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.z.cheng/Google_Drive/Research/Delaydoesmatter/real_exp/exp1/results/"/>
    </mc:Choice>
  </mc:AlternateContent>
  <xr:revisionPtr revIDLastSave="0" documentId="13_ncr:1_{4BCDD544-E915-F74F-978A-DB9225E0D2D6}" xr6:coauthVersionLast="45" xr6:coauthVersionMax="45" xr10:uidLastSave="{00000000-0000-0000-0000-000000000000}"/>
  <bookViews>
    <workbookView xWindow="0" yWindow="460" windowWidth="28800" windowHeight="17540" tabRatio="500" firstSheet="1" activeTab="6" xr2:uid="{00000000-000D-0000-FFFF-FFFF00000000}"/>
  </bookViews>
  <sheets>
    <sheet name="Accuracy" sheetId="1" r:id="rId1"/>
    <sheet name="Accuracy Outliers" sheetId="10" r:id="rId2"/>
    <sheet name="Accuracy_outlier_excluded" sheetId="7" r:id="rId3"/>
    <sheet name="Response_short_outlier_excluded" sheetId="5" r:id="rId4"/>
    <sheet name="Response_short_outlier" sheetId="11" r:id="rId5"/>
    <sheet name="Response_short" sheetId="4" r:id="rId6"/>
    <sheet name="PSE" sheetId="2" r:id="rId7"/>
    <sheet name="model prediction" sheetId="9" r:id="rId8"/>
    <sheet name="music_expertise" sheetId="6" r:id="rId9"/>
    <sheet name="music expertise_calculation" sheetId="3" r:id="rId10"/>
    <sheet name="musicianship" sheetId="8" r:id="rId11"/>
    <sheet name="Accuracy_counterbalance" sheetId="12" r:id="rId12"/>
    <sheet name="PPS_counterbalance" sheetId="13" r:id="rId13"/>
    <sheet name="PSE_counterbalance" sheetId="14" r:id="rId1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" i="2" l="1"/>
  <c r="H64" i="2"/>
  <c r="G64" i="2"/>
  <c r="C64" i="2"/>
  <c r="D64" i="2"/>
  <c r="B64" i="2"/>
  <c r="T50" i="2" l="1"/>
  <c r="S50" i="2"/>
  <c r="R50" i="2"/>
  <c r="N50" i="2"/>
  <c r="O50" i="2"/>
  <c r="M50" i="2"/>
  <c r="G13" i="11" l="1"/>
  <c r="F13" i="11"/>
  <c r="E13" i="11"/>
  <c r="D13" i="11"/>
  <c r="C13" i="11"/>
  <c r="B13" i="11"/>
  <c r="G12" i="11"/>
  <c r="F12" i="11"/>
  <c r="E12" i="11"/>
  <c r="D12" i="11"/>
  <c r="C12" i="11"/>
  <c r="B12" i="11"/>
  <c r="C24" i="10"/>
  <c r="D24" i="10"/>
  <c r="E24" i="10"/>
  <c r="F24" i="10"/>
  <c r="G24" i="10"/>
  <c r="C25" i="10"/>
  <c r="D25" i="10"/>
  <c r="E25" i="10"/>
  <c r="F25" i="10"/>
  <c r="G25" i="10"/>
  <c r="B25" i="10"/>
  <c r="B24" i="10"/>
  <c r="F49" i="6" l="1"/>
  <c r="S11" i="6"/>
  <c r="I63" i="2" l="1"/>
  <c r="H63" i="2"/>
  <c r="G63" i="2"/>
  <c r="B132" i="4" l="1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C132" i="4"/>
  <c r="D132" i="4"/>
  <c r="E132" i="4"/>
  <c r="F132" i="4"/>
  <c r="G132" i="4"/>
  <c r="Q11" i="10" l="1"/>
  <c r="Q10" i="10"/>
  <c r="Q9" i="10"/>
  <c r="Q8" i="10"/>
  <c r="Q7" i="10"/>
  <c r="Q6" i="10"/>
  <c r="Q5" i="10"/>
  <c r="Q4" i="10"/>
  <c r="Q3" i="10"/>
  <c r="Q2" i="10"/>
  <c r="E131" i="1" l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F130" i="1"/>
  <c r="G130" i="1"/>
  <c r="E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C130" i="1"/>
  <c r="D130" i="1"/>
  <c r="B130" i="1"/>
  <c r="E91" i="5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G72" i="4"/>
  <c r="F72" i="4"/>
  <c r="E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C72" i="4"/>
  <c r="D72" i="4"/>
  <c r="B72" i="4"/>
  <c r="C63" i="2"/>
  <c r="D63" i="2"/>
  <c r="B63" i="2"/>
  <c r="N60" i="5"/>
  <c r="O60" i="5"/>
  <c r="M60" i="5"/>
  <c r="H60" i="5"/>
  <c r="J59" i="5"/>
  <c r="N13" i="9"/>
  <c r="O13" i="9"/>
  <c r="M13" i="9"/>
  <c r="K13" i="9"/>
  <c r="L13" i="9"/>
  <c r="J13" i="9"/>
  <c r="F13" i="9"/>
  <c r="G13" i="9"/>
  <c r="E13" i="9"/>
  <c r="C13" i="9"/>
  <c r="D13" i="9"/>
  <c r="B13" i="9"/>
  <c r="B59" i="5"/>
  <c r="H59" i="5" s="1"/>
  <c r="C59" i="5"/>
  <c r="I59" i="5" s="1"/>
  <c r="D59" i="5"/>
  <c r="B60" i="5"/>
  <c r="C60" i="5"/>
  <c r="D60" i="5"/>
  <c r="J60" i="5" s="1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C78" i="5"/>
  <c r="C126" i="5" s="1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7" i="5"/>
  <c r="C128" i="5" s="1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E78" i="5"/>
  <c r="E79" i="5"/>
  <c r="E80" i="5"/>
  <c r="E81" i="5"/>
  <c r="E126" i="5" s="1"/>
  <c r="E82" i="5"/>
  <c r="E83" i="5"/>
  <c r="E84" i="5"/>
  <c r="E85" i="5"/>
  <c r="E86" i="5"/>
  <c r="E87" i="5"/>
  <c r="E88" i="5"/>
  <c r="E89" i="5"/>
  <c r="E90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T57" i="2"/>
  <c r="X59" i="2" s="1"/>
  <c r="S57" i="2"/>
  <c r="W59" i="2" s="1"/>
  <c r="R57" i="2"/>
  <c r="V59" i="2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2" i="6"/>
  <c r="AP51" i="7"/>
  <c r="AP52" i="7" s="1"/>
  <c r="AP53" i="7" s="1"/>
  <c r="AQ51" i="7"/>
  <c r="AQ52" i="7" s="1"/>
  <c r="AQ53" i="7" s="1"/>
  <c r="AR51" i="7"/>
  <c r="AR52" i="7" s="1"/>
  <c r="AR53" i="7" s="1"/>
  <c r="AS51" i="7"/>
  <c r="AS52" i="7" s="1"/>
  <c r="AS53" i="7" s="1"/>
  <c r="AT51" i="7"/>
  <c r="AT52" i="7" s="1"/>
  <c r="AT53" i="7" s="1"/>
  <c r="AO51" i="7"/>
  <c r="AO52" i="7" s="1"/>
  <c r="AO53" i="7" s="1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L69" i="7"/>
  <c r="L70" i="7"/>
  <c r="L118" i="7" s="1"/>
  <c r="L119" i="7" s="1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J69" i="7"/>
  <c r="J70" i="7"/>
  <c r="J118" i="7" s="1"/>
  <c r="J119" i="7" s="1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H69" i="7"/>
  <c r="H70" i="7"/>
  <c r="H118" i="7" s="1"/>
  <c r="H119" i="7" s="1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K117" i="7"/>
  <c r="AT50" i="7"/>
  <c r="AS50" i="7"/>
  <c r="AR50" i="7"/>
  <c r="AQ50" i="7"/>
  <c r="AP50" i="7"/>
  <c r="AO50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1" i="8"/>
  <c r="B60" i="8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1" i="3"/>
  <c r="B65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O82" i="3"/>
  <c r="N82" i="3"/>
  <c r="N143" i="3" s="1"/>
  <c r="M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K82" i="3"/>
  <c r="L82" i="3"/>
  <c r="J82" i="3"/>
  <c r="F126" i="5"/>
  <c r="G126" i="5"/>
  <c r="E54" i="7"/>
  <c r="E53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AQ51" i="5"/>
  <c r="AQ50" i="5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DJ66" i="3"/>
  <c r="DJ64" i="3"/>
  <c r="DJ65" i="3"/>
  <c r="DJ63" i="3"/>
  <c r="DF56" i="3"/>
  <c r="DE56" i="3"/>
  <c r="DD56" i="3"/>
  <c r="DF55" i="3"/>
  <c r="DE55" i="3"/>
  <c r="DD55" i="3"/>
  <c r="CZ55" i="3"/>
  <c r="DA55" i="3"/>
  <c r="CZ56" i="3"/>
  <c r="DA56" i="3"/>
  <c r="CY56" i="3"/>
  <c r="CY55" i="3"/>
  <c r="CU69" i="3"/>
  <c r="CT69" i="3"/>
  <c r="CS69" i="3"/>
  <c r="CU68" i="3"/>
  <c r="CT68" i="3"/>
  <c r="CS68" i="3"/>
  <c r="CO69" i="3"/>
  <c r="CP69" i="3"/>
  <c r="CN69" i="3"/>
  <c r="CO68" i="3"/>
  <c r="CP68" i="3"/>
  <c r="CN68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Y55" i="3"/>
  <c r="AY54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J66" i="3"/>
  <c r="J65" i="3"/>
  <c r="CY53" i="3"/>
  <c r="DF54" i="3"/>
  <c r="DE54" i="3"/>
  <c r="DD54" i="3"/>
  <c r="DA54" i="3"/>
  <c r="CZ54" i="3"/>
  <c r="CY54" i="3"/>
  <c r="DF53" i="3"/>
  <c r="DE53" i="3"/>
  <c r="DD53" i="3"/>
  <c r="DA53" i="3"/>
  <c r="CZ53" i="3"/>
  <c r="CU67" i="3"/>
  <c r="CT67" i="3"/>
  <c r="CS67" i="3"/>
  <c r="CU66" i="3"/>
  <c r="CT66" i="3"/>
  <c r="CS66" i="3"/>
  <c r="CO66" i="3"/>
  <c r="CP66" i="3"/>
  <c r="CO67" i="3"/>
  <c r="CP67" i="3"/>
  <c r="CN67" i="3"/>
  <c r="CN66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Y53" i="3"/>
  <c r="AY52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J64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J63" i="3"/>
  <c r="G1" i="3"/>
  <c r="G2" i="3"/>
  <c r="G49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C1" i="3"/>
  <c r="C64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AM51" i="5"/>
  <c r="AM52" i="5" s="1"/>
  <c r="AL51" i="5"/>
  <c r="AL52" i="5"/>
  <c r="AK51" i="5"/>
  <c r="AK52" i="5" s="1"/>
  <c r="AJ51" i="5"/>
  <c r="AJ52" i="5"/>
  <c r="AI51" i="5"/>
  <c r="AI52" i="5" s="1"/>
  <c r="AH51" i="5"/>
  <c r="AH52" i="5"/>
  <c r="AG51" i="5"/>
  <c r="AG52" i="5" s="1"/>
  <c r="AF51" i="5"/>
  <c r="AF52" i="5"/>
  <c r="AE51" i="5"/>
  <c r="AE52" i="5" s="1"/>
  <c r="AD51" i="5"/>
  <c r="AD52" i="5"/>
  <c r="AC51" i="5"/>
  <c r="AC52" i="5" s="1"/>
  <c r="AB51" i="5"/>
  <c r="AB52" i="5"/>
  <c r="AA51" i="5"/>
  <c r="AA52" i="5" s="1"/>
  <c r="Z51" i="5"/>
  <c r="Z52" i="5"/>
  <c r="Y51" i="5"/>
  <c r="Y52" i="5" s="1"/>
  <c r="X51" i="5"/>
  <c r="X52" i="5"/>
  <c r="W51" i="5"/>
  <c r="W52" i="5" s="1"/>
  <c r="V51" i="5"/>
  <c r="V52" i="5"/>
  <c r="S51" i="5"/>
  <c r="S52" i="5" s="1"/>
  <c r="R51" i="5"/>
  <c r="R52" i="5"/>
  <c r="Q51" i="5"/>
  <c r="Q52" i="5" s="1"/>
  <c r="P51" i="5"/>
  <c r="P52" i="5"/>
  <c r="O51" i="5"/>
  <c r="O52" i="5" s="1"/>
  <c r="N51" i="5"/>
  <c r="N52" i="5"/>
  <c r="M51" i="5"/>
  <c r="M52" i="5" s="1"/>
  <c r="L51" i="5"/>
  <c r="L52" i="5"/>
  <c r="K51" i="5"/>
  <c r="K52" i="5" s="1"/>
  <c r="J51" i="5"/>
  <c r="J52" i="5"/>
  <c r="I51" i="5"/>
  <c r="I52" i="5" s="1"/>
  <c r="H51" i="5"/>
  <c r="H52" i="5"/>
  <c r="G51" i="5"/>
  <c r="G52" i="5" s="1"/>
  <c r="F51" i="5"/>
  <c r="F52" i="5"/>
  <c r="E51" i="5"/>
  <c r="E52" i="5" s="1"/>
  <c r="D51" i="5"/>
  <c r="D52" i="5"/>
  <c r="C51" i="5"/>
  <c r="C52" i="5" s="1"/>
  <c r="B51" i="5"/>
  <c r="B52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L65" i="4"/>
  <c r="R65" i="4"/>
  <c r="B65" i="4"/>
  <c r="AM64" i="4"/>
  <c r="AM65" i="4" s="1"/>
  <c r="AL64" i="4"/>
  <c r="AK64" i="4"/>
  <c r="AK65" i="4" s="1"/>
  <c r="AJ64" i="4"/>
  <c r="AJ65" i="4" s="1"/>
  <c r="AI64" i="4"/>
  <c r="AI65" i="4" s="1"/>
  <c r="AH64" i="4"/>
  <c r="AH65" i="4" s="1"/>
  <c r="AG64" i="4"/>
  <c r="AG65" i="4" s="1"/>
  <c r="AF64" i="4"/>
  <c r="AF65" i="4" s="1"/>
  <c r="AE64" i="4"/>
  <c r="AE65" i="4" s="1"/>
  <c r="AD64" i="4"/>
  <c r="AD65" i="4" s="1"/>
  <c r="AC64" i="4"/>
  <c r="AC65" i="4" s="1"/>
  <c r="AB64" i="4"/>
  <c r="AB65" i="4" s="1"/>
  <c r="AA64" i="4"/>
  <c r="AA65" i="4" s="1"/>
  <c r="Z64" i="4"/>
  <c r="Z65" i="4" s="1"/>
  <c r="Y64" i="4"/>
  <c r="Y65" i="4" s="1"/>
  <c r="X64" i="4"/>
  <c r="X65" i="4" s="1"/>
  <c r="W64" i="4"/>
  <c r="W65" i="4" s="1"/>
  <c r="V64" i="4"/>
  <c r="V65" i="4" s="1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C64" i="4"/>
  <c r="C65" i="4" s="1"/>
  <c r="D64" i="4"/>
  <c r="D65" i="4" s="1"/>
  <c r="E64" i="4"/>
  <c r="E65" i="4" s="1"/>
  <c r="F64" i="4"/>
  <c r="F65" i="4" s="1"/>
  <c r="G64" i="4"/>
  <c r="G65" i="4" s="1"/>
  <c r="H64" i="4"/>
  <c r="H65" i="4" s="1"/>
  <c r="I64" i="4"/>
  <c r="I65" i="4" s="1"/>
  <c r="J64" i="4"/>
  <c r="J65" i="4" s="1"/>
  <c r="K64" i="4"/>
  <c r="K65" i="4" s="1"/>
  <c r="L64" i="4"/>
  <c r="L65" i="4" s="1"/>
  <c r="M64" i="4"/>
  <c r="M65" i="4" s="1"/>
  <c r="N64" i="4"/>
  <c r="N65" i="4" s="1"/>
  <c r="O64" i="4"/>
  <c r="O65" i="4" s="1"/>
  <c r="P64" i="4"/>
  <c r="P65" i="4" s="1"/>
  <c r="Q64" i="4"/>
  <c r="Q65" i="4" s="1"/>
  <c r="R64" i="4"/>
  <c r="S64" i="4"/>
  <c r="S65" i="4" s="1"/>
  <c r="B64" i="4"/>
  <c r="B63" i="4"/>
  <c r="T56" i="2"/>
  <c r="S56" i="2"/>
  <c r="R56" i="2"/>
  <c r="N56" i="2"/>
  <c r="O56" i="2"/>
  <c r="N57" i="2"/>
  <c r="W58" i="2" s="1"/>
  <c r="W60" i="2" s="1"/>
  <c r="O57" i="2"/>
  <c r="X58" i="2" s="1"/>
  <c r="X60" i="2" s="1"/>
  <c r="M57" i="2"/>
  <c r="M58" i="2" s="1"/>
  <c r="M59" i="2" s="1"/>
  <c r="M56" i="2"/>
  <c r="D67" i="2"/>
  <c r="D68" i="2"/>
  <c r="D72" i="2" s="1"/>
  <c r="D69" i="2"/>
  <c r="D70" i="2" s="1"/>
  <c r="C67" i="2"/>
  <c r="C68" i="2"/>
  <c r="C72" i="2" s="1"/>
  <c r="B67" i="2"/>
  <c r="B70" i="2" s="1"/>
  <c r="B68" i="2"/>
  <c r="B72" i="2" s="1"/>
  <c r="B69" i="2"/>
  <c r="H67" i="2"/>
  <c r="I67" i="2"/>
  <c r="H68" i="2"/>
  <c r="H72" i="2" s="1"/>
  <c r="I68" i="2"/>
  <c r="I72" i="2" s="1"/>
  <c r="H69" i="2"/>
  <c r="G68" i="2"/>
  <c r="G72" i="2" s="1"/>
  <c r="G67" i="2"/>
  <c r="W122" i="1"/>
  <c r="V123" i="1"/>
  <c r="W123" i="1"/>
  <c r="X123" i="1"/>
  <c r="Y123" i="1"/>
  <c r="Z123" i="1"/>
  <c r="AA123" i="1"/>
  <c r="AB123" i="1"/>
  <c r="AC123" i="1" s="1"/>
  <c r="V124" i="1"/>
  <c r="W124" i="1"/>
  <c r="AC124" i="1" s="1"/>
  <c r="X124" i="1"/>
  <c r="Y124" i="1"/>
  <c r="Z124" i="1"/>
  <c r="AA124" i="1"/>
  <c r="AB124" i="1"/>
  <c r="V125" i="1"/>
  <c r="W125" i="1"/>
  <c r="X125" i="1"/>
  <c r="Y125" i="1"/>
  <c r="Z125" i="1"/>
  <c r="AA125" i="1"/>
  <c r="AB125" i="1"/>
  <c r="V126" i="1"/>
  <c r="W126" i="1"/>
  <c r="X126" i="1"/>
  <c r="Y126" i="1"/>
  <c r="Z126" i="1"/>
  <c r="AA126" i="1"/>
  <c r="AB126" i="1"/>
  <c r="AB122" i="1"/>
  <c r="AA122" i="1"/>
  <c r="Z122" i="1"/>
  <c r="Y122" i="1"/>
  <c r="X122" i="1"/>
  <c r="V122" i="1"/>
  <c r="AB121" i="1"/>
  <c r="AA121" i="1"/>
  <c r="Z121" i="1"/>
  <c r="Y121" i="1"/>
  <c r="X121" i="1"/>
  <c r="W121" i="1"/>
  <c r="AC121" i="1" s="1"/>
  <c r="V121" i="1"/>
  <c r="AB120" i="1"/>
  <c r="AA120" i="1"/>
  <c r="Z120" i="1"/>
  <c r="Y120" i="1"/>
  <c r="X120" i="1"/>
  <c r="W120" i="1"/>
  <c r="AC120" i="1" s="1"/>
  <c r="V120" i="1"/>
  <c r="AB119" i="1"/>
  <c r="AC119" i="1" s="1"/>
  <c r="AA119" i="1"/>
  <c r="Z119" i="1"/>
  <c r="Y119" i="1"/>
  <c r="X119" i="1"/>
  <c r="W119" i="1"/>
  <c r="V119" i="1"/>
  <c r="AB118" i="1"/>
  <c r="AA118" i="1"/>
  <c r="Z118" i="1"/>
  <c r="Y118" i="1"/>
  <c r="X118" i="1"/>
  <c r="W118" i="1"/>
  <c r="AC118" i="1" s="1"/>
  <c r="V118" i="1"/>
  <c r="AB117" i="1"/>
  <c r="AA117" i="1"/>
  <c r="Z117" i="1"/>
  <c r="Y117" i="1"/>
  <c r="X117" i="1"/>
  <c r="W117" i="1"/>
  <c r="AC117" i="1" s="1"/>
  <c r="V117" i="1"/>
  <c r="AB116" i="1"/>
  <c r="AA116" i="1"/>
  <c r="Z116" i="1"/>
  <c r="Y116" i="1"/>
  <c r="X116" i="1"/>
  <c r="W116" i="1"/>
  <c r="AC116" i="1" s="1"/>
  <c r="V116" i="1"/>
  <c r="AB115" i="1"/>
  <c r="AC115" i="1" s="1"/>
  <c r="AA115" i="1"/>
  <c r="Z115" i="1"/>
  <c r="Y115" i="1"/>
  <c r="X115" i="1"/>
  <c r="W115" i="1"/>
  <c r="V115" i="1"/>
  <c r="AB114" i="1"/>
  <c r="AA114" i="1"/>
  <c r="Z114" i="1"/>
  <c r="Y114" i="1"/>
  <c r="X114" i="1"/>
  <c r="W114" i="1"/>
  <c r="AC114" i="1" s="1"/>
  <c r="V114" i="1"/>
  <c r="AB113" i="1"/>
  <c r="AA113" i="1"/>
  <c r="Z113" i="1"/>
  <c r="Y113" i="1"/>
  <c r="X113" i="1"/>
  <c r="W113" i="1"/>
  <c r="AC113" i="1" s="1"/>
  <c r="V113" i="1"/>
  <c r="AB112" i="1"/>
  <c r="AA112" i="1"/>
  <c r="Z112" i="1"/>
  <c r="Y112" i="1"/>
  <c r="X112" i="1"/>
  <c r="W112" i="1"/>
  <c r="AC112" i="1" s="1"/>
  <c r="V112" i="1"/>
  <c r="AB111" i="1"/>
  <c r="AC111" i="1" s="1"/>
  <c r="AA111" i="1"/>
  <c r="Z111" i="1"/>
  <c r="Y111" i="1"/>
  <c r="X111" i="1"/>
  <c r="W111" i="1"/>
  <c r="V111" i="1"/>
  <c r="AB110" i="1"/>
  <c r="AA110" i="1"/>
  <c r="Z110" i="1"/>
  <c r="Y110" i="1"/>
  <c r="X110" i="1"/>
  <c r="W110" i="1"/>
  <c r="AC110" i="1" s="1"/>
  <c r="V110" i="1"/>
  <c r="AB109" i="1"/>
  <c r="AA109" i="1"/>
  <c r="Z109" i="1"/>
  <c r="Y109" i="1"/>
  <c r="X109" i="1"/>
  <c r="W109" i="1"/>
  <c r="AC109" i="1" s="1"/>
  <c r="V109" i="1"/>
  <c r="AB108" i="1"/>
  <c r="AA108" i="1"/>
  <c r="Z108" i="1"/>
  <c r="Y108" i="1"/>
  <c r="X108" i="1"/>
  <c r="W108" i="1"/>
  <c r="AC108" i="1" s="1"/>
  <c r="V108" i="1"/>
  <c r="AB107" i="1"/>
  <c r="AC107" i="1" s="1"/>
  <c r="AA107" i="1"/>
  <c r="Z107" i="1"/>
  <c r="Y107" i="1"/>
  <c r="X107" i="1"/>
  <c r="W107" i="1"/>
  <c r="V107" i="1"/>
  <c r="AB106" i="1"/>
  <c r="AA106" i="1"/>
  <c r="Z106" i="1"/>
  <c r="Y106" i="1"/>
  <c r="X106" i="1"/>
  <c r="W106" i="1"/>
  <c r="AC106" i="1" s="1"/>
  <c r="V106" i="1"/>
  <c r="AB105" i="1"/>
  <c r="AA105" i="1"/>
  <c r="Z105" i="1"/>
  <c r="Y105" i="1"/>
  <c r="X105" i="1"/>
  <c r="W105" i="1"/>
  <c r="AC105" i="1" s="1"/>
  <c r="V105" i="1"/>
  <c r="AB104" i="1"/>
  <c r="AA104" i="1"/>
  <c r="Z104" i="1"/>
  <c r="Y104" i="1"/>
  <c r="X104" i="1"/>
  <c r="W104" i="1"/>
  <c r="AC104" i="1" s="1"/>
  <c r="V104" i="1"/>
  <c r="AB103" i="1"/>
  <c r="AC103" i="1" s="1"/>
  <c r="AA103" i="1"/>
  <c r="Z103" i="1"/>
  <c r="Y103" i="1"/>
  <c r="X103" i="1"/>
  <c r="W103" i="1"/>
  <c r="V103" i="1"/>
  <c r="AB102" i="1"/>
  <c r="AA102" i="1"/>
  <c r="Z102" i="1"/>
  <c r="Y102" i="1"/>
  <c r="X102" i="1"/>
  <c r="W102" i="1"/>
  <c r="AC102" i="1" s="1"/>
  <c r="V102" i="1"/>
  <c r="AB101" i="1"/>
  <c r="AA101" i="1"/>
  <c r="Z101" i="1"/>
  <c r="Y101" i="1"/>
  <c r="X101" i="1"/>
  <c r="W101" i="1"/>
  <c r="AC101" i="1" s="1"/>
  <c r="V101" i="1"/>
  <c r="AB100" i="1"/>
  <c r="AA100" i="1"/>
  <c r="Z100" i="1"/>
  <c r="Y100" i="1"/>
  <c r="X100" i="1"/>
  <c r="W100" i="1"/>
  <c r="AC100" i="1" s="1"/>
  <c r="V100" i="1"/>
  <c r="AB99" i="1"/>
  <c r="AC99" i="1" s="1"/>
  <c r="AA99" i="1"/>
  <c r="Z99" i="1"/>
  <c r="Y99" i="1"/>
  <c r="X99" i="1"/>
  <c r="W99" i="1"/>
  <c r="V99" i="1"/>
  <c r="AB98" i="1"/>
  <c r="AA98" i="1"/>
  <c r="Z98" i="1"/>
  <c r="Y98" i="1"/>
  <c r="X98" i="1"/>
  <c r="W98" i="1"/>
  <c r="AC98" i="1" s="1"/>
  <c r="V98" i="1"/>
  <c r="AB97" i="1"/>
  <c r="AA97" i="1"/>
  <c r="Z97" i="1"/>
  <c r="Y97" i="1"/>
  <c r="X97" i="1"/>
  <c r="W97" i="1"/>
  <c r="AC97" i="1" s="1"/>
  <c r="V97" i="1"/>
  <c r="AB96" i="1"/>
  <c r="AA96" i="1"/>
  <c r="Z96" i="1"/>
  <c r="Y96" i="1"/>
  <c r="X96" i="1"/>
  <c r="W96" i="1"/>
  <c r="AC96" i="1" s="1"/>
  <c r="V96" i="1"/>
  <c r="AB95" i="1"/>
  <c r="AC95" i="1" s="1"/>
  <c r="AA95" i="1"/>
  <c r="Z95" i="1"/>
  <c r="Y95" i="1"/>
  <c r="X95" i="1"/>
  <c r="W95" i="1"/>
  <c r="V95" i="1"/>
  <c r="AB94" i="1"/>
  <c r="AA94" i="1"/>
  <c r="Z94" i="1"/>
  <c r="Y94" i="1"/>
  <c r="X94" i="1"/>
  <c r="W94" i="1"/>
  <c r="AC94" i="1" s="1"/>
  <c r="V94" i="1"/>
  <c r="AB93" i="1"/>
  <c r="AA93" i="1"/>
  <c r="Z93" i="1"/>
  <c r="Y93" i="1"/>
  <c r="X93" i="1"/>
  <c r="W93" i="1"/>
  <c r="AC93" i="1" s="1"/>
  <c r="V93" i="1"/>
  <c r="AB92" i="1"/>
  <c r="AA92" i="1"/>
  <c r="Z92" i="1"/>
  <c r="Y92" i="1"/>
  <c r="X92" i="1"/>
  <c r="W92" i="1"/>
  <c r="AC92" i="1" s="1"/>
  <c r="V92" i="1"/>
  <c r="AB91" i="1"/>
  <c r="AC91" i="1" s="1"/>
  <c r="AA91" i="1"/>
  <c r="Z91" i="1"/>
  <c r="Y91" i="1"/>
  <c r="X91" i="1"/>
  <c r="W91" i="1"/>
  <c r="V91" i="1"/>
  <c r="AB90" i="1"/>
  <c r="AA90" i="1"/>
  <c r="Z90" i="1"/>
  <c r="Y90" i="1"/>
  <c r="X90" i="1"/>
  <c r="W90" i="1"/>
  <c r="AC90" i="1" s="1"/>
  <c r="V90" i="1"/>
  <c r="AB89" i="1"/>
  <c r="AA89" i="1"/>
  <c r="Z89" i="1"/>
  <c r="Y89" i="1"/>
  <c r="X89" i="1"/>
  <c r="W89" i="1"/>
  <c r="AC89" i="1" s="1"/>
  <c r="V89" i="1"/>
  <c r="AB88" i="1"/>
  <c r="AA88" i="1"/>
  <c r="Z88" i="1"/>
  <c r="Y88" i="1"/>
  <c r="X88" i="1"/>
  <c r="W88" i="1"/>
  <c r="AC88" i="1" s="1"/>
  <c r="V88" i="1"/>
  <c r="AB87" i="1"/>
  <c r="AC87" i="1" s="1"/>
  <c r="AA87" i="1"/>
  <c r="Z87" i="1"/>
  <c r="Y87" i="1"/>
  <c r="X87" i="1"/>
  <c r="W87" i="1"/>
  <c r="V87" i="1"/>
  <c r="AB86" i="1"/>
  <c r="AA86" i="1"/>
  <c r="Z86" i="1"/>
  <c r="Y86" i="1"/>
  <c r="X86" i="1"/>
  <c r="W86" i="1"/>
  <c r="AC86" i="1" s="1"/>
  <c r="V86" i="1"/>
  <c r="AB85" i="1"/>
  <c r="AA85" i="1"/>
  <c r="Z85" i="1"/>
  <c r="Y85" i="1"/>
  <c r="X85" i="1"/>
  <c r="W85" i="1"/>
  <c r="AC85" i="1" s="1"/>
  <c r="V85" i="1"/>
  <c r="AB84" i="1"/>
  <c r="AA84" i="1"/>
  <c r="Z84" i="1"/>
  <c r="Y84" i="1"/>
  <c r="X84" i="1"/>
  <c r="W84" i="1"/>
  <c r="AC84" i="1" s="1"/>
  <c r="V84" i="1"/>
  <c r="AB83" i="1"/>
  <c r="AC83" i="1" s="1"/>
  <c r="AA83" i="1"/>
  <c r="Z83" i="1"/>
  <c r="Y83" i="1"/>
  <c r="X83" i="1"/>
  <c r="W83" i="1"/>
  <c r="V83" i="1"/>
  <c r="AB82" i="1"/>
  <c r="AA82" i="1"/>
  <c r="Z82" i="1"/>
  <c r="Y82" i="1"/>
  <c r="X82" i="1"/>
  <c r="W82" i="1"/>
  <c r="AC82" i="1" s="1"/>
  <c r="V82" i="1"/>
  <c r="AB81" i="1"/>
  <c r="AA81" i="1"/>
  <c r="Z81" i="1"/>
  <c r="Y81" i="1"/>
  <c r="X81" i="1"/>
  <c r="W81" i="1"/>
  <c r="AC81" i="1" s="1"/>
  <c r="V81" i="1"/>
  <c r="AB80" i="1"/>
  <c r="AA80" i="1"/>
  <c r="Z80" i="1"/>
  <c r="Y80" i="1"/>
  <c r="X80" i="1"/>
  <c r="W80" i="1"/>
  <c r="AC80" i="1" s="1"/>
  <c r="V80" i="1"/>
  <c r="AB79" i="1"/>
  <c r="AC79" i="1" s="1"/>
  <c r="AA79" i="1"/>
  <c r="Z79" i="1"/>
  <c r="Y79" i="1"/>
  <c r="X79" i="1"/>
  <c r="W79" i="1"/>
  <c r="V79" i="1"/>
  <c r="AB78" i="1"/>
  <c r="AA78" i="1"/>
  <c r="Z78" i="1"/>
  <c r="Y78" i="1"/>
  <c r="X78" i="1"/>
  <c r="W78" i="1"/>
  <c r="AC78" i="1" s="1"/>
  <c r="V78" i="1"/>
  <c r="AB77" i="1"/>
  <c r="AA77" i="1"/>
  <c r="Z77" i="1"/>
  <c r="Y77" i="1"/>
  <c r="X77" i="1"/>
  <c r="W77" i="1"/>
  <c r="AC77" i="1" s="1"/>
  <c r="V77" i="1"/>
  <c r="AB76" i="1"/>
  <c r="AA76" i="1"/>
  <c r="Z76" i="1"/>
  <c r="Y76" i="1"/>
  <c r="X76" i="1"/>
  <c r="W76" i="1"/>
  <c r="AC76" i="1" s="1"/>
  <c r="V76" i="1"/>
  <c r="AB75" i="1"/>
  <c r="AC75" i="1" s="1"/>
  <c r="AA75" i="1"/>
  <c r="Z75" i="1"/>
  <c r="Y75" i="1"/>
  <c r="X75" i="1"/>
  <c r="W75" i="1"/>
  <c r="V75" i="1"/>
  <c r="AB74" i="1"/>
  <c r="AA74" i="1"/>
  <c r="Z74" i="1"/>
  <c r="Y74" i="1"/>
  <c r="X74" i="1"/>
  <c r="W74" i="1"/>
  <c r="AC74" i="1" s="1"/>
  <c r="V74" i="1"/>
  <c r="AB73" i="1"/>
  <c r="AA73" i="1"/>
  <c r="Z73" i="1"/>
  <c r="Y73" i="1"/>
  <c r="X73" i="1"/>
  <c r="W73" i="1"/>
  <c r="AC73" i="1" s="1"/>
  <c r="V73" i="1"/>
  <c r="AB72" i="1"/>
  <c r="AA72" i="1"/>
  <c r="Z72" i="1"/>
  <c r="Y72" i="1"/>
  <c r="X72" i="1"/>
  <c r="W72" i="1"/>
  <c r="AC72" i="1" s="1"/>
  <c r="V72" i="1"/>
  <c r="AB71" i="1"/>
  <c r="AC71" i="1" s="1"/>
  <c r="AA71" i="1"/>
  <c r="Z71" i="1"/>
  <c r="Y71" i="1"/>
  <c r="X71" i="1"/>
  <c r="W71" i="1"/>
  <c r="V71" i="1"/>
  <c r="AB70" i="1"/>
  <c r="AA70" i="1"/>
  <c r="Z70" i="1"/>
  <c r="Y70" i="1"/>
  <c r="X70" i="1"/>
  <c r="W70" i="1"/>
  <c r="AC70" i="1" s="1"/>
  <c r="V70" i="1"/>
  <c r="AB69" i="1"/>
  <c r="AA69" i="1"/>
  <c r="Z69" i="1"/>
  <c r="Y69" i="1"/>
  <c r="X69" i="1"/>
  <c r="W69" i="1"/>
  <c r="AC69" i="1" s="1"/>
  <c r="V69" i="1"/>
  <c r="AB68" i="1"/>
  <c r="AA68" i="1"/>
  <c r="Z68" i="1"/>
  <c r="Y68" i="1"/>
  <c r="X68" i="1"/>
  <c r="W68" i="1"/>
  <c r="AC68" i="1" s="1"/>
  <c r="V68" i="1"/>
  <c r="AB67" i="1"/>
  <c r="AC67" i="1" s="1"/>
  <c r="AA67" i="1"/>
  <c r="Z67" i="1"/>
  <c r="Y67" i="1"/>
  <c r="X67" i="1"/>
  <c r="W67" i="1"/>
  <c r="V67" i="1"/>
  <c r="AB66" i="1"/>
  <c r="AA66" i="1"/>
  <c r="Z66" i="1"/>
  <c r="Y66" i="1"/>
  <c r="X66" i="1"/>
  <c r="W66" i="1"/>
  <c r="AC66" i="1" s="1"/>
  <c r="V66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I69" i="1" s="1"/>
  <c r="B70" i="1"/>
  <c r="C70" i="1"/>
  <c r="I70" i="1" s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I73" i="1" s="1"/>
  <c r="B74" i="1"/>
  <c r="C74" i="1"/>
  <c r="I74" i="1" s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I77" i="1" s="1"/>
  <c r="B78" i="1"/>
  <c r="C78" i="1"/>
  <c r="I78" i="1" s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I81" i="1" s="1"/>
  <c r="B82" i="1"/>
  <c r="C82" i="1"/>
  <c r="I82" i="1" s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I85" i="1" s="1"/>
  <c r="B86" i="1"/>
  <c r="C86" i="1"/>
  <c r="I86" i="1" s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I89" i="1" s="1"/>
  <c r="B90" i="1"/>
  <c r="C90" i="1"/>
  <c r="I90" i="1" s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I93" i="1" s="1"/>
  <c r="B94" i="1"/>
  <c r="C94" i="1"/>
  <c r="I94" i="1" s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I97" i="1" s="1"/>
  <c r="B98" i="1"/>
  <c r="C98" i="1"/>
  <c r="I98" i="1" s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I101" i="1" s="1"/>
  <c r="B102" i="1"/>
  <c r="C102" i="1"/>
  <c r="I102" i="1" s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I105" i="1" s="1"/>
  <c r="B106" i="1"/>
  <c r="C106" i="1"/>
  <c r="I106" i="1" s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I109" i="1" s="1"/>
  <c r="B110" i="1"/>
  <c r="C110" i="1"/>
  <c r="I110" i="1" s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I113" i="1" s="1"/>
  <c r="B114" i="1"/>
  <c r="C114" i="1"/>
  <c r="I114" i="1" s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I117" i="1" s="1"/>
  <c r="B118" i="1"/>
  <c r="C118" i="1"/>
  <c r="I118" i="1" s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I121" i="1" s="1"/>
  <c r="B122" i="1"/>
  <c r="C122" i="1"/>
  <c r="I122" i="1" s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I125" i="1" s="1"/>
  <c r="B126" i="1"/>
  <c r="C126" i="1"/>
  <c r="I126" i="1" s="1"/>
  <c r="D126" i="1"/>
  <c r="E126" i="1"/>
  <c r="F126" i="1"/>
  <c r="G126" i="1"/>
  <c r="H126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B64" i="1"/>
  <c r="B63" i="1"/>
  <c r="AO23" i="1"/>
  <c r="AP23" i="1"/>
  <c r="AQ23" i="1"/>
  <c r="AR23" i="1"/>
  <c r="AS23" i="1"/>
  <c r="AT23" i="1"/>
  <c r="AS22" i="1"/>
  <c r="AT22" i="1"/>
  <c r="AR22" i="1"/>
  <c r="AQ22" i="1"/>
  <c r="AP22" i="1"/>
  <c r="AO22" i="1"/>
  <c r="C66" i="1"/>
  <c r="R58" i="2"/>
  <c r="R60" i="2" s="1"/>
  <c r="S58" i="2"/>
  <c r="S59" i="2" s="1"/>
  <c r="B66" i="1"/>
  <c r="N58" i="2"/>
  <c r="N60" i="2"/>
  <c r="N59" i="2"/>
  <c r="G69" i="2"/>
  <c r="H66" i="1"/>
  <c r="G66" i="1"/>
  <c r="F66" i="1"/>
  <c r="E66" i="1"/>
  <c r="D66" i="1"/>
  <c r="C69" i="2" l="1"/>
  <c r="C70" i="2" s="1"/>
  <c r="M143" i="3"/>
  <c r="L143" i="3"/>
  <c r="K143" i="3"/>
  <c r="O143" i="3"/>
  <c r="K118" i="7"/>
  <c r="K119" i="7" s="1"/>
  <c r="D59" i="8"/>
  <c r="H117" i="7"/>
  <c r="M118" i="7"/>
  <c r="M119" i="7" s="1"/>
  <c r="D126" i="5"/>
  <c r="D61" i="5"/>
  <c r="E60" i="5"/>
  <c r="D64" i="3"/>
  <c r="I66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G70" i="2"/>
  <c r="D71" i="2"/>
  <c r="S60" i="2"/>
  <c r="G71" i="2"/>
  <c r="M60" i="2"/>
  <c r="O58" i="2"/>
  <c r="T58" i="2"/>
  <c r="J143" i="3"/>
  <c r="C59" i="8"/>
  <c r="J117" i="7"/>
  <c r="B126" i="5"/>
  <c r="C61" i="5"/>
  <c r="I118" i="7"/>
  <c r="I119" i="7" s="1"/>
  <c r="L117" i="7"/>
  <c r="G127" i="5"/>
  <c r="G128" i="5" s="1"/>
  <c r="F127" i="5"/>
  <c r="F128" i="5" s="1"/>
  <c r="E127" i="5"/>
  <c r="E128" i="5" s="1"/>
  <c r="B61" i="5"/>
  <c r="H70" i="2"/>
  <c r="I111" i="1"/>
  <c r="I107" i="1"/>
  <c r="I99" i="1"/>
  <c r="I67" i="1"/>
  <c r="AC125" i="1"/>
  <c r="AC122" i="1"/>
  <c r="H71" i="2"/>
  <c r="I123" i="1"/>
  <c r="I115" i="1"/>
  <c r="I103" i="1"/>
  <c r="I95" i="1"/>
  <c r="I91" i="1"/>
  <c r="I79" i="1"/>
  <c r="R59" i="2"/>
  <c r="AC126" i="1"/>
  <c r="I119" i="1"/>
  <c r="I87" i="1"/>
  <c r="I83" i="1"/>
  <c r="I75" i="1"/>
  <c r="I71" i="1"/>
  <c r="B71" i="2"/>
  <c r="T63" i="1"/>
  <c r="AN63" i="1"/>
  <c r="I69" i="2"/>
  <c r="I60" i="5"/>
  <c r="I117" i="7"/>
  <c r="M117" i="7"/>
  <c r="D127" i="5"/>
  <c r="D128" i="5" s="1"/>
  <c r="B127" i="5"/>
  <c r="B128" i="5" s="1"/>
  <c r="E59" i="5"/>
  <c r="V58" i="2"/>
  <c r="V60" i="2" s="1"/>
  <c r="C71" i="2" l="1"/>
  <c r="T59" i="2"/>
  <c r="T60" i="2"/>
  <c r="O60" i="2"/>
  <c r="O59" i="2"/>
  <c r="I70" i="2"/>
  <c r="I71" i="2"/>
</calcChain>
</file>

<file path=xl/sharedStrings.xml><?xml version="1.0" encoding="utf-8"?>
<sst xmlns="http://schemas.openxmlformats.org/spreadsheetml/2006/main" count="4017" uniqueCount="308">
  <si>
    <t>B1C1</t>
  </si>
  <si>
    <t>B2C1</t>
  </si>
  <si>
    <t>B3C1</t>
  </si>
  <si>
    <t>B1C2</t>
  </si>
  <si>
    <t>B2C2</t>
  </si>
  <si>
    <t>B3C2</t>
  </si>
  <si>
    <t>B1C3</t>
  </si>
  <si>
    <t>B2C3</t>
  </si>
  <si>
    <t>B3C3</t>
  </si>
  <si>
    <t>B1C4</t>
  </si>
  <si>
    <t>B2C4</t>
  </si>
  <si>
    <t>B3C4</t>
  </si>
  <si>
    <t>B1C5</t>
  </si>
  <si>
    <t>B2C5</t>
  </si>
  <si>
    <t>B3C5</t>
  </si>
  <si>
    <t>B1C6</t>
  </si>
  <si>
    <t>B2C6</t>
  </si>
  <si>
    <t>B3C6</t>
  </si>
  <si>
    <t>B1 (early)</t>
  </si>
  <si>
    <t>B2 (on time)</t>
  </si>
  <si>
    <t>B3 (late)</t>
  </si>
  <si>
    <t>mean</t>
  </si>
  <si>
    <t>stdev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</si>
  <si>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</si>
  <si>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</si>
  <si>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</si>
  <si>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</si>
  <si>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</si>
  <si>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</si>
  <si>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</si>
  <si>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</si>
  <si>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</si>
  <si>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</si>
  <si>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</si>
  <si>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</si>
  <si>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</si>
  <si>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</si>
  <si>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</si>
  <si>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</si>
  <si>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</si>
  <si>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</si>
  <si>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</si>
  <si>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Upper bound</t>
  </si>
  <si>
    <t>Lower bound</t>
  </si>
  <si>
    <t>3 stdev</t>
  </si>
  <si>
    <t>C1</t>
  </si>
  <si>
    <t>C2</t>
  </si>
  <si>
    <t>C3</t>
  </si>
  <si>
    <t>C4</t>
  </si>
  <si>
    <t>C5</t>
  </si>
  <si>
    <t>C6</t>
  </si>
  <si>
    <t>s20</t>
  </si>
  <si>
    <t>s21</t>
  </si>
  <si>
    <t>s22</t>
  </si>
  <si>
    <t>s23</t>
  </si>
  <si>
    <t>s25</t>
  </si>
  <si>
    <t>s26</t>
  </si>
  <si>
    <t>s27</t>
  </si>
  <si>
    <t>s28</t>
  </si>
  <si>
    <t>delay_2</t>
  </si>
  <si>
    <t>delay_4</t>
  </si>
  <si>
    <t>Remove the outliers</t>
  </si>
  <si>
    <t>NaN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</si>
  <si>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</si>
  <si>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</si>
  <si>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</si>
  <si>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</si>
  <si>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</si>
  <si>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</si>
  <si>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</si>
  <si>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</si>
  <si>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</si>
  <si>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</si>
  <si>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</si>
  <si>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</si>
  <si>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</si>
  <si>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</si>
  <si>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</si>
  <si>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</si>
  <si>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</si>
  <si>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s47</t>
  </si>
  <si>
    <t>s48</t>
  </si>
  <si>
    <t>s49</t>
  </si>
  <si>
    <t>s50</t>
  </si>
  <si>
    <t xml:space="preserve"> 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</si>
  <si>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</si>
  <si>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</si>
  <si>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</si>
  <si>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</si>
  <si>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</si>
  <si>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</si>
  <si>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</si>
  <si>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</si>
  <si>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</si>
  <si>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Early</t>
  </si>
  <si>
    <t>Ontime</t>
  </si>
  <si>
    <t>Late</t>
  </si>
  <si>
    <t>Short delay</t>
  </si>
  <si>
    <t>Long delay</t>
  </si>
  <si>
    <t>s24</t>
  </si>
  <si>
    <t>s46</t>
  </si>
  <si>
    <t>musician</t>
  </si>
  <si>
    <t>non-musician</t>
  </si>
  <si>
    <t>Early beginning, Shorter comparison</t>
  </si>
  <si>
    <t>Ontime beginning, Shorter comparison</t>
  </si>
  <si>
    <t>Late beginning, Shorter comparison</t>
  </si>
  <si>
    <t>Early beginning, Longer comparison</t>
  </si>
  <si>
    <t>Ontime beginning, Longerer comparison</t>
  </si>
  <si>
    <t>Late beginning, Longer comparison</t>
  </si>
  <si>
    <t>s60</t>
  </si>
  <si>
    <t>s61</t>
  </si>
  <si>
    <t>s62</t>
  </si>
  <si>
    <t>mean accuracy</t>
  </si>
  <si>
    <t>s63</t>
  </si>
  <si>
    <t>stderr</t>
  </si>
  <si>
    <t>Short_delay</t>
  </si>
  <si>
    <t>Long_delay</t>
  </si>
  <si>
    <t>(C1+C6)/2</t>
  </si>
  <si>
    <t>musician_mean</t>
  </si>
  <si>
    <t>nonmusician_mean</t>
  </si>
  <si>
    <t xml:space="preserve">Accuracy </t>
  </si>
  <si>
    <t>mu</t>
  </si>
  <si>
    <t>short_delay</t>
  </si>
  <si>
    <t>long_delay</t>
  </si>
  <si>
    <t>PSE</t>
  </si>
  <si>
    <t>early</t>
  </si>
  <si>
    <t>ontime</t>
  </si>
  <si>
    <t>late</t>
  </si>
  <si>
    <t>Stdev_of accuracy</t>
  </si>
  <si>
    <t>all subs</t>
  </si>
  <si>
    <t xml:space="preserve">exclude outlier </t>
  </si>
  <si>
    <t>Stdev_of_PSE</t>
  </si>
  <si>
    <t>non-mu</t>
  </si>
  <si>
    <t>music expertise</t>
  </si>
  <si>
    <t>成對比較</t>
  </si>
  <si>
    <t xml:space="preserve">測量:   MEASURE_1 </t>
  </si>
  <si>
    <t>delay</t>
  </si>
  <si>
    <t>(I) begin_time</t>
  </si>
  <si>
    <t>(J) begin_time</t>
  </si>
  <si>
    <t>平均差異 (I-J)</t>
  </si>
  <si>
    <t>標準錯誤</t>
  </si>
  <si>
    <t>顯著性b</t>
  </si>
  <si>
    <t>95% 差異的信賴區間b</t>
  </si>
  <si>
    <t>下限</t>
  </si>
  <si>
    <t>上限</t>
  </si>
  <si>
    <t>36.125*</t>
  </si>
  <si>
    <t>43.928*</t>
  </si>
  <si>
    <t>-36.125*</t>
  </si>
  <si>
    <t>7.803*</t>
  </si>
  <si>
    <t>-43.928*</t>
  </si>
  <si>
    <t>-7.803*</t>
  </si>
  <si>
    <t>6.290*</t>
  </si>
  <si>
    <t>-6.290*</t>
  </si>
  <si>
    <t>根據估計的邊際平均值</t>
  </si>
  <si>
    <t>* 平均值差異在</t>
  </si>
  <si>
    <t>b 調整多重比較：Bonferroni。</t>
  </si>
  <si>
    <t xml:space="preserve">Short delay </t>
  </si>
  <si>
    <t xml:space="preserve">Long delay </t>
  </si>
  <si>
    <t>B1C1D1</t>
  </si>
  <si>
    <t>B2C1D1</t>
  </si>
  <si>
    <t>B3C1D1</t>
  </si>
  <si>
    <t>B1C2D1</t>
  </si>
  <si>
    <t>B2C2D1</t>
  </si>
  <si>
    <t>B3C2D1</t>
  </si>
  <si>
    <t>B1C3D1</t>
  </si>
  <si>
    <t>B2C3D1</t>
  </si>
  <si>
    <t>B3C3D1</t>
  </si>
  <si>
    <t>B1C4D1</t>
  </si>
  <si>
    <t>B2C4D1</t>
  </si>
  <si>
    <t>B3C4D1</t>
  </si>
  <si>
    <t>B1C5D1</t>
  </si>
  <si>
    <t>B2C5D1</t>
  </si>
  <si>
    <t>B1C6D1</t>
  </si>
  <si>
    <t>B3C5D1</t>
  </si>
  <si>
    <t>B2C6D1</t>
  </si>
  <si>
    <t>B3C6D1</t>
  </si>
  <si>
    <t>B1C1D2</t>
  </si>
  <si>
    <t>B2C1D2</t>
  </si>
  <si>
    <t>B3C1D2</t>
  </si>
  <si>
    <t>B1C2D2</t>
  </si>
  <si>
    <t>B2C2D2</t>
  </si>
  <si>
    <t>B3C2D2</t>
  </si>
  <si>
    <t>B1C3D2</t>
  </si>
  <si>
    <t>B2C3D2</t>
  </si>
  <si>
    <t>B3C3D2</t>
  </si>
  <si>
    <t>B1C4D2</t>
  </si>
  <si>
    <t>B2C4D2</t>
  </si>
  <si>
    <t>B3C4D2</t>
  </si>
  <si>
    <t>B1C5D2</t>
  </si>
  <si>
    <t>B2C5D2</t>
  </si>
  <si>
    <t>B3C5D2</t>
  </si>
  <si>
    <t>B1C6D2</t>
  </si>
  <si>
    <t>B2C6D2</t>
  </si>
  <si>
    <t>B3C6D2</t>
  </si>
  <si>
    <t>B1_short</t>
  </si>
  <si>
    <t>B2_short</t>
  </si>
  <si>
    <t>B3_short</t>
  </si>
  <si>
    <t>B1_long</t>
  </si>
  <si>
    <t>B2_long</t>
  </si>
  <si>
    <t>B3_long</t>
  </si>
  <si>
    <t>主旨內效果檢定</t>
  </si>
  <si>
    <t>來源</t>
  </si>
  <si>
    <t>第 III 類平方和</t>
  </si>
  <si>
    <t>df</t>
  </si>
  <si>
    <t>平均值平方</t>
  </si>
  <si>
    <t>F</t>
  </si>
  <si>
    <t>顯著性</t>
  </si>
  <si>
    <t>假設的球形</t>
  </si>
  <si>
    <t>Greenhouse-Geisser</t>
  </si>
  <si>
    <t>Huynh-Feldt</t>
  </si>
  <si>
    <t>Begin</t>
  </si>
  <si>
    <t>Error(Begin)</t>
  </si>
  <si>
    <t>Delay</t>
  </si>
  <si>
    <t>Error(Delay)</t>
  </si>
  <si>
    <t>Begin * Delay</t>
  </si>
  <si>
    <t>Error(Begin*Delay)</t>
  </si>
  <si>
    <t>B1D1</t>
  </si>
  <si>
    <t>B2D1</t>
  </si>
  <si>
    <t>B3D1</t>
  </si>
  <si>
    <t>B1D2</t>
  </si>
  <si>
    <t>B2D2</t>
  </si>
  <si>
    <t>B3D2</t>
  </si>
  <si>
    <t>musicianship</t>
  </si>
  <si>
    <t>subjects</t>
  </si>
  <si>
    <t>B1D1M1</t>
  </si>
  <si>
    <t>B1D2M1</t>
  </si>
  <si>
    <t>B1D1M2</t>
  </si>
  <si>
    <t>B1D2M2</t>
  </si>
  <si>
    <t>B2D1M1</t>
  </si>
  <si>
    <t>B2D2M1</t>
  </si>
  <si>
    <t>B3D1M1</t>
  </si>
  <si>
    <t>B3D2M1</t>
  </si>
  <si>
    <t>B2D1M2</t>
  </si>
  <si>
    <t>B2D2M2</t>
  </si>
  <si>
    <t>B3D1M2</t>
  </si>
  <si>
    <t>B3D2M2</t>
  </si>
  <si>
    <t>On-time</t>
  </si>
  <si>
    <t>D</t>
  </si>
  <si>
    <t>(I) B</t>
  </si>
  <si>
    <t>(J) B</t>
  </si>
  <si>
    <t>.172*</t>
  </si>
  <si>
    <t>.225*</t>
  </si>
  <si>
    <t>-.172*</t>
  </si>
  <si>
    <t>.052*</t>
  </si>
  <si>
    <t>-.225*</t>
  </si>
  <si>
    <t>-.052*</t>
  </si>
  <si>
    <t>B</t>
  </si>
  <si>
    <t>Error(B)</t>
  </si>
  <si>
    <t>Error(D)</t>
  </si>
  <si>
    <t>B * D</t>
  </si>
  <si>
    <t>Error(B*D)</t>
  </si>
  <si>
    <t>median</t>
  </si>
  <si>
    <t>Early.Shortdelay</t>
  </si>
  <si>
    <t>Ontime.Shortdelay</t>
  </si>
  <si>
    <t>Late.Shortdelay</t>
  </si>
  <si>
    <t>Early.Longdelay</t>
  </si>
  <si>
    <t>Ontime.Longdelay</t>
  </si>
  <si>
    <t>Late.Longdelay</t>
  </si>
  <si>
    <t>-.047*</t>
  </si>
  <si>
    <t>-.045*</t>
  </si>
  <si>
    <t>.047*</t>
  </si>
  <si>
    <t>.045*</t>
  </si>
  <si>
    <t xml:space="preserve">Early </t>
  </si>
  <si>
    <t>X (Music training years)</t>
  </si>
  <si>
    <t>Y (Accuracy)</t>
  </si>
  <si>
    <t xml:space="preserve">Interval </t>
  </si>
  <si>
    <t>Entrainment</t>
  </si>
  <si>
    <t>subject x</t>
  </si>
  <si>
    <t>Order</t>
  </si>
  <si>
    <t>Key</t>
  </si>
  <si>
    <t>SL</t>
  </si>
  <si>
    <t>FJ</t>
  </si>
  <si>
    <t>JF</t>
  </si>
  <si>
    <t>LS</t>
  </si>
  <si>
    <t>Delay * Order</t>
  </si>
  <si>
    <t>Delay * Key</t>
  </si>
  <si>
    <t>Delay * Order  *  Key</t>
  </si>
  <si>
    <t>Onset</t>
  </si>
  <si>
    <t>Onset * Order</t>
  </si>
  <si>
    <t>Onset * Key</t>
  </si>
  <si>
    <t>Onset * Order  *  Key</t>
  </si>
  <si>
    <t>Error(Onset)</t>
  </si>
  <si>
    <t>Delay * Onset</t>
  </si>
  <si>
    <t>Delay * Onset * Order</t>
  </si>
  <si>
    <t>Delay * Onset * Key</t>
  </si>
  <si>
    <t>Delay * Onset * Order  *  Key</t>
  </si>
  <si>
    <t>Error(Delay*Onset)</t>
  </si>
  <si>
    <t xml:space="preserve">short </t>
  </si>
  <si>
    <t>long</t>
  </si>
  <si>
    <t>Tests of Within-Subjects Effects</t>
  </si>
  <si>
    <t xml:space="preserve">Measure:   MEASURE_1 </t>
  </si>
  <si>
    <t>Source</t>
  </si>
  <si>
    <t>Type III Sum of Squares</t>
  </si>
  <si>
    <t>Mean Square</t>
  </si>
  <si>
    <t>Sig.</t>
  </si>
  <si>
    <t>Sphericity Assumed</t>
  </si>
  <si>
    <t>Lower-bound</t>
  </si>
  <si>
    <t>Onset * Delay</t>
  </si>
  <si>
    <t>Onset * Delay * Order</t>
  </si>
  <si>
    <t>Onset * Delay * Key</t>
  </si>
  <si>
    <t>Onset * Delay * Order  *  Key</t>
  </si>
  <si>
    <t>Error(Onset*Delay)</t>
  </si>
  <si>
    <t>Max</t>
  </si>
  <si>
    <t>Min</t>
  </si>
  <si>
    <t>short</t>
  </si>
  <si>
    <t xml:space="preserve">long </t>
  </si>
  <si>
    <t xml:space="preserve">Total </t>
  </si>
  <si>
    <t>R2 &lt;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</si>
</sst>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 applyFill="1"/>
    <xf numFmtId="0" fontId="3" fillId="0" borderId="0" xfId="0" applyFont="1"/>
    <xf numFmtId="0" fontId="3" fillId="0" borderId="0" xfId="0" applyFont="1" applyFill="1"/>
    <xf numFmtId="11" fontId="0" fillId="0" borderId="0" xfId="0" applyNumberForma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Accuracy!$AN$2</c:f>
              <c:strCache>
                <c:ptCount val="1"/>
                <c:pt idx="0">
                  <c:v>Short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Accuracy!$AO$1:$BF$1</c:f>
              <c:strCache>
                <c:ptCount val="18"/>
                <c:pt idx="0">
                  <c:v>B1C1</c:v>
                </c:pt>
                <c:pt idx="1">
                  <c:v>B2C1</c:v>
                </c:pt>
                <c:pt idx="2">
                  <c:v>B3C1</c:v>
                </c:pt>
                <c:pt idx="3">
                  <c:v>B1C2</c:v>
                </c:pt>
                <c:pt idx="4">
                  <c:v>B2C2</c:v>
                </c:pt>
                <c:pt idx="5">
                  <c:v>B3C2</c:v>
                </c:pt>
                <c:pt idx="6">
                  <c:v>B1C3</c:v>
                </c:pt>
                <c:pt idx="7">
                  <c:v>B2C3</c:v>
                </c:pt>
                <c:pt idx="8">
                  <c:v>B3C3</c:v>
                </c:pt>
                <c:pt idx="9">
                  <c:v>B1C4</c:v>
                </c:pt>
                <c:pt idx="10">
                  <c:v>B2C4</c:v>
                </c:pt>
                <c:pt idx="11">
                  <c:v>B3C4</c:v>
                </c:pt>
                <c:pt idx="12">
                  <c:v>B1C5</c:v>
                </c:pt>
                <c:pt idx="13">
                  <c:v>B2C5</c:v>
                </c:pt>
                <c:pt idx="14">
                  <c:v>B3C5</c:v>
                </c:pt>
                <c:pt idx="15">
                  <c:v>B1C6</c:v>
                </c:pt>
                <c:pt idx="16">
                  <c:v>B2C6</c:v>
                </c:pt>
                <c:pt idx="17">
                  <c:v>B3C6</c:v>
                </c:pt>
              </c:strCache>
            </c:strRef>
          </c:cat>
          <c:val>
            <c:numRef>
              <c:f>Accuracy!$AO$2:$BF$2</c:f>
              <c:numCache>
                <c:formatCode>General</c:formatCode>
                <c:ptCount val="18"/>
                <c:pt idx="0">
                  <c:v>0.91081871345029231</c:v>
                </c:pt>
                <c:pt idx="1">
                  <c:v>0.8494152046783624</c:v>
                </c:pt>
                <c:pt idx="2">
                  <c:v>0.82309941520467822</c:v>
                </c:pt>
                <c:pt idx="3">
                  <c:v>0.86695906432748526</c:v>
                </c:pt>
                <c:pt idx="4">
                  <c:v>0.73538011695906402</c:v>
                </c:pt>
                <c:pt idx="5">
                  <c:v>0.70321637426900574</c:v>
                </c:pt>
                <c:pt idx="6">
                  <c:v>0.75146198830409339</c:v>
                </c:pt>
                <c:pt idx="7">
                  <c:v>0.60964912280701755</c:v>
                </c:pt>
                <c:pt idx="8">
                  <c:v>0.50730994152046793</c:v>
                </c:pt>
                <c:pt idx="9">
                  <c:v>0.33625730994152048</c:v>
                </c:pt>
                <c:pt idx="10">
                  <c:v>0.58625730994152059</c:v>
                </c:pt>
                <c:pt idx="11">
                  <c:v>0.65935672514619903</c:v>
                </c:pt>
                <c:pt idx="12">
                  <c:v>0.51023391812865515</c:v>
                </c:pt>
                <c:pt idx="13">
                  <c:v>0.7207602339181286</c:v>
                </c:pt>
                <c:pt idx="14">
                  <c:v>0.74415204678362579</c:v>
                </c:pt>
                <c:pt idx="15">
                  <c:v>0.66520467836257313</c:v>
                </c:pt>
                <c:pt idx="16">
                  <c:v>0.8114035087719299</c:v>
                </c:pt>
                <c:pt idx="17">
                  <c:v>0.82894736842105254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034F-8EA2-CD08138D3ACC}"/>
            </c:ext>
          </c:extLst>
        </c:ser>
        <c:ser>
          <c:idx val="1"/>
          <c:order val="1"/>
          <c:tx>
            <c:strRef>
              <c:f>Accuracy!$AN$3</c:f>
              <c:strCache>
                <c:ptCount val="1"/>
                <c:pt idx="0">
                  <c:v>Long 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Accuracy!$AO$1:$BF$1</c:f>
              <c:strCache>
                <c:ptCount val="18"/>
                <c:pt idx="0">
                  <c:v>B1C1</c:v>
                </c:pt>
                <c:pt idx="1">
                  <c:v>B2C1</c:v>
                </c:pt>
                <c:pt idx="2">
                  <c:v>B3C1</c:v>
                </c:pt>
                <c:pt idx="3">
                  <c:v>B1C2</c:v>
                </c:pt>
                <c:pt idx="4">
                  <c:v>B2C2</c:v>
                </c:pt>
                <c:pt idx="5">
                  <c:v>B3C2</c:v>
                </c:pt>
                <c:pt idx="6">
                  <c:v>B1C3</c:v>
                </c:pt>
                <c:pt idx="7">
                  <c:v>B2C3</c:v>
                </c:pt>
                <c:pt idx="8">
                  <c:v>B3C3</c:v>
                </c:pt>
                <c:pt idx="9">
                  <c:v>B1C4</c:v>
                </c:pt>
                <c:pt idx="10">
                  <c:v>B2C4</c:v>
                </c:pt>
                <c:pt idx="11">
                  <c:v>B3C4</c:v>
                </c:pt>
                <c:pt idx="12">
                  <c:v>B1C5</c:v>
                </c:pt>
                <c:pt idx="13">
                  <c:v>B2C5</c:v>
                </c:pt>
                <c:pt idx="14">
                  <c:v>B3C5</c:v>
                </c:pt>
                <c:pt idx="15">
                  <c:v>B1C6</c:v>
                </c:pt>
                <c:pt idx="16">
                  <c:v>B2C6</c:v>
                </c:pt>
                <c:pt idx="17">
                  <c:v>B3C6</c:v>
                </c:pt>
              </c:strCache>
            </c:strRef>
          </c:cat>
          <c:val>
            <c:numRef>
              <c:f>Accuracy!$AO$3:$BF$3</c:f>
              <c:numCache>
                <c:formatCode>General</c:formatCode>
                <c:ptCount val="18"/>
                <c:pt idx="0">
                  <c:v>0.86549707602339176</c:v>
                </c:pt>
                <c:pt idx="1">
                  <c:v>0.88157894736842091</c:v>
                </c:pt>
                <c:pt idx="2">
                  <c:v>0.87426900584795308</c:v>
                </c:pt>
                <c:pt idx="3">
                  <c:v>0.79239766081871366</c:v>
                </c:pt>
                <c:pt idx="4">
                  <c:v>0.77192982456140335</c:v>
                </c:pt>
                <c:pt idx="5">
                  <c:v>0.78070175438596479</c:v>
                </c:pt>
                <c:pt idx="6">
                  <c:v>0.61111111111111127</c:v>
                </c:pt>
                <c:pt idx="7">
                  <c:v>0.6271929824561403</c:v>
                </c:pt>
                <c:pt idx="8">
                  <c:v>0.59064327485380097</c:v>
                </c:pt>
                <c:pt idx="9">
                  <c:v>0.54093567251461994</c:v>
                </c:pt>
                <c:pt idx="10">
                  <c:v>0.58187134502923965</c:v>
                </c:pt>
                <c:pt idx="11">
                  <c:v>0.57894736842105243</c:v>
                </c:pt>
                <c:pt idx="12">
                  <c:v>0.68128654970760261</c:v>
                </c:pt>
                <c:pt idx="13">
                  <c:v>0.72222222222222232</c:v>
                </c:pt>
                <c:pt idx="14">
                  <c:v>0.67836257309941528</c:v>
                </c:pt>
                <c:pt idx="15">
                  <c:v>0.81578947368421051</c:v>
                </c:pt>
                <c:pt idx="16">
                  <c:v>0.8187134502923975</c:v>
                </c:pt>
                <c:pt idx="17">
                  <c:v>0.81578947368421062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4-034F-8EA2-CD08138D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906416"/>
        <c:axId val="2142909824"/>
      </c:barChart>
      <c:catAx>
        <c:axId val="21429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09824"/>
        <c:crosses val="autoZero"/>
        <c:auto val="1"/>
        <c:lblAlgn val="ctr"/>
        <c:lblOffset val="100"/>
        <c:noMultiLvlLbl val="0"/>
      </c:catAx>
      <c:valAx>
        <c:axId val="2142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prediction'!$A$17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prediction'!$B$16:$D$16</c:f>
              <c:strCache>
                <c:ptCount val="3"/>
                <c:pt idx="0">
                  <c:v>Early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'model prediction'!$B$17:$D$17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8-A940-9B89-D9186B997A92}"/>
            </c:ext>
          </c:extLst>
        </c:ser>
        <c:ser>
          <c:idx val="1"/>
          <c:order val="1"/>
          <c:tx>
            <c:strRef>
              <c:f>'model prediction'!$A$18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prediction'!$B$16:$D$16</c:f>
              <c:strCache>
                <c:ptCount val="3"/>
                <c:pt idx="0">
                  <c:v>Early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'model prediction'!$B$18:$D$18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B68-A940-9B89-D9186B99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802976"/>
        <c:axId val="2145806320"/>
      </c:barChart>
      <c:catAx>
        <c:axId val="21458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06320"/>
        <c:crosses val="autoZero"/>
        <c:auto val="1"/>
        <c:lblAlgn val="ctr"/>
        <c:lblOffset val="100"/>
        <c:noMultiLvlLbl val="0"/>
      </c:catAx>
      <c:valAx>
        <c:axId val="21458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0">
              <a:noFill/>
            </a:ln>
            <a:effectLst/>
          </c:spPr>
          <c:invertIfNegative val="0"/>
          <c:cat>
            <c:strRef>
              <c:f>'model prediction'!$B$16:$D$16</c:f>
              <c:strCache>
                <c:ptCount val="3"/>
                <c:pt idx="0">
                  <c:v>Early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'model prediction'!$B$17:$D$17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B-FB4F-AE50-371333C0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46615536"/>
        <c:axId val="2146618896"/>
      </c:barChart>
      <c:catAx>
        <c:axId val="21466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618896"/>
        <c:crosses val="autoZero"/>
        <c:auto val="1"/>
        <c:lblAlgn val="ctr"/>
        <c:lblOffset val="100"/>
        <c:noMultiLvlLbl val="0"/>
      </c:catAx>
      <c:valAx>
        <c:axId val="214661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6155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music_expertise!$J$1</c:f>
              <c:strCache>
                <c:ptCount val="1"/>
                <c:pt idx="0">
                  <c:v>Y (Accuracy)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music_expertise!$I$2:$I$49</c:f>
              <c:numCache>
                <c:formatCode>General</c:formatCode>
                <c:ptCount val="48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22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3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0</c:v>
                </c:pt>
                <c:pt idx="26">
                  <c:v>12</c:v>
                </c:pt>
                <c:pt idx="27">
                  <c:v>24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9</c:v>
                </c:pt>
                <c:pt idx="32">
                  <c:v>13</c:v>
                </c:pt>
                <c:pt idx="33">
                  <c:v>2</c:v>
                </c:pt>
                <c:pt idx="34">
                  <c:v>5</c:v>
                </c:pt>
                <c:pt idx="35">
                  <c:v>11</c:v>
                </c:pt>
                <c:pt idx="36">
                  <c:v>13</c:v>
                </c:pt>
                <c:pt idx="37">
                  <c:v>1</c:v>
                </c:pt>
                <c:pt idx="38">
                  <c:v>7</c:v>
                </c:pt>
                <c:pt idx="39">
                  <c:v>14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2</c:v>
                </c:pt>
                <c:pt idx="46">
                  <c:v>24</c:v>
                </c:pt>
              </c:numCache>
            </c:numRef>
          </c:xVal>
          <c:yVal>
            <c:numRef>
              <c:f>music_expertise!$J$2:$J$49</c:f>
              <c:numCache>
                <c:formatCode>General</c:formatCode>
                <c:ptCount val="48"/>
                <c:pt idx="0">
                  <c:v>0.55787037100000003</c:v>
                </c:pt>
                <c:pt idx="1">
                  <c:v>0.780092593</c:v>
                </c:pt>
                <c:pt idx="2">
                  <c:v>0.592592593</c:v>
                </c:pt>
                <c:pt idx="3">
                  <c:v>0.75462963000000005</c:v>
                </c:pt>
                <c:pt idx="4">
                  <c:v>0.79629629599999996</c:v>
                </c:pt>
                <c:pt idx="5">
                  <c:v>0.73611111100000004</c:v>
                </c:pt>
                <c:pt idx="6">
                  <c:v>0.77083333300000012</c:v>
                </c:pt>
                <c:pt idx="7">
                  <c:v>0.76157407399999999</c:v>
                </c:pt>
                <c:pt idx="8">
                  <c:v>0.67824074100000009</c:v>
                </c:pt>
                <c:pt idx="9">
                  <c:v>0.72685185200000002</c:v>
                </c:pt>
                <c:pt idx="10">
                  <c:v>0.85648148199999996</c:v>
                </c:pt>
                <c:pt idx="11">
                  <c:v>0.72453703700000005</c:v>
                </c:pt>
                <c:pt idx="12">
                  <c:v>0.66898148199999996</c:v>
                </c:pt>
                <c:pt idx="13">
                  <c:v>0.71064814799999998</c:v>
                </c:pt>
                <c:pt idx="14">
                  <c:v>0.81481481499999997</c:v>
                </c:pt>
                <c:pt idx="15">
                  <c:v>0.82175925899999991</c:v>
                </c:pt>
                <c:pt idx="16">
                  <c:v>0.68287037100000003</c:v>
                </c:pt>
                <c:pt idx="17">
                  <c:v>0.68287036999999995</c:v>
                </c:pt>
                <c:pt idx="18">
                  <c:v>0.80092592600000001</c:v>
                </c:pt>
                <c:pt idx="19">
                  <c:v>0.75231481499999997</c:v>
                </c:pt>
                <c:pt idx="20">
                  <c:v>0.76388888899999996</c:v>
                </c:pt>
                <c:pt idx="21">
                  <c:v>0.70138888899999996</c:v>
                </c:pt>
                <c:pt idx="22">
                  <c:v>0.82407407399999999</c:v>
                </c:pt>
                <c:pt idx="23">
                  <c:v>0.83564814799999998</c:v>
                </c:pt>
                <c:pt idx="24">
                  <c:v>0.77546296299999995</c:v>
                </c:pt>
                <c:pt idx="25">
                  <c:v>0.77314814799999998</c:v>
                </c:pt>
                <c:pt idx="26">
                  <c:v>0.86111111100000004</c:v>
                </c:pt>
                <c:pt idx="27">
                  <c:v>0.91898148199999996</c:v>
                </c:pt>
                <c:pt idx="28">
                  <c:v>0.65740740799999997</c:v>
                </c:pt>
                <c:pt idx="29">
                  <c:v>0.75462963000000005</c:v>
                </c:pt>
                <c:pt idx="30">
                  <c:v>0.74305555600000006</c:v>
                </c:pt>
                <c:pt idx="31">
                  <c:v>0.79861111100000004</c:v>
                </c:pt>
                <c:pt idx="32">
                  <c:v>0.65972222200000008</c:v>
                </c:pt>
                <c:pt idx="33">
                  <c:v>0.72222222200000008</c:v>
                </c:pt>
                <c:pt idx="34">
                  <c:v>0.69907407399999999</c:v>
                </c:pt>
                <c:pt idx="35">
                  <c:v>0.905092593</c:v>
                </c:pt>
                <c:pt idx="36">
                  <c:v>0.62962963000000005</c:v>
                </c:pt>
                <c:pt idx="37">
                  <c:v>0.782407407</c:v>
                </c:pt>
                <c:pt idx="38">
                  <c:v>0.75231481499999997</c:v>
                </c:pt>
                <c:pt idx="39">
                  <c:v>0.844907407</c:v>
                </c:pt>
                <c:pt idx="40">
                  <c:v>0.66203703700000005</c:v>
                </c:pt>
                <c:pt idx="41">
                  <c:v>0.78240740799999997</c:v>
                </c:pt>
                <c:pt idx="42">
                  <c:v>0.74768518500000003</c:v>
                </c:pt>
                <c:pt idx="43">
                  <c:v>0.74537036999999995</c:v>
                </c:pt>
                <c:pt idx="44">
                  <c:v>0.81712963000000005</c:v>
                </c:pt>
                <c:pt idx="45">
                  <c:v>0.73148148099999999</c:v>
                </c:pt>
                <c:pt idx="46">
                  <c:v>0.86342592600000001</c:v>
                </c:pt>
                <c:pt idx="47">
                  <c:v>0.63425925900000002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0-2F4D-99A9-1994DE29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45152"/>
        <c:axId val="2141748256"/>
      </c:scatterChart>
      <c:valAx>
        <c:axId val="2141745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1748256"/>
        <c:crosses val="autoZero"/>
        <c:crossBetween val="midCat"/>
        <c:majorUnit val="5"/>
      </c:valAx>
      <c:valAx>
        <c:axId val="21417482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17451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'music expertise_calculation'!$I$63</c:f>
              <c:strCache>
                <c:ptCount val="1"/>
                <c:pt idx="0">
                  <c:v>nonmusician_mean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'music expertise_calculation'!$J$63:$AA$63</c:f>
              <c:numCache>
                <c:formatCode>General</c:formatCode>
                <c:ptCount val="18"/>
                <c:pt idx="0">
                  <c:v>0.87626262626262641</c:v>
                </c:pt>
                <c:pt idx="1">
                  <c:v>0.77777777777777779</c:v>
                </c:pt>
                <c:pt idx="2">
                  <c:v>0.77020202020202022</c:v>
                </c:pt>
                <c:pt idx="3">
                  <c:v>0.79040404040404022</c:v>
                </c:pt>
                <c:pt idx="4">
                  <c:v>0.66919191919191912</c:v>
                </c:pt>
                <c:pt idx="5">
                  <c:v>0.63636363636363646</c:v>
                </c:pt>
                <c:pt idx="6">
                  <c:v>0.70959595959595967</c:v>
                </c:pt>
                <c:pt idx="7">
                  <c:v>0.59343434343434354</c:v>
                </c:pt>
                <c:pt idx="8">
                  <c:v>0.47222222222222232</c:v>
                </c:pt>
                <c:pt idx="9">
                  <c:v>0.35353535353535365</c:v>
                </c:pt>
                <c:pt idx="10">
                  <c:v>0.56818181818181812</c:v>
                </c:pt>
                <c:pt idx="11">
                  <c:v>0.61111111111111127</c:v>
                </c:pt>
                <c:pt idx="12">
                  <c:v>0.4646464646464647</c:v>
                </c:pt>
                <c:pt idx="13">
                  <c:v>0.68181818181818177</c:v>
                </c:pt>
                <c:pt idx="14">
                  <c:v>0.7045454545454547</c:v>
                </c:pt>
                <c:pt idx="15">
                  <c:v>0.61868686868686873</c:v>
                </c:pt>
                <c:pt idx="16">
                  <c:v>0.77525252525252553</c:v>
                </c:pt>
                <c:pt idx="17">
                  <c:v>0.78030303030303039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C-EE49-8BA0-4731346517F1}"/>
            </c:ext>
          </c:extLst>
        </c:ser>
        <c:ser>
          <c:idx val="1"/>
          <c:order val="1"/>
          <c:tx>
            <c:strRef>
              <c:f>'music expertise_calculation'!$I$64</c:f>
              <c:strCache>
                <c:ptCount val="1"/>
                <c:pt idx="0">
                  <c:v>musician_mean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'music expertise_calculation'!$J$64:$AA$64</c:f>
              <c:numCache>
                <c:formatCode>General</c:formatCode>
                <c:ptCount val="18"/>
                <c:pt idx="0">
                  <c:v>0.95833333333333359</c:v>
                </c:pt>
                <c:pt idx="1">
                  <c:v>0.93154761904761885</c:v>
                </c:pt>
                <c:pt idx="2">
                  <c:v>0.90178571428571441</c:v>
                </c:pt>
                <c:pt idx="3">
                  <c:v>0.96428571428571441</c:v>
                </c:pt>
                <c:pt idx="4">
                  <c:v>0.81845238095238126</c:v>
                </c:pt>
                <c:pt idx="5">
                  <c:v>0.78571428571428581</c:v>
                </c:pt>
                <c:pt idx="6">
                  <c:v>0.79464285714285698</c:v>
                </c:pt>
                <c:pt idx="7">
                  <c:v>0.625</c:v>
                </c:pt>
                <c:pt idx="8">
                  <c:v>0.5446428571428571</c:v>
                </c:pt>
                <c:pt idx="9">
                  <c:v>0.32142857142857151</c:v>
                </c:pt>
                <c:pt idx="10">
                  <c:v>0.60119047619047628</c:v>
                </c:pt>
                <c:pt idx="11">
                  <c:v>0.71726190476190455</c:v>
                </c:pt>
                <c:pt idx="12">
                  <c:v>0.57142857142857151</c:v>
                </c:pt>
                <c:pt idx="13">
                  <c:v>0.77083333333333359</c:v>
                </c:pt>
                <c:pt idx="14">
                  <c:v>0.80357142857142883</c:v>
                </c:pt>
                <c:pt idx="15">
                  <c:v>0.7410714285714286</c:v>
                </c:pt>
                <c:pt idx="16">
                  <c:v>0.86011904761904767</c:v>
                </c:pt>
                <c:pt idx="17">
                  <c:v>0.88690476190476197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C-EE49-8BA0-47313465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137760"/>
        <c:axId val="2143141024"/>
      </c:barChart>
      <c:catAx>
        <c:axId val="214313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41024"/>
        <c:crosses val="autoZero"/>
        <c:auto val="1"/>
        <c:lblAlgn val="ctr"/>
        <c:lblOffset val="100"/>
        <c:noMultiLvlLbl val="0"/>
      </c:catAx>
      <c:valAx>
        <c:axId val="21431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'music expertise_calculation'!$AC$63</c:f>
              <c:strCache>
                <c:ptCount val="1"/>
                <c:pt idx="0">
                  <c:v>nonmusician_mean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'music expertise_calculation'!$AD$63:$AU$63</c:f>
              <c:numCache>
                <c:formatCode>General</c:formatCode>
                <c:ptCount val="18"/>
                <c:pt idx="0">
                  <c:v>0.84090909090909083</c:v>
                </c:pt>
                <c:pt idx="1">
                  <c:v>0.82828282828282862</c:v>
                </c:pt>
                <c:pt idx="2">
                  <c:v>0.84090909090909094</c:v>
                </c:pt>
                <c:pt idx="3">
                  <c:v>0.72727272727272707</c:v>
                </c:pt>
                <c:pt idx="4">
                  <c:v>0.70454545454545481</c:v>
                </c:pt>
                <c:pt idx="5">
                  <c:v>0.73232323232323226</c:v>
                </c:pt>
                <c:pt idx="6">
                  <c:v>0.54040404040404044</c:v>
                </c:pt>
                <c:pt idx="7">
                  <c:v>0.61111111111111116</c:v>
                </c:pt>
                <c:pt idx="8">
                  <c:v>0.53030303030303039</c:v>
                </c:pt>
                <c:pt idx="9">
                  <c:v>0.53282828282828298</c:v>
                </c:pt>
                <c:pt idx="10">
                  <c:v>0.59595959595959591</c:v>
                </c:pt>
                <c:pt idx="11">
                  <c:v>0.54292929292929304</c:v>
                </c:pt>
                <c:pt idx="12">
                  <c:v>0.63383838383838376</c:v>
                </c:pt>
                <c:pt idx="13">
                  <c:v>0.68181818181818166</c:v>
                </c:pt>
                <c:pt idx="14">
                  <c:v>0.64141414141414155</c:v>
                </c:pt>
                <c:pt idx="15">
                  <c:v>0.76010101010101017</c:v>
                </c:pt>
                <c:pt idx="16">
                  <c:v>0.76010101010101028</c:v>
                </c:pt>
                <c:pt idx="17">
                  <c:v>0.76767676767676762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914B-A954-12F5293E5316}"/>
            </c:ext>
          </c:extLst>
        </c:ser>
        <c:ser>
          <c:idx val="1"/>
          <c:order val="1"/>
          <c:tx>
            <c:strRef>
              <c:f>'music expertise_calculation'!$AC$64</c:f>
              <c:strCache>
                <c:ptCount val="1"/>
                <c:pt idx="0">
                  <c:v>musician_mean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'music expertise_calculation'!$AD$64:$AU$64</c:f>
              <c:numCache>
                <c:formatCode>General</c:formatCode>
                <c:ptCount val="18"/>
                <c:pt idx="0">
                  <c:v>0.90178571428571441</c:v>
                </c:pt>
                <c:pt idx="1">
                  <c:v>0.95238095238095255</c:v>
                </c:pt>
                <c:pt idx="2">
                  <c:v>0.9285714285714286</c:v>
                </c:pt>
                <c:pt idx="3">
                  <c:v>0.87202380952380965</c:v>
                </c:pt>
                <c:pt idx="4">
                  <c:v>0.85714285714285732</c:v>
                </c:pt>
                <c:pt idx="5">
                  <c:v>0.83928571428571452</c:v>
                </c:pt>
                <c:pt idx="6">
                  <c:v>0.70833333333333326</c:v>
                </c:pt>
                <c:pt idx="7">
                  <c:v>0.65178571428571441</c:v>
                </c:pt>
                <c:pt idx="8">
                  <c:v>0.6755952380952378</c:v>
                </c:pt>
                <c:pt idx="9">
                  <c:v>0.55952380952380953</c:v>
                </c:pt>
                <c:pt idx="10">
                  <c:v>0.5714285714285714</c:v>
                </c:pt>
                <c:pt idx="11">
                  <c:v>0.64285714285714268</c:v>
                </c:pt>
                <c:pt idx="12">
                  <c:v>0.74702380952380953</c:v>
                </c:pt>
                <c:pt idx="13">
                  <c:v>0.78869047619047628</c:v>
                </c:pt>
                <c:pt idx="14">
                  <c:v>0.7321428571428571</c:v>
                </c:pt>
                <c:pt idx="15">
                  <c:v>0.88095238095238115</c:v>
                </c:pt>
                <c:pt idx="16">
                  <c:v>0.90178571428571452</c:v>
                </c:pt>
                <c:pt idx="17">
                  <c:v>0.88690476190476197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914B-A954-12F5293E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874560"/>
        <c:axId val="2145773072"/>
      </c:barChart>
      <c:catAx>
        <c:axId val="21458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3072"/>
        <c:crosses val="autoZero"/>
        <c:auto val="1"/>
        <c:lblAlgn val="ctr"/>
        <c:lblOffset val="100"/>
        <c:noMultiLvlLbl val="0"/>
      </c:catAx>
      <c:valAx>
        <c:axId val="21457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Accuracy!$AN$22</c:f>
              <c:strCache>
                <c:ptCount val="1"/>
                <c:pt idx="0">
                  <c:v>Short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Accuracy!$AO$21:$AT$21</c:f>
              <c:strCache>
                <c:ptCount val="6"/>
                <c:pt idx="0">
                  <c:v>Early beginning, Shorter comparison</c:v>
                </c:pt>
                <c:pt idx="1">
                  <c:v>Ontime beginning, Shorter comparison</c:v>
                </c:pt>
                <c:pt idx="2">
                  <c:v>Late beginning, Shorter comparison</c:v>
                </c:pt>
                <c:pt idx="3">
                  <c:v>Early beginning, Longer comparison</c:v>
                </c:pt>
                <c:pt idx="4">
                  <c:v>Ontime beginning, Longerer comparison</c:v>
                </c:pt>
                <c:pt idx="5">
                  <c:v>Late beginning, Longer comparison</c:v>
                </c:pt>
              </c:strCache>
            </c:strRef>
          </c:cat>
          <c:val>
            <c:numRef>
              <c:f>Accuracy!$AO$22:$AT$22</c:f>
              <c:numCache>
                <c:formatCode>General</c:formatCode>
                <c:ptCount val="6"/>
                <c:pt idx="0">
                  <c:v>0.84307992202729043</c:v>
                </c:pt>
                <c:pt idx="1">
                  <c:v>0.73148148148148129</c:v>
                </c:pt>
                <c:pt idx="2">
                  <c:v>0.67787524366471741</c:v>
                </c:pt>
                <c:pt idx="3">
                  <c:v>0.50389863547758296</c:v>
                </c:pt>
                <c:pt idx="4">
                  <c:v>0.70614035087719307</c:v>
                </c:pt>
                <c:pt idx="5">
                  <c:v>0.7441520467836259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384E-93DA-8B9F9FDEA6A7}"/>
            </c:ext>
          </c:extLst>
        </c:ser>
        <c:ser>
          <c:idx val="1"/>
          <c:order val="1"/>
          <c:tx>
            <c:strRef>
              <c:f>Accuracy!$AN$23</c:f>
              <c:strCache>
                <c:ptCount val="1"/>
                <c:pt idx="0">
                  <c:v>Long 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Accuracy!$AO$21:$AT$21</c:f>
              <c:strCache>
                <c:ptCount val="6"/>
                <c:pt idx="0">
                  <c:v>Early beginning, Shorter comparison</c:v>
                </c:pt>
                <c:pt idx="1">
                  <c:v>Ontime beginning, Shorter comparison</c:v>
                </c:pt>
                <c:pt idx="2">
                  <c:v>Late beginning, Shorter comparison</c:v>
                </c:pt>
                <c:pt idx="3">
                  <c:v>Early beginning, Longer comparison</c:v>
                </c:pt>
                <c:pt idx="4">
                  <c:v>Ontime beginning, Longerer comparison</c:v>
                </c:pt>
                <c:pt idx="5">
                  <c:v>Late beginning, Longer comparison</c:v>
                </c:pt>
              </c:strCache>
            </c:strRef>
          </c:cat>
          <c:val>
            <c:numRef>
              <c:f>Accuracy!$AO$23:$AT$23</c:f>
              <c:numCache>
                <c:formatCode>General</c:formatCode>
                <c:ptCount val="6"/>
                <c:pt idx="0">
                  <c:v>0.75633528265107219</c:v>
                </c:pt>
                <c:pt idx="1">
                  <c:v>0.76023391812865482</c:v>
                </c:pt>
                <c:pt idx="2">
                  <c:v>0.74853801169590628</c:v>
                </c:pt>
                <c:pt idx="3">
                  <c:v>0.67933723196881102</c:v>
                </c:pt>
                <c:pt idx="4">
                  <c:v>0.70760233918128657</c:v>
                </c:pt>
                <c:pt idx="5">
                  <c:v>0.69103313840155944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0-384E-93DA-8B9F9FDE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635392"/>
        <c:axId val="2145638752"/>
      </c:barChart>
      <c:catAx>
        <c:axId val="21456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8752"/>
        <c:crosses val="autoZero"/>
        <c:auto val="1"/>
        <c:lblAlgn val="ctr"/>
        <c:lblOffset val="100"/>
        <c:noMultiLvlLbl val="0"/>
      </c:catAx>
      <c:valAx>
        <c:axId val="21456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Accuracy_outlier_excluded!$B$52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(Accuracy_outlier_excluded!$AO$52,Accuracy_outlier_excluded!$AR$52)</c:f>
                <c:numCache>
                  <c:formatCode>General</c:formatCode>
                  <c:ptCount val="2"/>
                  <c:pt idx="0">
                    <c:v>1.2504468317102514E-2</c:v>
                  </c:pt>
                  <c:pt idx="1">
                    <c:v>1.4001301709442256E-2</c:v>
                  </c:pt>
                </c:numCache>
              </c:numRef>
            </c:plus>
            <c:minus>
              <c:numRef>
                <c:f>(Accuracy_outlier_excluded!$AO$52,Accuracy_outlier_excluded!$AR$52)</c:f>
                <c:numCache>
                  <c:formatCode>General</c:formatCode>
                  <c:ptCount val="2"/>
                  <c:pt idx="0">
                    <c:v>1.2504468317102514E-2</c:v>
                  </c:pt>
                  <c:pt idx="1">
                    <c:v>1.4001301709442256E-2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Accuracy_outlier_excluded!$A$53:$A$54</c:f>
              <c:strCache>
                <c:ptCount val="2"/>
                <c:pt idx="0">
                  <c:v>Short delay </c:v>
                </c:pt>
                <c:pt idx="1">
                  <c:v>Long delay </c:v>
                </c:pt>
              </c:strCache>
            </c:strRef>
          </c:cat>
          <c:val>
            <c:numRef>
              <c:f>Accuracy_outlier_excluded!$B$53:$B$54</c:f>
              <c:numCache>
                <c:formatCode>General</c:formatCode>
                <c:ptCount val="2"/>
                <c:pt idx="0">
                  <c:v>0.70370370370370361</c:v>
                </c:pt>
                <c:pt idx="1">
                  <c:v>0.75925925925925919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6-DF41-9018-0FAEC1842049}"/>
            </c:ext>
          </c:extLst>
        </c:ser>
        <c:ser>
          <c:idx val="1"/>
          <c:order val="1"/>
          <c:tx>
            <c:strRef>
              <c:f>Accuracy_outlier_excluded!$C$52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(Accuracy_outlier_excluded!$AP$52,Accuracy_outlier_excluded!$AS$52)</c:f>
                <c:numCache>
                  <c:formatCode>General</c:formatCode>
                  <c:ptCount val="2"/>
                  <c:pt idx="0">
                    <c:v>1.2718042190717755E-2</c:v>
                  </c:pt>
                  <c:pt idx="1">
                    <c:v>1.2878388052486502E-2</c:v>
                  </c:pt>
                </c:numCache>
              </c:numRef>
            </c:plus>
            <c:minus>
              <c:numRef>
                <c:f>(Accuracy_outlier_excluded!$AP$52,Accuracy_outlier_excluded!$AS$52)</c:f>
                <c:numCache>
                  <c:formatCode>General</c:formatCode>
                  <c:ptCount val="2"/>
                  <c:pt idx="0">
                    <c:v>1.2718042190717755E-2</c:v>
                  </c:pt>
                  <c:pt idx="1">
                    <c:v>1.2878388052486502E-2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Accuracy_outlier_excluded!$A$53:$A$54</c:f>
              <c:strCache>
                <c:ptCount val="2"/>
                <c:pt idx="0">
                  <c:v>Short delay </c:v>
                </c:pt>
                <c:pt idx="1">
                  <c:v>Long delay </c:v>
                </c:pt>
              </c:strCache>
            </c:strRef>
          </c:cat>
          <c:val>
            <c:numRef>
              <c:f>Accuracy_outlier_excluded!$C$53:$C$54</c:f>
              <c:numCache>
                <c:formatCode>General</c:formatCode>
                <c:ptCount val="2"/>
                <c:pt idx="0">
                  <c:v>0.75115740740740744</c:v>
                </c:pt>
                <c:pt idx="1">
                  <c:v>0.77662037037037057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6-DF41-9018-0FAEC1842049}"/>
            </c:ext>
          </c:extLst>
        </c:ser>
        <c:ser>
          <c:idx val="2"/>
          <c:order val="2"/>
          <c:tx>
            <c:strRef>
              <c:f>Accuracy_outlier_excluded!$D$52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(Accuracy_outlier_excluded!$AQ$52,Accuracy_outlier_excluded!$AT$52)</c:f>
                <c:numCache>
                  <c:formatCode>General</c:formatCode>
                  <c:ptCount val="2"/>
                  <c:pt idx="0">
                    <c:v>1.2280221749899555E-2</c:v>
                  </c:pt>
                  <c:pt idx="1">
                    <c:v>1.4347598815679772E-2</c:v>
                  </c:pt>
                </c:numCache>
              </c:numRef>
            </c:plus>
            <c:minus>
              <c:numRef>
                <c:f>(Accuracy_outlier_excluded!$AQ$52,Accuracy_outlier_excluded!$AT$52)</c:f>
                <c:numCache>
                  <c:formatCode>General</c:formatCode>
                  <c:ptCount val="2"/>
                  <c:pt idx="0">
                    <c:v>1.2280221749899555E-2</c:v>
                  </c:pt>
                  <c:pt idx="1">
                    <c:v>1.4347598815679772E-2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Accuracy_outlier_excluded!$A$53:$A$54</c:f>
              <c:strCache>
                <c:ptCount val="2"/>
                <c:pt idx="0">
                  <c:v>Short delay </c:v>
                </c:pt>
                <c:pt idx="1">
                  <c:v>Long delay </c:v>
                </c:pt>
              </c:strCache>
            </c:strRef>
          </c:cat>
          <c:val>
            <c:numRef>
              <c:f>Accuracy_outlier_excluded!$D$53:$D$54</c:f>
              <c:numCache>
                <c:formatCode>General</c:formatCode>
                <c:ptCount val="2"/>
                <c:pt idx="0">
                  <c:v>0.74884259259259267</c:v>
                </c:pt>
                <c:pt idx="1">
                  <c:v>0.76765046296296291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6-DF41-9018-0FAEC184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597920"/>
        <c:axId val="2145599072"/>
      </c:barChart>
      <c:catAx>
        <c:axId val="21455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5599072"/>
        <c:crosses val="autoZero"/>
        <c:auto val="1"/>
        <c:lblAlgn val="ctr"/>
        <c:lblOffset val="100"/>
        <c:noMultiLvlLbl val="0"/>
      </c:catAx>
      <c:valAx>
        <c:axId val="2145599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55979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Response_short_outlier_excluded!$B$58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(Response_short_outlier_excluded!$B$128,Response_short_outlier_excluded!$E$128)</c:f>
                <c:numCache>
                  <c:formatCode>General</c:formatCode>
                  <c:ptCount val="2"/>
                  <c:pt idx="0">
                    <c:v>1.4880581036556394E-2</c:v>
                  </c:pt>
                  <c:pt idx="1">
                    <c:v>1.2443919158605907E-2</c:v>
                  </c:pt>
                </c:numCache>
              </c:numRef>
            </c:plus>
            <c:minus>
              <c:numRef>
                <c:f>(Response_short_outlier_excluded!$B$128,Response_short_outlier_excluded!$E$128)</c:f>
                <c:numCache>
                  <c:formatCode>General</c:formatCode>
                  <c:ptCount val="2"/>
                  <c:pt idx="0">
                    <c:v>1.4880581036556394E-2</c:v>
                  </c:pt>
                  <c:pt idx="1">
                    <c:v>1.2443919158605907E-2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Response_short_outlier_excluded!$A$59:$A$60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Response_short_outlier_excluded!$B$59:$B$60</c:f>
              <c:numCache>
                <c:formatCode>General</c:formatCode>
                <c:ptCount val="2"/>
                <c:pt idx="0">
                  <c:v>0.67476851851851849</c:v>
                </c:pt>
                <c:pt idx="1">
                  <c:v>0.53819444444444442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5-6D4A-A309-B532B8758621}"/>
            </c:ext>
          </c:extLst>
        </c:ser>
        <c:ser>
          <c:idx val="1"/>
          <c:order val="1"/>
          <c:tx>
            <c:strRef>
              <c:f>Response_short_outlier_excluded!$C$58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(Response_short_outlier_excluded!$C$128,Response_short_outlier_excluded!$F$128)</c:f>
                <c:numCache>
                  <c:formatCode>General</c:formatCode>
                  <c:ptCount val="2"/>
                  <c:pt idx="0">
                    <c:v>1.2332332883363405E-2</c:v>
                  </c:pt>
                  <c:pt idx="1">
                    <c:v>9.904373034770507E-3</c:v>
                  </c:pt>
                </c:numCache>
              </c:numRef>
            </c:plus>
            <c:minus>
              <c:numRef>
                <c:f>(Response_short_outlier_excluded!$C$128,Response_short_outlier_excluded!$F$128)</c:f>
                <c:numCache>
                  <c:formatCode>General</c:formatCode>
                  <c:ptCount val="2"/>
                  <c:pt idx="0">
                    <c:v>1.2332332883363405E-2</c:v>
                  </c:pt>
                  <c:pt idx="1">
                    <c:v>9.904373034770507E-3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Response_short_outlier_excluded!$A$59:$A$60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Response_short_outlier_excluded!$C$59:$C$60</c:f>
              <c:numCache>
                <c:formatCode>General</c:formatCode>
                <c:ptCount val="2"/>
                <c:pt idx="0">
                  <c:v>0.50231481481481499</c:v>
                </c:pt>
                <c:pt idx="1">
                  <c:v>0.51562500000000011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5-6D4A-A309-B532B8758621}"/>
            </c:ext>
          </c:extLst>
        </c:ser>
        <c:ser>
          <c:idx val="2"/>
          <c:order val="2"/>
          <c:tx>
            <c:strRef>
              <c:f>Response_short_outlier_excluded!$D$58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(Response_short_outlier_excluded!$D$128,Response_short_outlier_excluded!$G$128)</c:f>
                <c:numCache>
                  <c:formatCode>General</c:formatCode>
                  <c:ptCount val="2"/>
                  <c:pt idx="0">
                    <c:v>1.4156173524453902E-2</c:v>
                  </c:pt>
                  <c:pt idx="1">
                    <c:v>1.2747631846554613E-2</c:v>
                  </c:pt>
                </c:numCache>
              </c:numRef>
            </c:plus>
            <c:minus>
              <c:numRef>
                <c:f>(Response_short_outlier_excluded!$D$128,Response_short_outlier_excluded!$G$128)</c:f>
                <c:numCache>
                  <c:formatCode>General</c:formatCode>
                  <c:ptCount val="2"/>
                  <c:pt idx="0">
                    <c:v>1.4156173524453902E-2</c:v>
                  </c:pt>
                  <c:pt idx="1">
                    <c:v>1.2747631846554613E-2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Response_short_outlier_excluded!$A$59:$A$60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Response_short_outlier_excluded!$D$59:$D$60</c:f>
              <c:numCache>
                <c:formatCode>General</c:formatCode>
                <c:ptCount val="2"/>
                <c:pt idx="0">
                  <c:v>0.45023148148148157</c:v>
                </c:pt>
                <c:pt idx="1">
                  <c:v>0.51707175925925919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5-6D4A-A309-B532B875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038112"/>
        <c:axId val="2144393520"/>
      </c:barChart>
      <c:catAx>
        <c:axId val="21010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4393520"/>
        <c:crosses val="autoZero"/>
        <c:auto val="1"/>
        <c:lblAlgn val="ctr"/>
        <c:lblOffset val="100"/>
        <c:noMultiLvlLbl val="0"/>
      </c:catAx>
      <c:valAx>
        <c:axId val="2144393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10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Response_short_outlier_excluded!$A$55</c:f>
              <c:strCache>
                <c:ptCount val="1"/>
                <c:pt idx="0">
                  <c:v>Short_delay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Response_short_outlier_excluded!$B$54:$S$54</c:f>
              <c:strCache>
                <c:ptCount val="18"/>
                <c:pt idx="0">
                  <c:v>B1C1</c:v>
                </c:pt>
                <c:pt idx="1">
                  <c:v>B2C1</c:v>
                </c:pt>
                <c:pt idx="2">
                  <c:v>B3C1</c:v>
                </c:pt>
                <c:pt idx="3">
                  <c:v>B1C2</c:v>
                </c:pt>
                <c:pt idx="4">
                  <c:v>B2C2</c:v>
                </c:pt>
                <c:pt idx="5">
                  <c:v>B3C2</c:v>
                </c:pt>
                <c:pt idx="6">
                  <c:v>B1C3</c:v>
                </c:pt>
                <c:pt idx="7">
                  <c:v>B2C3</c:v>
                </c:pt>
                <c:pt idx="8">
                  <c:v>B3C3</c:v>
                </c:pt>
                <c:pt idx="9">
                  <c:v>B1C4</c:v>
                </c:pt>
                <c:pt idx="10">
                  <c:v>B2C4</c:v>
                </c:pt>
                <c:pt idx="11">
                  <c:v>B3C4</c:v>
                </c:pt>
                <c:pt idx="12">
                  <c:v>B1C5</c:v>
                </c:pt>
                <c:pt idx="13">
                  <c:v>B2C5</c:v>
                </c:pt>
                <c:pt idx="14">
                  <c:v>B3C5</c:v>
                </c:pt>
                <c:pt idx="15">
                  <c:v>B1C6</c:v>
                </c:pt>
                <c:pt idx="16">
                  <c:v>B2C6</c:v>
                </c:pt>
                <c:pt idx="17">
                  <c:v>B3C6</c:v>
                </c:pt>
              </c:strCache>
            </c:strRef>
          </c:cat>
          <c:val>
            <c:numRef>
              <c:f>Response_short_outlier_excluded!$B$55:$S$55</c:f>
              <c:numCache>
                <c:formatCode>General</c:formatCode>
                <c:ptCount val="18"/>
                <c:pt idx="0">
                  <c:v>0.94444444444444453</c:v>
                </c:pt>
                <c:pt idx="1">
                  <c:v>0.88715277777777801</c:v>
                </c:pt>
                <c:pt idx="2">
                  <c:v>0.87152777777777768</c:v>
                </c:pt>
                <c:pt idx="3">
                  <c:v>0.9131944444444442</c:v>
                </c:pt>
                <c:pt idx="4">
                  <c:v>0.76041666666666663</c:v>
                </c:pt>
                <c:pt idx="5">
                  <c:v>0.72222222222222232</c:v>
                </c:pt>
                <c:pt idx="6">
                  <c:v>0.77777777777777768</c:v>
                </c:pt>
                <c:pt idx="7">
                  <c:v>0.61284722222222221</c:v>
                </c:pt>
                <c:pt idx="8">
                  <c:v>0.50347222222222243</c:v>
                </c:pt>
                <c:pt idx="9">
                  <c:v>0.67361111111111127</c:v>
                </c:pt>
                <c:pt idx="10">
                  <c:v>0.38888888888888906</c:v>
                </c:pt>
                <c:pt idx="11">
                  <c:v>0.3072916666666668</c:v>
                </c:pt>
                <c:pt idx="12">
                  <c:v>0.47222222222222215</c:v>
                </c:pt>
                <c:pt idx="13">
                  <c:v>0.23611111111111119</c:v>
                </c:pt>
                <c:pt idx="14">
                  <c:v>0.19097222222222224</c:v>
                </c:pt>
                <c:pt idx="15">
                  <c:v>0.26736111111111116</c:v>
                </c:pt>
                <c:pt idx="16">
                  <c:v>0.12847222222222224</c:v>
                </c:pt>
                <c:pt idx="17">
                  <c:v>0.10590277777777783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BC4A-81DD-0CC4EBC3F777}"/>
            </c:ext>
          </c:extLst>
        </c:ser>
        <c:ser>
          <c:idx val="1"/>
          <c:order val="1"/>
          <c:tx>
            <c:strRef>
              <c:f>Response_short_outlier_excluded!$A$56</c:f>
              <c:strCache>
                <c:ptCount val="1"/>
                <c:pt idx="0">
                  <c:v>Long_delay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Response_short_outlier_excluded!$B$54:$S$54</c:f>
              <c:strCache>
                <c:ptCount val="18"/>
                <c:pt idx="0">
                  <c:v>B1C1</c:v>
                </c:pt>
                <c:pt idx="1">
                  <c:v>B2C1</c:v>
                </c:pt>
                <c:pt idx="2">
                  <c:v>B3C1</c:v>
                </c:pt>
                <c:pt idx="3">
                  <c:v>B1C2</c:v>
                </c:pt>
                <c:pt idx="4">
                  <c:v>B2C2</c:v>
                </c:pt>
                <c:pt idx="5">
                  <c:v>B3C2</c:v>
                </c:pt>
                <c:pt idx="6">
                  <c:v>B1C3</c:v>
                </c:pt>
                <c:pt idx="7">
                  <c:v>B2C3</c:v>
                </c:pt>
                <c:pt idx="8">
                  <c:v>B3C3</c:v>
                </c:pt>
                <c:pt idx="9">
                  <c:v>B1C4</c:v>
                </c:pt>
                <c:pt idx="10">
                  <c:v>B2C4</c:v>
                </c:pt>
                <c:pt idx="11">
                  <c:v>B3C4</c:v>
                </c:pt>
                <c:pt idx="12">
                  <c:v>B1C5</c:v>
                </c:pt>
                <c:pt idx="13">
                  <c:v>B2C5</c:v>
                </c:pt>
                <c:pt idx="14">
                  <c:v>B3C5</c:v>
                </c:pt>
                <c:pt idx="15">
                  <c:v>B1C6</c:v>
                </c:pt>
                <c:pt idx="16">
                  <c:v>B2C6</c:v>
                </c:pt>
                <c:pt idx="17">
                  <c:v>B3C6</c:v>
                </c:pt>
              </c:strCache>
            </c:strRef>
          </c:cat>
          <c:val>
            <c:numRef>
              <c:f>Response_short_outlier_excluded!$B$56:$S$56</c:f>
              <c:numCache>
                <c:formatCode>General</c:formatCode>
                <c:ptCount val="18"/>
                <c:pt idx="0">
                  <c:v>0.91145833333333337</c:v>
                </c:pt>
                <c:pt idx="1">
                  <c:v>0.92534722222222232</c:v>
                </c:pt>
                <c:pt idx="2">
                  <c:v>0.92881944444444431</c:v>
                </c:pt>
                <c:pt idx="3">
                  <c:v>0.83680555555555569</c:v>
                </c:pt>
                <c:pt idx="4">
                  <c:v>0.81250000000000011</c:v>
                </c:pt>
                <c:pt idx="5">
                  <c:v>0.80381944444444464</c:v>
                </c:pt>
                <c:pt idx="6">
                  <c:v>0.64409722222222221</c:v>
                </c:pt>
                <c:pt idx="7">
                  <c:v>0.63888888888888906</c:v>
                </c:pt>
                <c:pt idx="8">
                  <c:v>0.62152777777777768</c:v>
                </c:pt>
                <c:pt idx="9">
                  <c:v>0.44618055555555552</c:v>
                </c:pt>
                <c:pt idx="10">
                  <c:v>0.39236111111111116</c:v>
                </c:pt>
                <c:pt idx="11">
                  <c:v>0.39062500000000017</c:v>
                </c:pt>
                <c:pt idx="12">
                  <c:v>0.27256944444444448</c:v>
                </c:pt>
                <c:pt idx="13">
                  <c:v>0.21875000000000011</c:v>
                </c:pt>
                <c:pt idx="14">
                  <c:v>0.24479166666666671</c:v>
                </c:pt>
                <c:pt idx="15">
                  <c:v>0.11805555555555554</c:v>
                </c:pt>
                <c:pt idx="16">
                  <c:v>0.1059027777777778</c:v>
                </c:pt>
                <c:pt idx="17">
                  <c:v>0.11284722222222228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BC4A-81DD-0CC4EBC3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438144"/>
        <c:axId val="2141724896"/>
      </c:barChart>
      <c:catAx>
        <c:axId val="21414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24896"/>
        <c:crosses val="autoZero"/>
        <c:auto val="1"/>
        <c:lblAlgn val="ctr"/>
        <c:lblOffset val="100"/>
        <c:noMultiLvlLbl val="0"/>
      </c:catAx>
      <c:valAx>
        <c:axId val="21417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Response_short_outlier_excluded!$AP$50</c:f>
              <c:strCache>
                <c:ptCount val="1"/>
                <c:pt idx="0">
                  <c:v>non-musician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Response_short_outlier_excluded!$AQ$50:$BH$50</c:f>
              <c:numCache>
                <c:formatCode>General</c:formatCode>
                <c:ptCount val="18"/>
                <c:pt idx="0">
                  <c:v>0.93478260869565233</c:v>
                </c:pt>
                <c:pt idx="1">
                  <c:v>0.82971014492753636</c:v>
                </c:pt>
                <c:pt idx="2">
                  <c:v>0.82971014492753614</c:v>
                </c:pt>
                <c:pt idx="3">
                  <c:v>0.85507246376811596</c:v>
                </c:pt>
                <c:pt idx="4">
                  <c:v>0.69565217391304368</c:v>
                </c:pt>
                <c:pt idx="5">
                  <c:v>0.66666666666666674</c:v>
                </c:pt>
                <c:pt idx="6">
                  <c:v>0.75724637681159412</c:v>
                </c:pt>
                <c:pt idx="7">
                  <c:v>0.6123188405797102</c:v>
                </c:pt>
                <c:pt idx="8">
                  <c:v>0.47463768115942034</c:v>
                </c:pt>
                <c:pt idx="9">
                  <c:v>0.63768115942028991</c:v>
                </c:pt>
                <c:pt idx="10">
                  <c:v>0.36956521739130443</c:v>
                </c:pt>
                <c:pt idx="11">
                  <c:v>0.35869565217391303</c:v>
                </c:pt>
                <c:pt idx="12">
                  <c:v>0.50362318840579701</c:v>
                </c:pt>
                <c:pt idx="13">
                  <c:v>0.26086956521739135</c:v>
                </c:pt>
                <c:pt idx="14">
                  <c:v>0.22463768115942032</c:v>
                </c:pt>
                <c:pt idx="15">
                  <c:v>0.28985507246376807</c:v>
                </c:pt>
                <c:pt idx="16">
                  <c:v>0.14492753623188404</c:v>
                </c:pt>
                <c:pt idx="17">
                  <c:v>0.13768115942028988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2-2046-9BC1-83320E29E4ED}"/>
            </c:ext>
          </c:extLst>
        </c:ser>
        <c:ser>
          <c:idx val="1"/>
          <c:order val="1"/>
          <c:tx>
            <c:strRef>
              <c:f>Response_short_outlier_excluded!$AP$51</c:f>
              <c:strCache>
                <c:ptCount val="1"/>
                <c:pt idx="0">
                  <c:v>musician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Response_short_outlier_excluded!$AQ$51:$BH$51</c:f>
              <c:numCache>
                <c:formatCode>General</c:formatCode>
                <c:ptCount val="18"/>
                <c:pt idx="0">
                  <c:v>0.95333333333333359</c:v>
                </c:pt>
                <c:pt idx="1">
                  <c:v>0.93999999999999984</c:v>
                </c:pt>
                <c:pt idx="2">
                  <c:v>0.91000000000000014</c:v>
                </c:pt>
                <c:pt idx="3">
                  <c:v>0.9666666666666669</c:v>
                </c:pt>
                <c:pt idx="4">
                  <c:v>0.82000000000000028</c:v>
                </c:pt>
                <c:pt idx="5">
                  <c:v>0.77333333333333343</c:v>
                </c:pt>
                <c:pt idx="6">
                  <c:v>0.79666666666666652</c:v>
                </c:pt>
                <c:pt idx="7">
                  <c:v>0.61333333333333329</c:v>
                </c:pt>
                <c:pt idx="8">
                  <c:v>0.53000000000000014</c:v>
                </c:pt>
                <c:pt idx="9">
                  <c:v>0.70666666666666667</c:v>
                </c:pt>
                <c:pt idx="10">
                  <c:v>0.40666666666666662</c:v>
                </c:pt>
                <c:pt idx="11">
                  <c:v>0.26</c:v>
                </c:pt>
                <c:pt idx="12">
                  <c:v>0.4433333333333333</c:v>
                </c:pt>
                <c:pt idx="13">
                  <c:v>0.21333333333333335</c:v>
                </c:pt>
                <c:pt idx="14">
                  <c:v>0.16</c:v>
                </c:pt>
                <c:pt idx="15">
                  <c:v>0.24666666666666667</c:v>
                </c:pt>
                <c:pt idx="16">
                  <c:v>0.11333333333333341</c:v>
                </c:pt>
                <c:pt idx="17">
                  <c:v>7.6666666666666716E-2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2-2046-9BC1-83320E29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723344"/>
        <c:axId val="2145726624"/>
      </c:barChart>
      <c:catAx>
        <c:axId val="21457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6624"/>
        <c:crosses val="autoZero"/>
        <c:auto val="1"/>
        <c:lblAlgn val="ctr"/>
        <c:lblOffset val="100"/>
        <c:noMultiLvlLbl val="0"/>
      </c:catAx>
      <c:valAx>
        <c:axId val="214572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Response_short_outlier_excluded!$B$128:$D$128</c:f>
                <c:numCache>
                  <c:formatCode>General</c:formatCode>
                  <c:ptCount val="3"/>
                  <c:pt idx="0">
                    <c:v>1.4880581036556394E-2</c:v>
                  </c:pt>
                  <c:pt idx="1">
                    <c:v>1.2332332883363405E-2</c:v>
                  </c:pt>
                  <c:pt idx="2">
                    <c:v>1.4156173524453902E-2</c:v>
                  </c:pt>
                </c:numCache>
              </c:numRef>
            </c:plus>
            <c:minus>
              <c:numRef>
                <c:f>Response_short_outlier_excluded!$B$128:$D$128</c:f>
                <c:numCache>
                  <c:formatCode>General</c:formatCode>
                  <c:ptCount val="3"/>
                  <c:pt idx="0">
                    <c:v>1.4880581036556394E-2</c:v>
                  </c:pt>
                  <c:pt idx="1">
                    <c:v>1.2332332883363405E-2</c:v>
                  </c:pt>
                  <c:pt idx="2">
                    <c:v>1.4156173524453902E-2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Response_short_outlier_excluded!$M$58:$O$58</c:f>
              <c:strCache>
                <c:ptCount val="3"/>
                <c:pt idx="0">
                  <c:v>Early</c:v>
                </c:pt>
                <c:pt idx="1">
                  <c:v>On-time</c:v>
                </c:pt>
                <c:pt idx="2">
                  <c:v>Late</c:v>
                </c:pt>
              </c:strCache>
            </c:strRef>
          </c:cat>
          <c:val>
            <c:numRef>
              <c:f>Response_short_outlier_excluded!$M$60:$O$60</c:f>
              <c:numCache>
                <c:formatCode>General</c:formatCode>
                <c:ptCount val="3"/>
                <c:pt idx="0">
                  <c:v>0.32523148148148151</c:v>
                </c:pt>
                <c:pt idx="1">
                  <c:v>0.49768518518518501</c:v>
                </c:pt>
                <c:pt idx="2">
                  <c:v>0.54976851851851838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9249-BA76-20D29BD2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"/>
        <c:axId val="2144340288"/>
        <c:axId val="2146545136"/>
      </c:barChart>
      <c:catAx>
        <c:axId val="21443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545136"/>
        <c:crosses val="autoZero"/>
        <c:auto val="1"/>
        <c:lblAlgn val="ctr"/>
        <c:lblOffset val="100"/>
        <c:noMultiLvlLbl val="0"/>
      </c:catAx>
      <c:valAx>
        <c:axId val="214654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4340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Response_short!$J$71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Response_short!$I$72:$I$73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Response_short!$J$72:$J$73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0.52864583333333337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8C46-90E6-D800C2066CD6}"/>
            </c:ext>
          </c:extLst>
        </c:ser>
        <c:ser>
          <c:idx val="1"/>
          <c:order val="1"/>
          <c:tx>
            <c:strRef>
              <c:f>Response_short!$K$71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Response_short!$I$72:$I$73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Response_short!$K$72:$K$73</c:f>
              <c:numCache>
                <c:formatCode>General</c:formatCode>
                <c:ptCount val="2"/>
                <c:pt idx="0">
                  <c:v>0.51128472222222221</c:v>
                </c:pt>
                <c:pt idx="1">
                  <c:v>0.51880787037037057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9-8C46-90E6-D800C2066CD6}"/>
            </c:ext>
          </c:extLst>
        </c:ser>
        <c:ser>
          <c:idx val="2"/>
          <c:order val="2"/>
          <c:tx>
            <c:strRef>
              <c:f>Response_short!$L$71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Response_short!$I$72:$I$73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Response_short!$L$72:$L$73</c:f>
              <c:numCache>
                <c:formatCode>General</c:formatCode>
                <c:ptCount val="2"/>
                <c:pt idx="0">
                  <c:v>0.46903935185185186</c:v>
                </c:pt>
                <c:pt idx="1">
                  <c:v>0.51793981481481499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9-8C46-90E6-D800C206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763488"/>
        <c:axId val="2145766896"/>
      </c:barChart>
      <c:catAx>
        <c:axId val="21457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66896"/>
        <c:crosses val="autoZero"/>
        <c:auto val="1"/>
        <c:lblAlgn val="ctr"/>
        <c:lblOffset val="100"/>
        <c:noMultiLvlLbl val="0"/>
      </c:catAx>
      <c:valAx>
        <c:axId val="2145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PSE!$V$55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PSE!$V$58:$V$59</c:f>
                <c:numCache>
                  <c:formatCode>General</c:formatCode>
                  <c:ptCount val="2"/>
                  <c:pt idx="0">
                    <c:v>5.7057129589076805</c:v>
                  </c:pt>
                  <c:pt idx="1">
                    <c:v>2.5900813164114229</c:v>
                  </c:pt>
                </c:numCache>
              </c:numRef>
            </c:plus>
            <c:minus>
              <c:numRef>
                <c:f>PSE!$V$58:$V$59</c:f>
                <c:numCache>
                  <c:formatCode>General</c:formatCode>
                  <c:ptCount val="2"/>
                  <c:pt idx="0">
                    <c:v>5.7057129589076805</c:v>
                  </c:pt>
                  <c:pt idx="1">
                    <c:v>2.5900813164114229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PSE!$U$56:$U$57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PSE!$V$56:$V$57</c:f>
              <c:numCache>
                <c:formatCode>General</c:formatCode>
                <c:ptCount val="2"/>
                <c:pt idx="0">
                  <c:v>635.99455512995996</c:v>
                </c:pt>
                <c:pt idx="1">
                  <c:v>607.32243257334756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8-0C42-86D6-C88F43DEF355}"/>
            </c:ext>
          </c:extLst>
        </c:ser>
        <c:ser>
          <c:idx val="1"/>
          <c:order val="1"/>
          <c:tx>
            <c:strRef>
              <c:f>PSE!$W$55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PSE!$W$58:$W$59</c:f>
                <c:numCache>
                  <c:formatCode>General</c:formatCode>
                  <c:ptCount val="2"/>
                  <c:pt idx="0">
                    <c:v>2.1437872872168722</c:v>
                  </c:pt>
                  <c:pt idx="1">
                    <c:v>1.5433509426284751</c:v>
                  </c:pt>
                </c:numCache>
              </c:numRef>
            </c:plus>
            <c:minus>
              <c:numRef>
                <c:f>PSE!$W$58:$W$59</c:f>
                <c:numCache>
                  <c:formatCode>General</c:formatCode>
                  <c:ptCount val="2"/>
                  <c:pt idx="0">
                    <c:v>2.1437872872168722</c:v>
                  </c:pt>
                  <c:pt idx="1">
                    <c:v>1.5433509426284751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PSE!$U$56:$U$57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PSE!$W$56:$W$57</c:f>
              <c:numCache>
                <c:formatCode>General</c:formatCode>
                <c:ptCount val="2"/>
                <c:pt idx="0">
                  <c:v>599.86983847070769</c:v>
                </c:pt>
                <c:pt idx="1">
                  <c:v>601.03270522666219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8-0C42-86D6-C88F43DEF355}"/>
            </c:ext>
          </c:extLst>
        </c:ser>
        <c:ser>
          <c:idx val="2"/>
          <c:order val="2"/>
          <c:tx>
            <c:strRef>
              <c:f>PSE!$X$55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PSE!$X$58:$X$59</c:f>
                <c:numCache>
                  <c:formatCode>General</c:formatCode>
                  <c:ptCount val="2"/>
                  <c:pt idx="0">
                    <c:v>2.902583652815955</c:v>
                  </c:pt>
                  <c:pt idx="1">
                    <c:v>3.0577044065286998</c:v>
                  </c:pt>
                </c:numCache>
              </c:numRef>
            </c:plus>
            <c:minus>
              <c:numRef>
                <c:f>PSE!$X$58:$X$59</c:f>
                <c:numCache>
                  <c:formatCode>General</c:formatCode>
                  <c:ptCount val="2"/>
                  <c:pt idx="0">
                    <c:v>2.902583652815955</c:v>
                  </c:pt>
                  <c:pt idx="1">
                    <c:v>3.0577044065286998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PSE!$U$56:$U$57</c:f>
              <c:strCache>
                <c:ptCount val="2"/>
                <c:pt idx="0">
                  <c:v>Short delay</c:v>
                </c:pt>
                <c:pt idx="1">
                  <c:v>Long delay</c:v>
                </c:pt>
              </c:strCache>
            </c:strRef>
          </c:cat>
          <c:val>
            <c:numRef>
              <c:f>PSE!$X$56:$X$57</c:f>
              <c:numCache>
                <c:formatCode>General</c:formatCode>
                <c:ptCount val="2"/>
                <c:pt idx="0">
                  <c:v>592.06686599086231</c:v>
                </c:pt>
                <c:pt idx="1">
                  <c:v>601.25221834427362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8-0C42-86D6-C88F43DE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594320"/>
        <c:axId val="2146597792"/>
      </c:barChart>
      <c:catAx>
        <c:axId val="21465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597792"/>
        <c:crosses val="autoZero"/>
        <c:auto val="1"/>
        <c:lblAlgn val="ctr"/>
        <c:lblOffset val="100"/>
        <c:noMultiLvlLbl val="0"/>
      </c:catAx>
      <c:valAx>
        <c:axId val="2146597792"/>
        <c:scaling>
          <c:orientation val="minMax"/>
          <c:max val="650"/>
          <c:min val="5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5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58392</xdr:colOff>
      <xdr:row>5</xdr:row>
      <xdr:rowOff>102767</xdr:rowOff>
    </xdr:from>
    <xdr:to>
      <xdr:col>57</xdr:col>
      <xdr:colOff>819369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2392562</xdr:colOff>
      <xdr:row>24</xdr:row>
      <xdr:rowOff>117364</xdr:rowOff>
    </xdr:from>
    <xdr:to>
      <xdr:col>53</xdr:col>
      <xdr:colOff>554713</xdr:colOff>
      <xdr:row>37</xdr:row>
      <xdr:rowOff>203783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51</xdr:row>
      <xdr:rowOff>133350</xdr:rowOff>
    </xdr:from>
    <xdr:to>
      <xdr:col>11</xdr:col>
      <xdr:colOff>139700</xdr:colOff>
      <xdr:row>65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243959</xdr:colOff>
      <xdr:row>61</xdr:row>
      <xdr:rowOff>108245</xdr:rowOff>
    </xdr:from>
    <xdr:to>
      <xdr:col>5</xdr:col>
      <xdr:colOff>688459</xdr:colOff>
      <xdr:row>75</xdr:row>
      <xdr:rowOff>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759488</xdr:colOff>
      <xdr:row>61</xdr:row>
      <xdr:rowOff>109137</xdr:rowOff>
    </xdr:from>
    <xdr:to>
      <xdr:col>19</xdr:col>
      <xdr:colOff>795495</xdr:colOff>
      <xdr:row>75</xdr:row>
      <xdr:rowOff>1397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486383</xdr:colOff>
      <xdr:row>53</xdr:row>
      <xdr:rowOff>26750</xdr:rowOff>
    </xdr:from>
    <xdr:to>
      <xdr:col>59</xdr:col>
      <xdr:colOff>648510</xdr:colOff>
      <xdr:row>66</xdr:row>
      <xdr:rowOff>135375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177242</xdr:colOff>
      <xdr:row>62</xdr:row>
      <xdr:rowOff>30983</xdr:rowOff>
    </xdr:from>
    <xdr:to>
      <xdr:col>16</xdr:col>
      <xdr:colOff>614065</xdr:colOff>
      <xdr:row>75</xdr:row>
      <xdr:rowOff>52755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216089</xdr:colOff>
      <xdr:row>78</xdr:row>
      <xdr:rowOff>78475</xdr:rowOff>
    </xdr:from>
    <xdr:to>
      <xdr:col>13</xdr:col>
      <xdr:colOff>617940</xdr:colOff>
      <xdr:row>91</xdr:row>
      <xdr:rowOff>111078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62</xdr:row>
      <xdr:rowOff>107950</xdr:rowOff>
    </xdr:from>
    <xdr:to>
      <xdr:col>17</xdr:col>
      <xdr:colOff>508000</xdr:colOff>
      <xdr:row>76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9</xdr:row>
      <xdr:rowOff>31750</xdr:rowOff>
    </xdr:from>
    <xdr:to>
      <xdr:col>11</xdr:col>
      <xdr:colOff>666750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24</xdr:row>
      <xdr:rowOff>31750</xdr:rowOff>
    </xdr:from>
    <xdr:to>
      <xdr:col>5</xdr:col>
      <xdr:colOff>393700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367863</xdr:colOff>
      <xdr:row>1</xdr:row>
      <xdr:rowOff>165539</xdr:rowOff>
    </xdr:from>
    <xdr:to>
      <xdr:col>17</xdr:col>
      <xdr:colOff>1</xdr:colOff>
      <xdr:row>15</xdr:row>
      <xdr:rowOff>88463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166768</xdr:colOff>
      <xdr:row>65</xdr:row>
      <xdr:rowOff>7441</xdr:rowOff>
    </xdr:from>
    <xdr:to>
      <xdr:col>24</xdr:col>
      <xdr:colOff>66708</xdr:colOff>
      <xdr:row>78</xdr:row>
      <xdr:rowOff>82358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474646</xdr:colOff>
      <xdr:row>66</xdr:row>
      <xdr:rowOff>84409</xdr:rowOff>
    </xdr:from>
    <xdr:to>
      <xdr:col>46</xdr:col>
      <xdr:colOff>137263</xdr:colOff>
      <xdr:row>79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77"/>
  <sheetViews>
    <sheetView topLeftCell="J81" zoomScale="84" zoomScaleNormal="84" zoomScalePageLayoutView="51" workbookViewId="0">
      <selection activeCell="X103" sqref="X103"/>
    </sheetView>
  </sheetViews>
  <sheetFormatPr baseColWidth="10" defaultRowHeight="16" x14ac:dyDescent="0.2"/>
  <cols>
    <col min="1" max="20" width="10.83203125" style="2"/>
    <col min="21" max="21" width="21.83203125" style="2" customWidth="1"/>
    <col min="22" max="39" width="10.83203125" style="2"/>
    <col min="40" max="40" width="31.6640625" style="2" customWidth="1"/>
    <col min="41" max="16384" width="10.83203125" style="2"/>
  </cols>
  <sheetData>
    <row r="1" spans="1:58" x14ac:dyDescent="0.2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60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O1" s="2" t="s">
        <v>0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  <c r="AU1" s="2" t="s">
        <v>6</v>
      </c>
      <c r="AV1" s="2" t="s">
        <v>7</v>
      </c>
      <c r="AW1" s="2" t="s">
        <v>8</v>
      </c>
      <c r="AX1" s="2" t="s">
        <v>9</v>
      </c>
      <c r="AY1" s="2" t="s">
        <v>10</v>
      </c>
      <c r="AZ1" s="2" t="s">
        <v>11</v>
      </c>
      <c r="BA1" s="2" t="s">
        <v>12</v>
      </c>
      <c r="BB1" s="2" t="s">
        <v>13</v>
      </c>
      <c r="BC1" s="2" t="s">
        <v>14</v>
      </c>
      <c r="BD1" s="2" t="s">
        <v>15</v>
      </c>
      <c r="BE1" s="2" t="s">
        <v>16</v>
      </c>
      <c r="BF1" s="2" t="s">
        <v>17</v>
      </c>
    </row>
    <row r="2" spans="1:58" x14ac:dyDescent="0.2">
      <c r="A2" s="2" t="s">
        <v>23</v>
      </c>
      <c r="B2" s="2">
        <v>0.75</v>
      </c>
      <c r="C2" s="2">
        <v>0.58333333333333304</v>
      </c>
      <c r="D2" s="2">
        <v>0.5</v>
      </c>
      <c r="E2" s="2">
        <v>0.66666666666666696</v>
      </c>
      <c r="F2" s="2">
        <v>0.5</v>
      </c>
      <c r="G2" s="2">
        <v>0.66666666666666696</v>
      </c>
      <c r="H2" s="2">
        <v>0.5</v>
      </c>
      <c r="I2" s="2">
        <v>0.5</v>
      </c>
      <c r="J2" s="2">
        <v>0.5</v>
      </c>
      <c r="K2" s="2">
        <v>0.33333333333333298</v>
      </c>
      <c r="L2" s="2">
        <v>0.25</v>
      </c>
      <c r="M2" s="2">
        <v>0.5</v>
      </c>
      <c r="N2" s="2">
        <v>0.41666666666666702</v>
      </c>
      <c r="O2" s="2">
        <v>0.66666666666666696</v>
      </c>
      <c r="P2" s="2">
        <v>0.41666666666666702</v>
      </c>
      <c r="Q2" s="2">
        <v>0.41666666666666702</v>
      </c>
      <c r="R2" s="2">
        <v>0.5</v>
      </c>
      <c r="S2" s="2">
        <v>0.66666666666666696</v>
      </c>
      <c r="U2" s="2" t="s">
        <v>23</v>
      </c>
      <c r="V2" s="2">
        <v>0.83333333333333304</v>
      </c>
      <c r="W2" s="2">
        <v>0.83333333333333304</v>
      </c>
      <c r="X2" s="2">
        <v>0.75</v>
      </c>
      <c r="Y2" s="2">
        <v>0.83333333333333304</v>
      </c>
      <c r="Z2" s="2">
        <v>0.66666666666666696</v>
      </c>
      <c r="AA2" s="2">
        <v>0.83333333333333304</v>
      </c>
      <c r="AB2" s="2">
        <v>0.5</v>
      </c>
      <c r="AC2" s="2">
        <v>0.75</v>
      </c>
      <c r="AD2" s="2">
        <v>0.58333333333333304</v>
      </c>
      <c r="AE2" s="2">
        <v>0.41666666666666702</v>
      </c>
      <c r="AF2" s="2">
        <v>0</v>
      </c>
      <c r="AG2" s="2">
        <v>0.25</v>
      </c>
      <c r="AH2" s="2">
        <v>0.33333333333333298</v>
      </c>
      <c r="AI2" s="2">
        <v>0.58333333333333304</v>
      </c>
      <c r="AJ2" s="2">
        <v>0.25</v>
      </c>
      <c r="AK2" s="2">
        <v>0.5</v>
      </c>
      <c r="AL2" s="2">
        <v>0.58333333333333304</v>
      </c>
      <c r="AM2" s="2">
        <v>0.66666666666666696</v>
      </c>
      <c r="AN2" s="2" t="s">
        <v>97</v>
      </c>
      <c r="AO2" s="2">
        <v>0.91081871345029231</v>
      </c>
      <c r="AP2" s="2">
        <v>0.8494152046783624</v>
      </c>
      <c r="AQ2" s="2">
        <v>0.82309941520467822</v>
      </c>
      <c r="AR2" s="2">
        <v>0.86695906432748526</v>
      </c>
      <c r="AS2" s="2">
        <v>0.73538011695906402</v>
      </c>
      <c r="AT2" s="2">
        <v>0.70321637426900574</v>
      </c>
      <c r="AU2" s="2">
        <v>0.75146198830409339</v>
      </c>
      <c r="AV2" s="2">
        <v>0.60964912280701755</v>
      </c>
      <c r="AW2" s="2">
        <v>0.50730994152046793</v>
      </c>
      <c r="AX2" s="2">
        <v>0.33625730994152048</v>
      </c>
      <c r="AY2" s="2">
        <v>0.58625730994152059</v>
      </c>
      <c r="AZ2" s="2">
        <v>0.65935672514619903</v>
      </c>
      <c r="BA2" s="2">
        <v>0.51023391812865515</v>
      </c>
      <c r="BB2" s="2">
        <v>0.7207602339181286</v>
      </c>
      <c r="BC2" s="2">
        <v>0.74415204678362579</v>
      </c>
      <c r="BD2" s="2">
        <v>0.66520467836257313</v>
      </c>
      <c r="BE2" s="2">
        <v>0.8114035087719299</v>
      </c>
      <c r="BF2" s="2">
        <v>0.82894736842105254</v>
      </c>
    </row>
    <row r="3" spans="1:58" x14ac:dyDescent="0.2">
      <c r="A3" s="2" t="s">
        <v>24</v>
      </c>
      <c r="B3" s="2">
        <v>0.66666666666666696</v>
      </c>
      <c r="C3" s="2">
        <v>0.58333333333333304</v>
      </c>
      <c r="D3" s="2">
        <v>0.91666666666666696</v>
      </c>
      <c r="E3" s="2">
        <v>0.66666666666666696</v>
      </c>
      <c r="F3" s="2">
        <v>0.66666666666666696</v>
      </c>
      <c r="G3" s="2">
        <v>0.75</v>
      </c>
      <c r="H3" s="2">
        <v>0.66666666666666696</v>
      </c>
      <c r="I3" s="2">
        <v>0.41666666666666702</v>
      </c>
      <c r="J3" s="2">
        <v>0.75</v>
      </c>
      <c r="K3" s="2">
        <v>0.33333333333333298</v>
      </c>
      <c r="L3" s="2">
        <v>0.25</v>
      </c>
      <c r="M3" s="2">
        <v>0.41666666666666702</v>
      </c>
      <c r="N3" s="2">
        <v>0.5</v>
      </c>
      <c r="O3" s="2">
        <v>0.66666666666666696</v>
      </c>
      <c r="P3" s="2">
        <v>0.66666666666666696</v>
      </c>
      <c r="Q3" s="2">
        <v>0.83333333333333304</v>
      </c>
      <c r="R3" s="2">
        <v>0.75</v>
      </c>
      <c r="S3" s="2">
        <v>0.83333333333333304</v>
      </c>
      <c r="U3" s="2" t="s">
        <v>24</v>
      </c>
      <c r="V3" s="2">
        <v>0.83333333333333304</v>
      </c>
      <c r="W3" s="2">
        <v>0.58333333333333304</v>
      </c>
      <c r="X3" s="2">
        <v>0.66666666666666696</v>
      </c>
      <c r="Y3" s="2">
        <v>0.75</v>
      </c>
      <c r="Z3" s="2">
        <v>0.66666666666666696</v>
      </c>
      <c r="AA3" s="2">
        <v>0.83333333333333304</v>
      </c>
      <c r="AB3" s="2">
        <v>0.5</v>
      </c>
      <c r="AC3" s="2">
        <v>0.75</v>
      </c>
      <c r="AD3" s="2">
        <v>0.66666666666666696</v>
      </c>
      <c r="AE3" s="2">
        <v>0.41666666666666702</v>
      </c>
      <c r="AF3" s="2">
        <v>0.5</v>
      </c>
      <c r="AG3" s="2">
        <v>0.16666666666666699</v>
      </c>
      <c r="AH3" s="2">
        <v>0.33333333333333298</v>
      </c>
      <c r="AI3" s="2">
        <v>0.25</v>
      </c>
      <c r="AJ3" s="2">
        <v>0.25</v>
      </c>
      <c r="AK3" s="2">
        <v>0.41666666666666702</v>
      </c>
      <c r="AL3" s="2">
        <v>0.41666666666666702</v>
      </c>
      <c r="AM3" s="2">
        <v>0.33333333333333298</v>
      </c>
      <c r="AN3" s="2" t="s">
        <v>98</v>
      </c>
      <c r="AO3" s="2">
        <v>0.86549707602339176</v>
      </c>
      <c r="AP3" s="2">
        <v>0.88157894736842091</v>
      </c>
      <c r="AQ3" s="2">
        <v>0.87426900584795308</v>
      </c>
      <c r="AR3" s="2">
        <v>0.79239766081871366</v>
      </c>
      <c r="AS3" s="2">
        <v>0.77192982456140335</v>
      </c>
      <c r="AT3" s="2">
        <v>0.78070175438596479</v>
      </c>
      <c r="AU3" s="2">
        <v>0.61111111111111127</v>
      </c>
      <c r="AV3" s="2">
        <v>0.6271929824561403</v>
      </c>
      <c r="AW3" s="2">
        <v>0.59064327485380097</v>
      </c>
      <c r="AX3" s="2">
        <v>0.54093567251461994</v>
      </c>
      <c r="AY3" s="2">
        <v>0.58187134502923965</v>
      </c>
      <c r="AZ3" s="2">
        <v>0.57894736842105243</v>
      </c>
      <c r="BA3" s="2">
        <v>0.68128654970760261</v>
      </c>
      <c r="BB3" s="2">
        <v>0.72222222222222232</v>
      </c>
      <c r="BC3" s="2">
        <v>0.67836257309941528</v>
      </c>
      <c r="BD3" s="2">
        <v>0.81578947368421051</v>
      </c>
      <c r="BE3" s="2">
        <v>0.8187134502923975</v>
      </c>
      <c r="BF3" s="2">
        <v>0.81578947368421062</v>
      </c>
    </row>
    <row r="4" spans="1:58" x14ac:dyDescent="0.2">
      <c r="A4" s="2" t="s">
        <v>25</v>
      </c>
      <c r="B4" s="2">
        <v>0.91666666666666696</v>
      </c>
      <c r="C4" s="2">
        <v>0.83333333333333304</v>
      </c>
      <c r="D4" s="2">
        <v>0.41666666666666702</v>
      </c>
      <c r="E4" s="2">
        <v>1</v>
      </c>
      <c r="F4" s="2">
        <v>0.58333333333333304</v>
      </c>
      <c r="G4" s="2">
        <v>0.25</v>
      </c>
      <c r="H4" s="2">
        <v>0.91666666666666696</v>
      </c>
      <c r="I4" s="2">
        <v>0.33333333333333298</v>
      </c>
      <c r="J4" s="2">
        <v>0.16666666666666699</v>
      </c>
      <c r="K4" s="2">
        <v>8.3333333333333301E-2</v>
      </c>
      <c r="L4" s="2">
        <v>0.41666666666666702</v>
      </c>
      <c r="M4" s="2">
        <v>0.91666666666666696</v>
      </c>
      <c r="N4" s="2">
        <v>0.16666666666666699</v>
      </c>
      <c r="O4" s="2">
        <v>0.58333333333333304</v>
      </c>
      <c r="P4" s="2">
        <v>0.66666666666666696</v>
      </c>
      <c r="Q4" s="2">
        <v>0.16666666666666699</v>
      </c>
      <c r="R4" s="2">
        <v>0.75</v>
      </c>
      <c r="S4" s="2">
        <v>0.91666666666666696</v>
      </c>
      <c r="U4" s="2" t="s">
        <v>25</v>
      </c>
      <c r="V4" s="2">
        <v>0.66666666666666696</v>
      </c>
      <c r="W4" s="2">
        <v>0.66666666666666696</v>
      </c>
      <c r="X4" s="2">
        <v>0.5</v>
      </c>
      <c r="Y4" s="2">
        <v>0.66666666666666696</v>
      </c>
      <c r="Z4" s="2">
        <v>0.5</v>
      </c>
      <c r="AA4" s="2">
        <v>0.33333333333333298</v>
      </c>
      <c r="AB4" s="2">
        <v>0.58333333333333304</v>
      </c>
      <c r="AC4" s="2">
        <v>0.33333333333333298</v>
      </c>
      <c r="AD4" s="2">
        <v>0.25</v>
      </c>
      <c r="AE4" s="2">
        <v>0.41666666666666702</v>
      </c>
      <c r="AF4" s="2">
        <v>0.75</v>
      </c>
      <c r="AG4" s="2">
        <v>0.75</v>
      </c>
      <c r="AH4" s="2">
        <v>0.5</v>
      </c>
      <c r="AI4" s="2">
        <v>0.5</v>
      </c>
      <c r="AJ4" s="2">
        <v>0.75</v>
      </c>
      <c r="AK4" s="2">
        <v>0.5</v>
      </c>
      <c r="AL4" s="2">
        <v>0.66666666666666696</v>
      </c>
      <c r="AM4" s="2">
        <v>0.66666666666666696</v>
      </c>
    </row>
    <row r="5" spans="1:58" x14ac:dyDescent="0.2">
      <c r="A5" s="2" t="s">
        <v>26</v>
      </c>
      <c r="B5" s="2">
        <v>1</v>
      </c>
      <c r="C5" s="2">
        <v>1</v>
      </c>
      <c r="D5" s="2">
        <v>1</v>
      </c>
      <c r="E5" s="2">
        <v>1</v>
      </c>
      <c r="F5" s="2">
        <v>0.91666666666666696</v>
      </c>
      <c r="G5" s="2">
        <v>0.83333333333333304</v>
      </c>
      <c r="H5" s="2">
        <v>0.75</v>
      </c>
      <c r="I5" s="2">
        <v>0.66666666666666696</v>
      </c>
      <c r="J5" s="2">
        <v>0.58333333333333304</v>
      </c>
      <c r="K5" s="2">
        <v>0.33333333333333298</v>
      </c>
      <c r="L5" s="2">
        <v>0.66666666666666696</v>
      </c>
      <c r="M5" s="2">
        <v>0.75</v>
      </c>
      <c r="N5" s="2">
        <v>0.58333333333333304</v>
      </c>
      <c r="O5" s="2">
        <v>0.66666666666666696</v>
      </c>
      <c r="P5" s="2">
        <v>0.83333333333333304</v>
      </c>
      <c r="Q5" s="2">
        <v>0.83333333333333304</v>
      </c>
      <c r="R5" s="2">
        <v>0.83333333333333304</v>
      </c>
      <c r="S5" s="2">
        <v>0.83333333333333304</v>
      </c>
      <c r="U5" s="2" t="s">
        <v>26</v>
      </c>
      <c r="V5" s="2">
        <v>1</v>
      </c>
      <c r="W5" s="2">
        <v>1</v>
      </c>
      <c r="X5" s="2">
        <v>0.91666666666666696</v>
      </c>
      <c r="Y5" s="2">
        <v>0.91666666666666696</v>
      </c>
      <c r="Z5" s="2">
        <v>0.83333333333333304</v>
      </c>
      <c r="AA5" s="2">
        <v>1</v>
      </c>
      <c r="AB5" s="2">
        <v>0.66666666666666696</v>
      </c>
      <c r="AC5" s="2">
        <v>0.75</v>
      </c>
      <c r="AD5" s="2">
        <v>0.91666666666666696</v>
      </c>
      <c r="AE5" s="2">
        <v>0.5</v>
      </c>
      <c r="AF5" s="2">
        <v>0.58333333333333304</v>
      </c>
      <c r="AG5" s="2">
        <v>0.5</v>
      </c>
      <c r="AH5" s="2">
        <v>0.66666666666666696</v>
      </c>
      <c r="AI5" s="2">
        <v>0.5</v>
      </c>
      <c r="AJ5" s="2">
        <v>0.58333333333333304</v>
      </c>
      <c r="AK5" s="2">
        <v>0.91666666666666696</v>
      </c>
      <c r="AL5" s="2">
        <v>1</v>
      </c>
      <c r="AM5" s="2">
        <v>0.75</v>
      </c>
    </row>
    <row r="6" spans="1:58" x14ac:dyDescent="0.2">
      <c r="A6" s="2" t="s">
        <v>27</v>
      </c>
      <c r="B6" s="2">
        <v>1</v>
      </c>
      <c r="C6" s="2">
        <v>0.83333333333333304</v>
      </c>
      <c r="D6" s="2">
        <v>0.83333333333333304</v>
      </c>
      <c r="E6" s="2">
        <v>0.83333333333333304</v>
      </c>
      <c r="F6" s="2">
        <v>0.83333333333333304</v>
      </c>
      <c r="G6" s="2">
        <v>0.75</v>
      </c>
      <c r="H6" s="2">
        <v>0.83333333333333304</v>
      </c>
      <c r="I6" s="2">
        <v>0.58333333333333304</v>
      </c>
      <c r="J6" s="2">
        <v>0.41666666666666702</v>
      </c>
      <c r="K6" s="2">
        <v>0.58333333333333304</v>
      </c>
      <c r="L6" s="2">
        <v>0.83333333333333304</v>
      </c>
      <c r="M6" s="2">
        <v>0.75</v>
      </c>
      <c r="N6" s="2">
        <v>0.66666666666666696</v>
      </c>
      <c r="O6" s="2">
        <v>0.75</v>
      </c>
      <c r="P6" s="2">
        <v>0.58333333333333304</v>
      </c>
      <c r="Q6" s="2">
        <v>0.91666666666666696</v>
      </c>
      <c r="R6" s="2">
        <v>0.66666666666666696</v>
      </c>
      <c r="S6" s="2">
        <v>0.83333333333333304</v>
      </c>
      <c r="U6" s="2" t="s">
        <v>27</v>
      </c>
      <c r="V6" s="2">
        <v>0.58333333333333304</v>
      </c>
      <c r="W6" s="2">
        <v>0.83333333333333304</v>
      </c>
      <c r="X6" s="2">
        <v>0.5</v>
      </c>
      <c r="Y6" s="2">
        <v>0.41666666666666702</v>
      </c>
      <c r="Z6" s="2">
        <v>0.58333333333333304</v>
      </c>
      <c r="AA6" s="2">
        <v>0.5</v>
      </c>
      <c r="AB6" s="2">
        <v>0.41666666666666702</v>
      </c>
      <c r="AC6" s="2">
        <v>0.41666666666666702</v>
      </c>
      <c r="AD6" s="2">
        <v>0.25</v>
      </c>
      <c r="AE6" s="2">
        <v>0.66666666666666696</v>
      </c>
      <c r="AF6" s="2">
        <v>0.66666666666666696</v>
      </c>
      <c r="AG6" s="2">
        <v>0.75</v>
      </c>
      <c r="AH6" s="2">
        <v>0.66666666666666696</v>
      </c>
      <c r="AI6" s="2">
        <v>0.91666666666666696</v>
      </c>
      <c r="AJ6" s="2">
        <v>0.58333333333333304</v>
      </c>
      <c r="AK6" s="2">
        <v>0.58333333333333304</v>
      </c>
      <c r="AL6" s="2">
        <v>0.5</v>
      </c>
      <c r="AM6" s="2">
        <v>0.75</v>
      </c>
    </row>
    <row r="7" spans="1:58" x14ac:dyDescent="0.2">
      <c r="A7" s="2" t="s">
        <v>28</v>
      </c>
      <c r="B7" s="2">
        <v>0.66666666666666696</v>
      </c>
      <c r="C7" s="2">
        <v>0.5</v>
      </c>
      <c r="D7" s="2">
        <v>0.75</v>
      </c>
      <c r="E7" s="2">
        <v>0.66666666666666696</v>
      </c>
      <c r="F7" s="2">
        <v>0.58333333333333304</v>
      </c>
      <c r="G7" s="2">
        <v>0.33333333333333298</v>
      </c>
      <c r="H7" s="2">
        <v>0.91666666666666696</v>
      </c>
      <c r="I7" s="2">
        <v>0.58333333333333304</v>
      </c>
      <c r="J7" s="2">
        <v>0.58333333333333304</v>
      </c>
      <c r="K7" s="2">
        <v>0.16666666666666699</v>
      </c>
      <c r="L7" s="2">
        <v>0.58333333333333304</v>
      </c>
      <c r="M7" s="2">
        <v>0.66666666666666696</v>
      </c>
      <c r="N7" s="2">
        <v>0.33333333333333298</v>
      </c>
      <c r="O7" s="2">
        <v>0.58333333333333304</v>
      </c>
      <c r="P7" s="2">
        <v>0.75</v>
      </c>
      <c r="Q7" s="2">
        <v>0.75</v>
      </c>
      <c r="R7" s="2">
        <v>0.75</v>
      </c>
      <c r="S7" s="2">
        <v>0.58333333333333304</v>
      </c>
      <c r="U7" s="2" t="s">
        <v>28</v>
      </c>
      <c r="V7" s="2">
        <v>0.75</v>
      </c>
      <c r="W7" s="2">
        <v>0.5</v>
      </c>
      <c r="X7" s="2">
        <v>0.83333333333333304</v>
      </c>
      <c r="Y7" s="2">
        <v>0.58333333333333304</v>
      </c>
      <c r="Z7" s="2">
        <v>0.58333333333333304</v>
      </c>
      <c r="AA7" s="2">
        <v>0.58333333333333304</v>
      </c>
      <c r="AB7" s="2">
        <v>0.58333333333333304</v>
      </c>
      <c r="AC7" s="2">
        <v>0.58333333333333304</v>
      </c>
      <c r="AD7" s="2">
        <v>0.66666666666666696</v>
      </c>
      <c r="AE7" s="2">
        <v>0.41666666666666702</v>
      </c>
      <c r="AF7" s="2">
        <v>0.5</v>
      </c>
      <c r="AG7" s="2">
        <v>0.58333333333333304</v>
      </c>
      <c r="AH7" s="2">
        <v>0.41666666666666702</v>
      </c>
      <c r="AI7" s="2">
        <v>0.5</v>
      </c>
      <c r="AJ7" s="2">
        <v>0.58333333333333304</v>
      </c>
      <c r="AK7" s="2">
        <v>0.75</v>
      </c>
      <c r="AL7" s="2">
        <v>0.58333333333333304</v>
      </c>
      <c r="AM7" s="2">
        <v>0.58333333333333304</v>
      </c>
    </row>
    <row r="8" spans="1:58" x14ac:dyDescent="0.2">
      <c r="A8" s="2" t="s">
        <v>29</v>
      </c>
      <c r="B8" s="2">
        <v>1</v>
      </c>
      <c r="C8" s="2">
        <v>1</v>
      </c>
      <c r="D8" s="2">
        <v>0.91666666666666696</v>
      </c>
      <c r="E8" s="2">
        <v>0.91666666666666696</v>
      </c>
      <c r="F8" s="2">
        <v>0.66666666666666696</v>
      </c>
      <c r="G8" s="2">
        <v>0.75</v>
      </c>
      <c r="H8" s="2">
        <v>0.75</v>
      </c>
      <c r="I8" s="2">
        <v>0.75</v>
      </c>
      <c r="J8" s="2">
        <v>0.66666666666666696</v>
      </c>
      <c r="K8" s="2">
        <v>0.58333333333333304</v>
      </c>
      <c r="L8" s="2">
        <v>0.66666666666666696</v>
      </c>
      <c r="M8" s="2">
        <v>0.41666666666666702</v>
      </c>
      <c r="N8" s="2">
        <v>0.5</v>
      </c>
      <c r="O8" s="2">
        <v>0.83333333333333304</v>
      </c>
      <c r="P8" s="2">
        <v>0.58333333333333304</v>
      </c>
      <c r="Q8" s="2">
        <v>0.66666666666666696</v>
      </c>
      <c r="R8" s="2">
        <v>0.75</v>
      </c>
      <c r="S8" s="2">
        <v>0.91666666666666696</v>
      </c>
      <c r="U8" s="2" t="s">
        <v>29</v>
      </c>
      <c r="V8" s="2">
        <v>0.91666666666666696</v>
      </c>
      <c r="W8" s="2">
        <v>1</v>
      </c>
      <c r="X8" s="2">
        <v>0.91666666666666696</v>
      </c>
      <c r="Y8" s="2">
        <v>0.83333333333333304</v>
      </c>
      <c r="Z8" s="2">
        <v>0.58333333333333304</v>
      </c>
      <c r="AA8" s="2">
        <v>0.83333333333333304</v>
      </c>
      <c r="AB8" s="2">
        <v>0.33333333333333298</v>
      </c>
      <c r="AC8" s="2">
        <v>0.41666666666666702</v>
      </c>
      <c r="AD8" s="2">
        <v>0.41666666666666702</v>
      </c>
      <c r="AE8" s="2">
        <v>0.75</v>
      </c>
      <c r="AF8" s="2">
        <v>0.83333333333333304</v>
      </c>
      <c r="AG8" s="2">
        <v>0.75</v>
      </c>
      <c r="AH8" s="2">
        <v>0.83333333333333304</v>
      </c>
      <c r="AI8" s="2">
        <v>0.75</v>
      </c>
      <c r="AJ8" s="2">
        <v>0.91666666666666696</v>
      </c>
      <c r="AK8" s="2">
        <v>0.91666666666666696</v>
      </c>
      <c r="AL8" s="2">
        <v>0.83333333333333304</v>
      </c>
      <c r="AM8" s="2">
        <v>1</v>
      </c>
    </row>
    <row r="9" spans="1:58" x14ac:dyDescent="0.2">
      <c r="A9" s="2" t="s">
        <v>30</v>
      </c>
      <c r="B9" s="2">
        <v>1</v>
      </c>
      <c r="C9" s="2">
        <v>1</v>
      </c>
      <c r="D9" s="2">
        <v>1</v>
      </c>
      <c r="E9" s="2">
        <v>1</v>
      </c>
      <c r="F9" s="2">
        <v>0.83333333333333304</v>
      </c>
      <c r="G9" s="2">
        <v>0.66666666666666696</v>
      </c>
      <c r="H9" s="2">
        <v>1</v>
      </c>
      <c r="I9" s="2">
        <v>0.41666666666666702</v>
      </c>
      <c r="J9" s="2">
        <v>0.16666666666666699</v>
      </c>
      <c r="K9" s="2">
        <v>8.3333333333333301E-2</v>
      </c>
      <c r="L9" s="2">
        <v>0.75</v>
      </c>
      <c r="M9" s="2">
        <v>0.91666666666666696</v>
      </c>
      <c r="N9" s="2">
        <v>0.16666666666666699</v>
      </c>
      <c r="O9" s="2">
        <v>1</v>
      </c>
      <c r="P9" s="2">
        <v>0.91666666666666696</v>
      </c>
      <c r="Q9" s="2">
        <v>0.58333333333333304</v>
      </c>
      <c r="R9" s="2">
        <v>0.91666666666666696</v>
      </c>
      <c r="S9" s="2">
        <v>1</v>
      </c>
      <c r="U9" s="2" t="s">
        <v>30</v>
      </c>
      <c r="V9" s="2">
        <v>1</v>
      </c>
      <c r="W9" s="2">
        <v>1</v>
      </c>
      <c r="X9" s="2">
        <v>1</v>
      </c>
      <c r="Y9" s="2">
        <v>0.91666666666666696</v>
      </c>
      <c r="Z9" s="2">
        <v>0.91666666666666696</v>
      </c>
      <c r="AA9" s="2">
        <v>0.75</v>
      </c>
      <c r="AB9" s="2">
        <v>0.75</v>
      </c>
      <c r="AC9" s="2">
        <v>0.5</v>
      </c>
      <c r="AD9" s="2">
        <v>0.58333333333333304</v>
      </c>
      <c r="AE9" s="2">
        <v>0.66666666666666696</v>
      </c>
      <c r="AF9" s="2">
        <v>0.75</v>
      </c>
      <c r="AG9" s="2">
        <v>0.83333333333333304</v>
      </c>
      <c r="AH9" s="2">
        <v>0.91666666666666696</v>
      </c>
      <c r="AI9" s="2">
        <v>0.83333333333333304</v>
      </c>
      <c r="AJ9" s="2">
        <v>1</v>
      </c>
      <c r="AK9" s="2">
        <v>1</v>
      </c>
      <c r="AL9" s="2">
        <v>0.83333333333333304</v>
      </c>
      <c r="AM9" s="2">
        <v>1</v>
      </c>
    </row>
    <row r="10" spans="1:58" x14ac:dyDescent="0.2">
      <c r="A10" s="2" t="s">
        <v>31</v>
      </c>
      <c r="B10" s="2">
        <v>0.83333333333333304</v>
      </c>
      <c r="C10" s="2">
        <v>0.66666666666666696</v>
      </c>
      <c r="D10" s="2">
        <v>0.58333333333333304</v>
      </c>
      <c r="E10" s="2">
        <v>0.75</v>
      </c>
      <c r="F10" s="2">
        <v>0.5</v>
      </c>
      <c r="G10" s="2">
        <v>0.25</v>
      </c>
      <c r="H10" s="2">
        <v>0.66666666666666696</v>
      </c>
      <c r="I10" s="2">
        <v>0.66666666666666696</v>
      </c>
      <c r="J10" s="2">
        <v>0.16666666666666699</v>
      </c>
      <c r="K10" s="2">
        <v>0.41666666666666702</v>
      </c>
      <c r="L10" s="2">
        <v>0.66666666666666696</v>
      </c>
      <c r="M10" s="2">
        <v>0.66666666666666696</v>
      </c>
      <c r="N10" s="2">
        <v>0.41666666666666702</v>
      </c>
      <c r="O10" s="2">
        <v>0.58333333333333304</v>
      </c>
      <c r="P10" s="2">
        <v>0.66666666666666696</v>
      </c>
      <c r="Q10" s="2">
        <v>0.25</v>
      </c>
      <c r="R10" s="2">
        <v>0.75</v>
      </c>
      <c r="S10" s="2">
        <v>0.5</v>
      </c>
      <c r="U10" s="2" t="s">
        <v>31</v>
      </c>
      <c r="V10" s="2">
        <v>0.91666666666666696</v>
      </c>
      <c r="W10" s="2">
        <v>0.75</v>
      </c>
      <c r="X10" s="2">
        <v>0.91666666666666696</v>
      </c>
      <c r="Y10" s="2">
        <v>0.75</v>
      </c>
      <c r="Z10" s="2">
        <v>0.5</v>
      </c>
      <c r="AA10" s="2">
        <v>0.66666666666666696</v>
      </c>
      <c r="AB10" s="2">
        <v>0.41666666666666702</v>
      </c>
      <c r="AC10" s="2">
        <v>0.41666666666666702</v>
      </c>
      <c r="AD10" s="2">
        <v>0.41666666666666702</v>
      </c>
      <c r="AE10" s="2">
        <v>0.58333333333333304</v>
      </c>
      <c r="AF10" s="2">
        <v>0.58333333333333304</v>
      </c>
      <c r="AG10" s="2">
        <v>0.58333333333333304</v>
      </c>
      <c r="AH10" s="2">
        <v>0.41666666666666702</v>
      </c>
      <c r="AI10" s="2">
        <v>0.83333333333333304</v>
      </c>
      <c r="AJ10" s="2">
        <v>0.66666666666666696</v>
      </c>
      <c r="AK10" s="2">
        <v>0.66666666666666696</v>
      </c>
      <c r="AL10" s="2">
        <v>0.58333333333333304</v>
      </c>
      <c r="AM10" s="2">
        <v>0.83333333333333304</v>
      </c>
    </row>
    <row r="11" spans="1:58" x14ac:dyDescent="0.2">
      <c r="A11" s="2" t="s">
        <v>32</v>
      </c>
      <c r="B11" s="2">
        <v>1</v>
      </c>
      <c r="C11" s="2">
        <v>0.91666666666666696</v>
      </c>
      <c r="D11" s="2">
        <v>0.91666666666666696</v>
      </c>
      <c r="E11" s="2">
        <v>0.91666666666666696</v>
      </c>
      <c r="F11" s="2">
        <v>0.75</v>
      </c>
      <c r="G11" s="2">
        <v>0.75</v>
      </c>
      <c r="H11" s="2">
        <v>1</v>
      </c>
      <c r="I11" s="2">
        <v>0.83333333333333304</v>
      </c>
      <c r="J11" s="2">
        <v>0.66666666666666696</v>
      </c>
      <c r="K11" s="2">
        <v>0</v>
      </c>
      <c r="L11" s="2">
        <v>0.41666666666666702</v>
      </c>
      <c r="M11" s="2">
        <v>0.66666666666666696</v>
      </c>
      <c r="N11" s="2">
        <v>8.3333333333333301E-2</v>
      </c>
      <c r="O11" s="2">
        <v>0.75</v>
      </c>
      <c r="P11" s="2">
        <v>0.66666666666666696</v>
      </c>
      <c r="Q11" s="2">
        <v>0.41666666666666702</v>
      </c>
      <c r="R11" s="2">
        <v>0.83333333333333304</v>
      </c>
      <c r="S11" s="2">
        <v>0.91666666666666696</v>
      </c>
      <c r="U11" s="2" t="s">
        <v>32</v>
      </c>
      <c r="V11" s="2">
        <v>0.75</v>
      </c>
      <c r="W11" s="2">
        <v>0.91666666666666696</v>
      </c>
      <c r="X11" s="2">
        <v>0.91666666666666696</v>
      </c>
      <c r="Y11" s="2">
        <v>1</v>
      </c>
      <c r="Z11" s="2">
        <v>1</v>
      </c>
      <c r="AA11" s="2">
        <v>0.66666666666666696</v>
      </c>
      <c r="AB11" s="2">
        <v>0.83333333333333304</v>
      </c>
      <c r="AC11" s="2">
        <v>0.75</v>
      </c>
      <c r="AD11" s="2">
        <v>0.58333333333333304</v>
      </c>
      <c r="AE11" s="2">
        <v>0.5</v>
      </c>
      <c r="AF11" s="2">
        <v>0.66666666666666696</v>
      </c>
      <c r="AG11" s="2">
        <v>0.5</v>
      </c>
      <c r="AH11" s="2">
        <v>0.5</v>
      </c>
      <c r="AI11" s="2">
        <v>0.83333333333333304</v>
      </c>
      <c r="AJ11" s="2">
        <v>0.83333333333333304</v>
      </c>
      <c r="AK11" s="2">
        <v>0.91666666666666696</v>
      </c>
      <c r="AL11" s="2">
        <v>1</v>
      </c>
      <c r="AM11" s="2">
        <v>0.83333333333333304</v>
      </c>
    </row>
    <row r="12" spans="1:58" x14ac:dyDescent="0.2">
      <c r="A12" s="2" t="s">
        <v>33</v>
      </c>
      <c r="B12" s="2">
        <v>1</v>
      </c>
      <c r="C12" s="2">
        <v>0.66666666666666696</v>
      </c>
      <c r="D12" s="2">
        <v>0.5</v>
      </c>
      <c r="E12" s="2">
        <v>1</v>
      </c>
      <c r="F12" s="2">
        <v>0.75</v>
      </c>
      <c r="G12" s="2">
        <v>0.25</v>
      </c>
      <c r="H12" s="2">
        <v>0.91666666666666696</v>
      </c>
      <c r="I12" s="2">
        <v>0.58333333333333304</v>
      </c>
      <c r="J12" s="2">
        <v>0.33333333333333298</v>
      </c>
      <c r="K12" s="2">
        <v>0</v>
      </c>
      <c r="L12" s="2">
        <v>0.33333333333333298</v>
      </c>
      <c r="M12" s="2">
        <v>0.83333333333333304</v>
      </c>
      <c r="N12" s="2">
        <v>0</v>
      </c>
      <c r="O12" s="2">
        <v>0.41666666666666702</v>
      </c>
      <c r="P12" s="2">
        <v>0.75</v>
      </c>
      <c r="Q12" s="2">
        <v>8.3333333333333301E-2</v>
      </c>
      <c r="R12" s="2">
        <v>0.33333333333333298</v>
      </c>
      <c r="S12" s="2">
        <v>0.58333333333333304</v>
      </c>
      <c r="U12" s="2" t="s">
        <v>33</v>
      </c>
      <c r="V12" s="2">
        <v>0.5</v>
      </c>
      <c r="W12" s="2">
        <v>0.25</v>
      </c>
      <c r="X12" s="2">
        <v>0.25</v>
      </c>
      <c r="Y12" s="2">
        <v>0.16666666666666699</v>
      </c>
      <c r="Z12" s="2">
        <v>0.33333333333333298</v>
      </c>
      <c r="AA12" s="2">
        <v>0.5</v>
      </c>
      <c r="AB12" s="2">
        <v>0.5</v>
      </c>
      <c r="AC12" s="2">
        <v>0.5</v>
      </c>
      <c r="AD12" s="2">
        <v>0.66666666666666696</v>
      </c>
      <c r="AE12" s="2">
        <v>0.58333333333333304</v>
      </c>
      <c r="AF12" s="2">
        <v>0.5</v>
      </c>
      <c r="AG12" s="2">
        <v>0.66666666666666696</v>
      </c>
      <c r="AH12" s="2">
        <v>0.5</v>
      </c>
      <c r="AI12" s="2">
        <v>0.66666666666666696</v>
      </c>
      <c r="AJ12" s="2">
        <v>0.41666666666666702</v>
      </c>
      <c r="AK12" s="2">
        <v>0.58333333333333304</v>
      </c>
      <c r="AL12" s="2">
        <v>0.58333333333333304</v>
      </c>
      <c r="AM12" s="2">
        <v>0.66666666666666696</v>
      </c>
    </row>
    <row r="13" spans="1:58" x14ac:dyDescent="0.2">
      <c r="A13" s="2" t="s">
        <v>34</v>
      </c>
      <c r="B13" s="2">
        <v>1</v>
      </c>
      <c r="C13" s="2">
        <v>1</v>
      </c>
      <c r="D13" s="2">
        <v>1</v>
      </c>
      <c r="E13" s="2">
        <v>1</v>
      </c>
      <c r="F13" s="2">
        <v>0.83333333333333304</v>
      </c>
      <c r="G13" s="2">
        <v>1</v>
      </c>
      <c r="H13" s="2">
        <v>0.91666666666666696</v>
      </c>
      <c r="I13" s="2">
        <v>0.58333333333333304</v>
      </c>
      <c r="J13" s="2">
        <v>0.91666666666666696</v>
      </c>
      <c r="K13" s="2">
        <v>8.3333333333333301E-2</v>
      </c>
      <c r="L13" s="2">
        <v>0.5</v>
      </c>
      <c r="M13" s="2">
        <v>0.33333333333333298</v>
      </c>
      <c r="N13" s="2">
        <v>0.66666666666666696</v>
      </c>
      <c r="O13" s="2">
        <v>0.58333333333333304</v>
      </c>
      <c r="P13" s="2">
        <v>0.91666666666666696</v>
      </c>
      <c r="Q13" s="2">
        <v>0.75</v>
      </c>
      <c r="R13" s="2">
        <v>1</v>
      </c>
      <c r="S13" s="2">
        <v>0.83333333333333304</v>
      </c>
      <c r="U13" s="2" t="s">
        <v>34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0.91666666666666696</v>
      </c>
      <c r="AB13" s="2">
        <v>0.83333333333333304</v>
      </c>
      <c r="AC13" s="2">
        <v>0.83333333333333304</v>
      </c>
      <c r="AD13" s="2">
        <v>0.83333333333333304</v>
      </c>
      <c r="AE13" s="2">
        <v>0.33333333333333298</v>
      </c>
      <c r="AF13" s="2">
        <v>0.41666666666666702</v>
      </c>
      <c r="AG13" s="2">
        <v>0.25</v>
      </c>
      <c r="AH13" s="2">
        <v>0.66666666666666696</v>
      </c>
      <c r="AI13" s="2">
        <v>0.58333333333333304</v>
      </c>
      <c r="AJ13" s="2">
        <v>0.5</v>
      </c>
      <c r="AK13" s="2">
        <v>0.91666666666666696</v>
      </c>
      <c r="AL13" s="2">
        <v>0.91666666666666696</v>
      </c>
      <c r="AM13" s="2">
        <v>0.83333333333333304</v>
      </c>
    </row>
    <row r="14" spans="1:58" x14ac:dyDescent="0.2">
      <c r="A14" s="2" t="s">
        <v>35</v>
      </c>
      <c r="B14" s="2">
        <v>0.91666666666666696</v>
      </c>
      <c r="C14" s="2">
        <v>0.83333333333333304</v>
      </c>
      <c r="D14" s="2">
        <v>0.58333333333333304</v>
      </c>
      <c r="E14" s="2">
        <v>1</v>
      </c>
      <c r="F14" s="2">
        <v>0.66666666666666696</v>
      </c>
      <c r="G14" s="2">
        <v>0.58333333333333304</v>
      </c>
      <c r="H14" s="2">
        <v>0.91666666666666696</v>
      </c>
      <c r="I14" s="2">
        <v>0.83333333333333304</v>
      </c>
      <c r="J14" s="2">
        <v>0.41666666666666702</v>
      </c>
      <c r="K14" s="2">
        <v>0.16666666666666699</v>
      </c>
      <c r="L14" s="2">
        <v>0.41666666666666702</v>
      </c>
      <c r="M14" s="2">
        <v>0.91666666666666696</v>
      </c>
      <c r="N14" s="2">
        <v>0.25</v>
      </c>
      <c r="O14" s="2">
        <v>1</v>
      </c>
      <c r="P14" s="2">
        <v>0.91666666666666696</v>
      </c>
      <c r="Q14" s="2">
        <v>0.5</v>
      </c>
      <c r="R14" s="2">
        <v>0.91666666666666696</v>
      </c>
      <c r="S14" s="2">
        <v>0.91666666666666696</v>
      </c>
      <c r="U14" s="2" t="s">
        <v>35</v>
      </c>
      <c r="V14" s="2">
        <v>1</v>
      </c>
      <c r="W14" s="2">
        <v>0.91666666666666696</v>
      </c>
      <c r="X14" s="2">
        <v>1</v>
      </c>
      <c r="Y14" s="2">
        <v>0.91666666666666696</v>
      </c>
      <c r="Z14" s="2">
        <v>0.75</v>
      </c>
      <c r="AA14" s="2">
        <v>0.91666666666666696</v>
      </c>
      <c r="AB14" s="2">
        <v>0.75</v>
      </c>
      <c r="AC14" s="2">
        <v>0.83333333333333304</v>
      </c>
      <c r="AD14" s="2">
        <v>0.58333333333333304</v>
      </c>
      <c r="AE14" s="2">
        <v>0.75</v>
      </c>
      <c r="AF14" s="2">
        <v>0.41666666666666702</v>
      </c>
      <c r="AG14" s="2">
        <v>0.5</v>
      </c>
      <c r="AH14" s="2">
        <v>0.91666666666666696</v>
      </c>
      <c r="AI14" s="2">
        <v>0.91666666666666696</v>
      </c>
      <c r="AJ14" s="2">
        <v>0.66666666666666696</v>
      </c>
      <c r="AK14" s="2">
        <v>0.91666666666666696</v>
      </c>
      <c r="AL14" s="2">
        <v>0.91666666666666696</v>
      </c>
      <c r="AM14" s="2">
        <v>1</v>
      </c>
    </row>
    <row r="15" spans="1:58" x14ac:dyDescent="0.2">
      <c r="A15" s="2" t="s">
        <v>36</v>
      </c>
      <c r="B15" s="2">
        <v>0.91666666666666696</v>
      </c>
      <c r="C15" s="2">
        <v>0.91666666666666696</v>
      </c>
      <c r="D15" s="2">
        <v>0.75</v>
      </c>
      <c r="E15" s="2">
        <v>0.91666666666666696</v>
      </c>
      <c r="F15" s="2">
        <v>0.75</v>
      </c>
      <c r="G15" s="2">
        <v>0.66666666666666696</v>
      </c>
      <c r="H15" s="2">
        <v>0.66666666666666696</v>
      </c>
      <c r="I15" s="2">
        <v>0.75</v>
      </c>
      <c r="J15" s="2">
        <v>0.66666666666666696</v>
      </c>
      <c r="K15" s="2">
        <v>0.5</v>
      </c>
      <c r="L15" s="2">
        <v>0.5</v>
      </c>
      <c r="M15" s="2">
        <v>0.58333333333333304</v>
      </c>
      <c r="N15" s="2">
        <v>0.66666666666666696</v>
      </c>
      <c r="O15" s="2">
        <v>0.75</v>
      </c>
      <c r="P15" s="2">
        <v>0.41666666666666702</v>
      </c>
      <c r="Q15" s="2">
        <v>0.83333333333333304</v>
      </c>
      <c r="R15" s="2">
        <v>0.66666666666666696</v>
      </c>
      <c r="S15" s="2">
        <v>0.91666666666666696</v>
      </c>
      <c r="U15" s="2" t="s">
        <v>36</v>
      </c>
      <c r="V15" s="2">
        <v>0.83333333333333304</v>
      </c>
      <c r="W15" s="2">
        <v>0.91666666666666696</v>
      </c>
      <c r="X15" s="2">
        <v>0.83333333333333304</v>
      </c>
      <c r="Y15" s="2">
        <v>0.66666666666666696</v>
      </c>
      <c r="Z15" s="2">
        <v>0.58333333333333304</v>
      </c>
      <c r="AA15" s="2">
        <v>0.58333333333333304</v>
      </c>
      <c r="AB15" s="2">
        <v>0.41666666666666702</v>
      </c>
      <c r="AC15" s="2">
        <v>0.5</v>
      </c>
      <c r="AD15" s="2">
        <v>0.25</v>
      </c>
      <c r="AE15" s="2">
        <v>0.33333333333333298</v>
      </c>
      <c r="AF15" s="2">
        <v>0.66666666666666696</v>
      </c>
      <c r="AG15" s="2">
        <v>0.5</v>
      </c>
      <c r="AH15" s="2">
        <v>0.75</v>
      </c>
      <c r="AI15" s="2">
        <v>0.5</v>
      </c>
      <c r="AJ15" s="2">
        <v>0.91666666666666696</v>
      </c>
      <c r="AK15" s="2">
        <v>0.83333333333333304</v>
      </c>
      <c r="AL15" s="2">
        <v>0.91666666666666696</v>
      </c>
      <c r="AM15" s="2">
        <v>0.58333333333333304</v>
      </c>
    </row>
    <row r="16" spans="1:58" x14ac:dyDescent="0.2">
      <c r="A16" s="2" t="s">
        <v>37</v>
      </c>
      <c r="B16" s="2">
        <v>0.75</v>
      </c>
      <c r="C16" s="2">
        <v>0.83333333333333304</v>
      </c>
      <c r="D16" s="2">
        <v>0.75</v>
      </c>
      <c r="E16" s="2">
        <v>1</v>
      </c>
      <c r="F16" s="2">
        <v>1</v>
      </c>
      <c r="G16" s="2">
        <v>0.75</v>
      </c>
      <c r="H16" s="2">
        <v>0.58333333333333304</v>
      </c>
      <c r="I16" s="2">
        <v>0.41666666666666702</v>
      </c>
      <c r="J16" s="2">
        <v>0.33333333333333298</v>
      </c>
      <c r="K16" s="2">
        <v>0.33333333333333298</v>
      </c>
      <c r="L16" s="2">
        <v>0.66666666666666696</v>
      </c>
      <c r="M16" s="2">
        <v>0.66666666666666696</v>
      </c>
      <c r="N16" s="2">
        <v>0.41666666666666702</v>
      </c>
      <c r="O16" s="2">
        <v>0.83333333333333304</v>
      </c>
      <c r="P16" s="2">
        <v>0.75</v>
      </c>
      <c r="Q16" s="2">
        <v>0.58333333333333304</v>
      </c>
      <c r="R16" s="2">
        <v>0.75</v>
      </c>
      <c r="S16" s="2">
        <v>0.83333333333333304</v>
      </c>
      <c r="U16" s="2" t="s">
        <v>37</v>
      </c>
      <c r="V16" s="2">
        <v>0.91666666666666696</v>
      </c>
      <c r="W16" s="2">
        <v>1</v>
      </c>
      <c r="X16" s="2">
        <v>1</v>
      </c>
      <c r="Y16" s="2">
        <v>0.75</v>
      </c>
      <c r="Z16" s="2">
        <v>0.91666666666666696</v>
      </c>
      <c r="AA16" s="2">
        <v>0.75</v>
      </c>
      <c r="AB16" s="2">
        <v>0.83333333333333304</v>
      </c>
      <c r="AC16" s="2">
        <v>0.75</v>
      </c>
      <c r="AD16" s="2">
        <v>0.66666666666666696</v>
      </c>
      <c r="AE16" s="2">
        <v>0.33333333333333298</v>
      </c>
      <c r="AF16" s="2">
        <v>0.33333333333333298</v>
      </c>
      <c r="AG16" s="2">
        <v>0.75</v>
      </c>
      <c r="AH16" s="2">
        <v>0.66666666666666696</v>
      </c>
      <c r="AI16" s="2">
        <v>0.58333333333333304</v>
      </c>
      <c r="AJ16" s="2">
        <v>0.91666666666666696</v>
      </c>
      <c r="AK16" s="2">
        <v>0.83333333333333304</v>
      </c>
      <c r="AL16" s="2">
        <v>1</v>
      </c>
      <c r="AM16" s="2">
        <v>0.91666666666666696</v>
      </c>
    </row>
    <row r="17" spans="1:46" x14ac:dyDescent="0.2">
      <c r="A17" s="2" t="s">
        <v>38</v>
      </c>
      <c r="B17" s="2">
        <v>1</v>
      </c>
      <c r="C17" s="2">
        <v>1</v>
      </c>
      <c r="D17" s="2">
        <v>1</v>
      </c>
      <c r="E17" s="2">
        <v>1</v>
      </c>
      <c r="F17" s="2">
        <v>0.83333333333333304</v>
      </c>
      <c r="G17" s="2">
        <v>0.91666666666666696</v>
      </c>
      <c r="H17" s="2">
        <v>0.58333333333333304</v>
      </c>
      <c r="I17" s="2">
        <v>0.75</v>
      </c>
      <c r="J17" s="2">
        <v>0.58333333333333304</v>
      </c>
      <c r="K17" s="2">
        <v>0.5</v>
      </c>
      <c r="L17" s="2">
        <v>0.58333333333333304</v>
      </c>
      <c r="M17" s="2">
        <v>0.66666666666666696</v>
      </c>
      <c r="N17" s="2">
        <v>0.91666666666666696</v>
      </c>
      <c r="O17" s="2">
        <v>0.66666666666666696</v>
      </c>
      <c r="P17" s="2">
        <v>0.91666666666666696</v>
      </c>
      <c r="Q17" s="2">
        <v>1</v>
      </c>
      <c r="R17" s="2">
        <v>1</v>
      </c>
      <c r="S17" s="2">
        <v>1</v>
      </c>
      <c r="U17" s="2" t="s">
        <v>38</v>
      </c>
      <c r="V17" s="2">
        <v>1</v>
      </c>
      <c r="W17" s="2">
        <v>0.91666666666666696</v>
      </c>
      <c r="X17" s="2">
        <v>1</v>
      </c>
      <c r="Y17" s="2">
        <v>1</v>
      </c>
      <c r="Z17" s="2">
        <v>0.83333333333333304</v>
      </c>
      <c r="AA17" s="2">
        <v>1</v>
      </c>
      <c r="AB17" s="2">
        <v>0.33333333333333298</v>
      </c>
      <c r="AC17" s="2">
        <v>0.58333333333333304</v>
      </c>
      <c r="AD17" s="2">
        <v>0.58333333333333304</v>
      </c>
      <c r="AE17" s="2">
        <v>0.83333333333333304</v>
      </c>
      <c r="AF17" s="2">
        <v>0.91666666666666696</v>
      </c>
      <c r="AG17" s="2">
        <v>0.91666666666666696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</row>
    <row r="18" spans="1:46" x14ac:dyDescent="0.2">
      <c r="A18" s="2" t="s">
        <v>39</v>
      </c>
      <c r="B18" s="2">
        <v>0.66666666666666696</v>
      </c>
      <c r="C18" s="2">
        <v>0.58333333333333304</v>
      </c>
      <c r="D18" s="2">
        <v>0.75</v>
      </c>
      <c r="E18" s="2">
        <v>0.83333333333333304</v>
      </c>
      <c r="F18" s="2">
        <v>0.58333333333333304</v>
      </c>
      <c r="G18" s="2">
        <v>0.58333333333333304</v>
      </c>
      <c r="H18" s="2">
        <v>0.58333333333333304</v>
      </c>
      <c r="I18" s="2">
        <v>0.33333333333333298</v>
      </c>
      <c r="J18" s="2">
        <v>0.33333333333333298</v>
      </c>
      <c r="K18" s="2">
        <v>0.58333333333333304</v>
      </c>
      <c r="L18" s="2">
        <v>0.83333333333333304</v>
      </c>
      <c r="M18" s="2">
        <v>0.75</v>
      </c>
      <c r="N18" s="2">
        <v>0.66666666666666696</v>
      </c>
      <c r="O18" s="2">
        <v>0.83333333333333304</v>
      </c>
      <c r="P18" s="2">
        <v>0.83333333333333304</v>
      </c>
      <c r="Q18" s="2">
        <v>0.75</v>
      </c>
      <c r="R18" s="2">
        <v>1</v>
      </c>
      <c r="S18" s="2">
        <v>0.91666666666666696</v>
      </c>
      <c r="U18" s="2" t="s">
        <v>39</v>
      </c>
      <c r="V18" s="2">
        <v>0.83333333333333304</v>
      </c>
      <c r="W18" s="2">
        <v>1</v>
      </c>
      <c r="X18" s="2">
        <v>1</v>
      </c>
      <c r="Y18" s="2">
        <v>0.58333333333333304</v>
      </c>
      <c r="Z18" s="2">
        <v>0.83333333333333304</v>
      </c>
      <c r="AA18" s="2">
        <v>0.5</v>
      </c>
      <c r="AB18" s="2">
        <v>0.5</v>
      </c>
      <c r="AC18" s="2">
        <v>0.75</v>
      </c>
      <c r="AD18" s="2">
        <v>0.41666666666666702</v>
      </c>
      <c r="AE18" s="2">
        <v>0.66666666666666696</v>
      </c>
      <c r="AF18" s="2">
        <v>0.66666666666666696</v>
      </c>
      <c r="AG18" s="2">
        <v>0.75</v>
      </c>
      <c r="AH18" s="2">
        <v>0.75</v>
      </c>
      <c r="AI18" s="2">
        <v>0.83333333333333304</v>
      </c>
      <c r="AJ18" s="2">
        <v>0.91666666666666696</v>
      </c>
      <c r="AK18" s="2">
        <v>0.66666666666666696</v>
      </c>
      <c r="AL18" s="2">
        <v>1</v>
      </c>
      <c r="AM18" s="2">
        <v>1</v>
      </c>
    </row>
    <row r="19" spans="1:46" x14ac:dyDescent="0.2">
      <c r="A19" s="2" t="s">
        <v>40</v>
      </c>
      <c r="B19" s="2">
        <v>0.83333333333333304</v>
      </c>
      <c r="C19" s="2">
        <v>0.75</v>
      </c>
      <c r="D19" s="2">
        <v>0.91666666666666696</v>
      </c>
      <c r="E19" s="2">
        <v>0.83333333333333304</v>
      </c>
      <c r="F19" s="2">
        <v>0.5</v>
      </c>
      <c r="G19" s="2">
        <v>0.75</v>
      </c>
      <c r="H19" s="2">
        <v>0.83333333333333304</v>
      </c>
      <c r="I19" s="2">
        <v>0.5</v>
      </c>
      <c r="J19" s="2">
        <v>0.33333333333333298</v>
      </c>
      <c r="K19" s="2">
        <v>0.16666666666666699</v>
      </c>
      <c r="L19" s="2">
        <v>0.5</v>
      </c>
      <c r="M19" s="2">
        <v>0.83333333333333304</v>
      </c>
      <c r="N19" s="2">
        <v>0.5</v>
      </c>
      <c r="O19" s="2">
        <v>0.75</v>
      </c>
      <c r="P19" s="2">
        <v>0.83333333333333304</v>
      </c>
      <c r="Q19" s="2">
        <v>0.5</v>
      </c>
      <c r="R19" s="2">
        <v>0.83333333333333304</v>
      </c>
      <c r="S19" s="2">
        <v>0.83333333333333304</v>
      </c>
      <c r="U19" s="2" t="s">
        <v>40</v>
      </c>
      <c r="V19" s="2">
        <v>0.83333333333333304</v>
      </c>
      <c r="W19" s="2">
        <v>0.5</v>
      </c>
      <c r="X19" s="2">
        <v>0.66666666666666696</v>
      </c>
      <c r="Y19" s="2">
        <v>0.41666666666666702</v>
      </c>
      <c r="Z19" s="2">
        <v>0.5</v>
      </c>
      <c r="AA19" s="2">
        <v>0.75</v>
      </c>
      <c r="AB19" s="2">
        <v>0.83333333333333304</v>
      </c>
      <c r="AC19" s="2">
        <v>0.41666666666666702</v>
      </c>
      <c r="AD19" s="2">
        <v>0.33333333333333298</v>
      </c>
      <c r="AE19" s="2">
        <v>0.75</v>
      </c>
      <c r="AF19" s="2">
        <v>0.5</v>
      </c>
      <c r="AG19" s="2">
        <v>0.58333333333333304</v>
      </c>
      <c r="AH19" s="2">
        <v>0.83333333333333304</v>
      </c>
      <c r="AI19" s="2">
        <v>0.83333333333333304</v>
      </c>
      <c r="AJ19" s="2">
        <v>0.66666666666666696</v>
      </c>
      <c r="AK19" s="2">
        <v>0.91666666666666696</v>
      </c>
      <c r="AL19" s="2">
        <v>0.75</v>
      </c>
      <c r="AM19" s="2">
        <v>1</v>
      </c>
    </row>
    <row r="20" spans="1:46" x14ac:dyDescent="0.2">
      <c r="A20" s="2" t="s">
        <v>41</v>
      </c>
      <c r="B20" s="2">
        <v>1</v>
      </c>
      <c r="C20" s="2">
        <v>0.66666666666666696</v>
      </c>
      <c r="D20" s="2">
        <v>0.83333333333333304</v>
      </c>
      <c r="E20" s="2">
        <v>0.83333333333333304</v>
      </c>
      <c r="F20" s="2">
        <v>0.58333333333333304</v>
      </c>
      <c r="G20" s="2">
        <v>0.66666666666666696</v>
      </c>
      <c r="H20" s="2">
        <v>0.75</v>
      </c>
      <c r="I20" s="2">
        <v>0.41666666666666702</v>
      </c>
      <c r="J20" s="2">
        <v>0.41666666666666702</v>
      </c>
      <c r="K20" s="2">
        <v>0.25</v>
      </c>
      <c r="L20" s="2">
        <v>0.58333333333333304</v>
      </c>
      <c r="M20" s="2">
        <v>0.58333333333333304</v>
      </c>
      <c r="N20" s="2">
        <v>0.41666666666666702</v>
      </c>
      <c r="O20" s="2">
        <v>0.75</v>
      </c>
      <c r="P20" s="2">
        <v>0.75</v>
      </c>
      <c r="Q20" s="2">
        <v>0.75</v>
      </c>
      <c r="R20" s="2">
        <v>0.75</v>
      </c>
      <c r="S20" s="2">
        <v>0.75</v>
      </c>
      <c r="U20" s="2" t="s">
        <v>41</v>
      </c>
      <c r="V20" s="2">
        <v>0.91666666666666696</v>
      </c>
      <c r="W20" s="2">
        <v>1</v>
      </c>
      <c r="X20" s="2">
        <v>0.83333333333333304</v>
      </c>
      <c r="Y20" s="2">
        <v>0.83333333333333304</v>
      </c>
      <c r="Z20" s="2">
        <v>0.83333333333333304</v>
      </c>
      <c r="AA20" s="2">
        <v>0.83333333333333304</v>
      </c>
      <c r="AB20" s="2">
        <v>0.41666666666666702</v>
      </c>
      <c r="AC20" s="2">
        <v>0.75</v>
      </c>
      <c r="AD20" s="2">
        <v>0.66666666666666696</v>
      </c>
      <c r="AE20" s="2">
        <v>0.66666666666666696</v>
      </c>
      <c r="AF20" s="2">
        <v>0.5</v>
      </c>
      <c r="AG20" s="2">
        <v>0.5</v>
      </c>
      <c r="AH20" s="2">
        <v>0.83333333333333304</v>
      </c>
      <c r="AI20" s="2">
        <v>0.75</v>
      </c>
      <c r="AJ20" s="2">
        <v>0.91666666666666696</v>
      </c>
      <c r="AK20" s="2">
        <v>0.75</v>
      </c>
      <c r="AL20" s="2">
        <v>1</v>
      </c>
      <c r="AM20" s="2">
        <v>0.83333333333333304</v>
      </c>
    </row>
    <row r="21" spans="1:46" x14ac:dyDescent="0.2">
      <c r="A21" s="2" t="s">
        <v>51</v>
      </c>
      <c r="B21" s="2">
        <v>0.58333333333333304</v>
      </c>
      <c r="C21" s="2">
        <v>0.58333333333333304</v>
      </c>
      <c r="D21" s="2">
        <v>0.75</v>
      </c>
      <c r="E21" s="2">
        <v>0.58333333333333304</v>
      </c>
      <c r="F21" s="2">
        <v>0.75</v>
      </c>
      <c r="G21" s="2">
        <v>0.5</v>
      </c>
      <c r="H21" s="2">
        <v>0.41666666666666702</v>
      </c>
      <c r="I21" s="2">
        <v>0.41666666666666702</v>
      </c>
      <c r="J21" s="2">
        <v>0.75</v>
      </c>
      <c r="K21" s="2">
        <v>0.16666666666666699</v>
      </c>
      <c r="L21" s="2">
        <v>0.41666666666666702</v>
      </c>
      <c r="M21" s="2">
        <v>0.66666666666666696</v>
      </c>
      <c r="N21" s="2">
        <v>0.16666666666666699</v>
      </c>
      <c r="O21" s="2">
        <v>0.16666666666666699</v>
      </c>
      <c r="P21" s="2">
        <v>0.33333333333333298</v>
      </c>
      <c r="Q21" s="2">
        <v>0.16666666666666699</v>
      </c>
      <c r="R21" s="2">
        <v>0.41666666666666702</v>
      </c>
      <c r="S21" s="2">
        <v>0.33333333333333298</v>
      </c>
      <c r="U21" s="2" t="s">
        <v>51</v>
      </c>
      <c r="V21" s="2">
        <v>0.75</v>
      </c>
      <c r="W21" s="2">
        <v>0.66666666666666696</v>
      </c>
      <c r="X21" s="2">
        <v>0.91666666666666696</v>
      </c>
      <c r="Y21" s="2">
        <v>0.5</v>
      </c>
      <c r="Z21" s="2">
        <v>0.41666666666666702</v>
      </c>
      <c r="AA21" s="2">
        <v>0.66666666666666696</v>
      </c>
      <c r="AB21" s="2">
        <v>0.75</v>
      </c>
      <c r="AC21" s="2">
        <v>0.58333333333333304</v>
      </c>
      <c r="AD21" s="2">
        <v>0.33333333333333298</v>
      </c>
      <c r="AE21" s="2">
        <v>0.16666666666666699</v>
      </c>
      <c r="AF21" s="2">
        <v>0.66666666666666696</v>
      </c>
      <c r="AG21" s="2">
        <v>0.33333333333333298</v>
      </c>
      <c r="AH21" s="2">
        <v>0.41666666666666702</v>
      </c>
      <c r="AI21" s="2">
        <v>8.3333333333333301E-2</v>
      </c>
      <c r="AJ21" s="2">
        <v>0.25</v>
      </c>
      <c r="AK21" s="2">
        <v>0.41666666666666702</v>
      </c>
      <c r="AL21" s="2">
        <v>0.5</v>
      </c>
      <c r="AM21" s="2">
        <v>0.41666666666666702</v>
      </c>
      <c r="AO21" s="2" t="s">
        <v>103</v>
      </c>
      <c r="AP21" s="2" t="s">
        <v>104</v>
      </c>
      <c r="AQ21" s="2" t="s">
        <v>105</v>
      </c>
      <c r="AR21" s="2" t="s">
        <v>106</v>
      </c>
      <c r="AS21" s="2" t="s">
        <v>107</v>
      </c>
      <c r="AT21" s="2" t="s">
        <v>108</v>
      </c>
    </row>
    <row r="22" spans="1:46" x14ac:dyDescent="0.2">
      <c r="A22" s="2" t="s">
        <v>52</v>
      </c>
      <c r="B22" s="2">
        <v>0.91666666666666696</v>
      </c>
      <c r="C22" s="2">
        <v>1</v>
      </c>
      <c r="D22" s="2">
        <v>0.91666666666666696</v>
      </c>
      <c r="E22" s="2">
        <v>1</v>
      </c>
      <c r="F22" s="2">
        <v>0.83333333333333304</v>
      </c>
      <c r="G22" s="2">
        <v>0.83333333333333304</v>
      </c>
      <c r="H22" s="2">
        <v>0.58333333333333304</v>
      </c>
      <c r="I22" s="2">
        <v>0.41666666666666702</v>
      </c>
      <c r="J22" s="2">
        <v>0.58333333333333304</v>
      </c>
      <c r="K22" s="2">
        <v>0.58333333333333304</v>
      </c>
      <c r="L22" s="2">
        <v>0.75</v>
      </c>
      <c r="M22" s="2">
        <v>0.91666666666666696</v>
      </c>
      <c r="N22" s="2">
        <v>0.75</v>
      </c>
      <c r="O22" s="2">
        <v>1</v>
      </c>
      <c r="P22" s="2">
        <v>0.91666666666666696</v>
      </c>
      <c r="Q22" s="2">
        <v>1</v>
      </c>
      <c r="R22" s="2">
        <v>0.91666666666666696</v>
      </c>
      <c r="S22" s="2">
        <v>1</v>
      </c>
      <c r="U22" s="2" t="s">
        <v>52</v>
      </c>
      <c r="V22" s="2">
        <v>1</v>
      </c>
      <c r="W22" s="2">
        <v>1</v>
      </c>
      <c r="X22" s="2">
        <v>0.83333333333333304</v>
      </c>
      <c r="Y22" s="2">
        <v>0.91666666666666696</v>
      </c>
      <c r="Z22" s="2">
        <v>0.91666666666666696</v>
      </c>
      <c r="AA22" s="2">
        <v>0.91666666666666696</v>
      </c>
      <c r="AB22" s="2">
        <v>0.5</v>
      </c>
      <c r="AC22" s="2">
        <v>0.5</v>
      </c>
      <c r="AD22" s="2">
        <v>0.75</v>
      </c>
      <c r="AE22" s="2">
        <v>0.58333333333333304</v>
      </c>
      <c r="AF22" s="2">
        <v>0.83333333333333304</v>
      </c>
      <c r="AG22" s="2">
        <v>0.58333333333333304</v>
      </c>
      <c r="AH22" s="2">
        <v>0.75</v>
      </c>
      <c r="AI22" s="2">
        <v>0.83333333333333304</v>
      </c>
      <c r="AJ22" s="2">
        <v>0.66666666666666696</v>
      </c>
      <c r="AK22" s="2">
        <v>1</v>
      </c>
      <c r="AL22" s="2">
        <v>0.91666666666666696</v>
      </c>
      <c r="AM22" s="2">
        <v>0.91666666666666696</v>
      </c>
      <c r="AN22" s="2" t="s">
        <v>97</v>
      </c>
      <c r="AO22" s="2">
        <f t="shared" ref="AO22:AQ23" si="0">AVERAGE(AO2,AR2,AU2)</f>
        <v>0.84307992202729043</v>
      </c>
      <c r="AP22" s="2">
        <f t="shared" si="0"/>
        <v>0.73148148148148129</v>
      </c>
      <c r="AQ22" s="2">
        <f t="shared" si="0"/>
        <v>0.67787524366471741</v>
      </c>
      <c r="AR22" s="2">
        <f>AVERAGE(AX2,BA2,BD2)</f>
        <v>0.50389863547758296</v>
      </c>
      <c r="AS22" s="2">
        <f>AVERAGE(AY2,BB2,BE2)</f>
        <v>0.70614035087719307</v>
      </c>
      <c r="AT22" s="2">
        <f t="shared" ref="AT22" si="1">AVERAGE(AZ2,BC2,BF2)</f>
        <v>0.7441520467836259</v>
      </c>
    </row>
    <row r="23" spans="1:46" x14ac:dyDescent="0.2">
      <c r="A23" s="2" t="s">
        <v>53</v>
      </c>
      <c r="B23" s="2">
        <v>0.91666666666666696</v>
      </c>
      <c r="C23" s="2">
        <v>0.91666666666666696</v>
      </c>
      <c r="D23" s="2">
        <v>1</v>
      </c>
      <c r="E23" s="2">
        <v>0.91666666666666696</v>
      </c>
      <c r="F23" s="2">
        <v>0.83333333333333304</v>
      </c>
      <c r="G23" s="2">
        <v>1</v>
      </c>
      <c r="H23" s="2">
        <v>0.91666666666666696</v>
      </c>
      <c r="I23" s="2">
        <v>0.5</v>
      </c>
      <c r="J23" s="2">
        <v>0.58333333333333304</v>
      </c>
      <c r="K23" s="2">
        <v>0.33333333333333298</v>
      </c>
      <c r="L23" s="2">
        <v>0.83333333333333304</v>
      </c>
      <c r="M23" s="2">
        <v>0.66666666666666696</v>
      </c>
      <c r="N23" s="2">
        <v>0.5</v>
      </c>
      <c r="O23" s="2">
        <v>0.83333333333333304</v>
      </c>
      <c r="P23" s="2">
        <v>0.91666666666666696</v>
      </c>
      <c r="Q23" s="2">
        <v>1</v>
      </c>
      <c r="R23" s="2">
        <v>0.91666666666666696</v>
      </c>
      <c r="S23" s="2">
        <v>0.91666666666666696</v>
      </c>
      <c r="U23" s="2" t="s">
        <v>53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0.91666666666666696</v>
      </c>
      <c r="AB23" s="2">
        <v>0.75</v>
      </c>
      <c r="AC23" s="2">
        <v>0.5</v>
      </c>
      <c r="AD23" s="2">
        <v>0.5</v>
      </c>
      <c r="AE23" s="2">
        <v>0.33333333333333298</v>
      </c>
      <c r="AF23" s="2">
        <v>0.66666666666666696</v>
      </c>
      <c r="AG23" s="2">
        <v>0.83333333333333304</v>
      </c>
      <c r="AH23" s="2">
        <v>0.75</v>
      </c>
      <c r="AI23" s="2">
        <v>0.91666666666666696</v>
      </c>
      <c r="AJ23" s="2">
        <v>0.91666666666666696</v>
      </c>
      <c r="AK23" s="2">
        <v>1</v>
      </c>
      <c r="AL23" s="2">
        <v>1</v>
      </c>
      <c r="AM23" s="2">
        <v>1</v>
      </c>
      <c r="AN23" s="2" t="s">
        <v>98</v>
      </c>
      <c r="AO23" s="2">
        <f t="shared" si="0"/>
        <v>0.75633528265107219</v>
      </c>
      <c r="AP23" s="2">
        <f t="shared" si="0"/>
        <v>0.76023391812865482</v>
      </c>
      <c r="AQ23" s="2">
        <f t="shared" si="0"/>
        <v>0.74853801169590628</v>
      </c>
      <c r="AR23" s="2">
        <f>AVERAGE(AX3,BA3,BD3)</f>
        <v>0.67933723196881102</v>
      </c>
      <c r="AS23" s="2">
        <f>AVERAGE(AY3,BB3,BE3)</f>
        <v>0.70760233918128657</v>
      </c>
      <c r="AT23" s="2">
        <f t="shared" ref="AT23" si="2">AVERAGE(AZ3,BC3,BF3)</f>
        <v>0.69103313840155944</v>
      </c>
    </row>
    <row r="24" spans="1:46" x14ac:dyDescent="0.2">
      <c r="A24" s="2" t="s">
        <v>54</v>
      </c>
      <c r="B24" s="2">
        <v>0.91666666666666696</v>
      </c>
      <c r="C24" s="2">
        <v>0.75</v>
      </c>
      <c r="D24" s="2">
        <v>0.83333333333333304</v>
      </c>
      <c r="E24" s="2">
        <v>0.83333333333333304</v>
      </c>
      <c r="F24" s="2">
        <v>0.58333333333333304</v>
      </c>
      <c r="G24" s="2">
        <v>0.66666666666666696</v>
      </c>
      <c r="H24" s="2">
        <v>0.75</v>
      </c>
      <c r="I24" s="2">
        <v>0.58333333333333304</v>
      </c>
      <c r="J24" s="2">
        <v>0.5</v>
      </c>
      <c r="K24" s="2">
        <v>0.33333333333333298</v>
      </c>
      <c r="L24" s="2">
        <v>0.66666666666666696</v>
      </c>
      <c r="M24" s="2">
        <v>0.75</v>
      </c>
      <c r="N24" s="2">
        <v>0.25</v>
      </c>
      <c r="O24" s="2">
        <v>0.83333333333333304</v>
      </c>
      <c r="P24" s="2">
        <v>0.91666666666666696</v>
      </c>
      <c r="Q24" s="2">
        <v>0.66666666666666696</v>
      </c>
      <c r="R24" s="2">
        <v>1</v>
      </c>
      <c r="S24" s="2">
        <v>0.91666666666666696</v>
      </c>
      <c r="U24" s="2" t="s">
        <v>54</v>
      </c>
      <c r="V24" s="2">
        <v>0.83333333333333304</v>
      </c>
      <c r="W24" s="2">
        <v>0.66666666666666696</v>
      </c>
      <c r="X24" s="2">
        <v>0.83333333333333304</v>
      </c>
      <c r="Y24" s="2">
        <v>0.58333333333333304</v>
      </c>
      <c r="Z24" s="2">
        <v>0.66666666666666696</v>
      </c>
      <c r="AA24" s="2">
        <v>0.58333333333333304</v>
      </c>
      <c r="AB24" s="2">
        <v>8.3333333333333301E-2</v>
      </c>
      <c r="AC24" s="2">
        <v>0.58333333333333304</v>
      </c>
      <c r="AD24" s="2">
        <v>0.5</v>
      </c>
      <c r="AE24" s="2">
        <v>0.66666666666666696</v>
      </c>
      <c r="AF24" s="2">
        <v>0.75</v>
      </c>
      <c r="AG24" s="2">
        <v>0.66666666666666696</v>
      </c>
      <c r="AH24" s="2">
        <v>0.75</v>
      </c>
      <c r="AI24" s="2">
        <v>0.75</v>
      </c>
      <c r="AJ24" s="2">
        <v>0.58333333333333304</v>
      </c>
      <c r="AK24" s="2">
        <v>1</v>
      </c>
      <c r="AL24" s="2">
        <v>0.66666666666666696</v>
      </c>
      <c r="AM24" s="2">
        <v>0.66666666666666696</v>
      </c>
    </row>
    <row r="25" spans="1:46" x14ac:dyDescent="0.2">
      <c r="A25" s="2" t="s">
        <v>55</v>
      </c>
      <c r="B25" s="2">
        <v>0.91666666666666696</v>
      </c>
      <c r="C25" s="2">
        <v>0.83333333333333304</v>
      </c>
      <c r="D25" s="2">
        <v>0.75</v>
      </c>
      <c r="E25" s="2">
        <v>0.83333333333333304</v>
      </c>
      <c r="F25" s="2">
        <v>0.5</v>
      </c>
      <c r="G25" s="2">
        <v>0.75</v>
      </c>
      <c r="H25" s="2">
        <v>0.75</v>
      </c>
      <c r="I25" s="2">
        <v>1</v>
      </c>
      <c r="J25" s="2">
        <v>0.41666666666666702</v>
      </c>
      <c r="K25" s="2">
        <v>0.33333333333333298</v>
      </c>
      <c r="L25" s="2">
        <v>0.75</v>
      </c>
      <c r="M25" s="2">
        <v>0.5</v>
      </c>
      <c r="N25" s="2">
        <v>0.33333333333333298</v>
      </c>
      <c r="O25" s="2">
        <v>0.41666666666666702</v>
      </c>
      <c r="P25" s="2">
        <v>0.75</v>
      </c>
      <c r="Q25" s="2">
        <v>0.25</v>
      </c>
      <c r="R25" s="2">
        <v>0.66666666666666696</v>
      </c>
      <c r="S25" s="2">
        <v>0.41666666666666702</v>
      </c>
      <c r="U25" s="2" t="s">
        <v>55</v>
      </c>
      <c r="V25" s="2">
        <v>1</v>
      </c>
      <c r="W25" s="2">
        <v>1</v>
      </c>
      <c r="X25" s="2">
        <v>0.91666666666666696</v>
      </c>
      <c r="Y25" s="2">
        <v>0.83333333333333304</v>
      </c>
      <c r="Z25" s="2">
        <v>0.58333333333333304</v>
      </c>
      <c r="AA25" s="2">
        <v>0.75</v>
      </c>
      <c r="AB25" s="2">
        <v>0.75</v>
      </c>
      <c r="AC25" s="2">
        <v>0.66666666666666696</v>
      </c>
      <c r="AD25" s="2">
        <v>0.91666666666666696</v>
      </c>
      <c r="AE25" s="2">
        <v>0.58333333333333304</v>
      </c>
      <c r="AF25" s="2">
        <v>0.58333333333333304</v>
      </c>
      <c r="AG25" s="2">
        <v>0.16666666666666699</v>
      </c>
      <c r="AH25" s="2">
        <v>0.58333333333333304</v>
      </c>
      <c r="AI25" s="2">
        <v>0.75</v>
      </c>
      <c r="AJ25" s="2">
        <v>0.91666666666666696</v>
      </c>
      <c r="AK25" s="2">
        <v>0.75</v>
      </c>
      <c r="AL25" s="2">
        <v>0.83333333333333304</v>
      </c>
      <c r="AM25" s="2">
        <v>0.83333333333333304</v>
      </c>
    </row>
    <row r="26" spans="1:46" x14ac:dyDescent="0.2">
      <c r="A26" s="2" t="s">
        <v>56</v>
      </c>
      <c r="B26" s="2">
        <v>1</v>
      </c>
      <c r="C26" s="2">
        <v>1</v>
      </c>
      <c r="D26" s="2">
        <v>0.91666666666666696</v>
      </c>
      <c r="E26" s="2">
        <v>1</v>
      </c>
      <c r="F26" s="2">
        <v>0.91666666666666696</v>
      </c>
      <c r="G26" s="2">
        <v>0.83333333333333304</v>
      </c>
      <c r="H26" s="2">
        <v>0.91666666666666696</v>
      </c>
      <c r="I26" s="2">
        <v>0.41666666666666702</v>
      </c>
      <c r="J26" s="2">
        <v>0.41666666666666702</v>
      </c>
      <c r="K26" s="2">
        <v>8.3333333333333301E-2</v>
      </c>
      <c r="L26" s="2">
        <v>0.66666666666666696</v>
      </c>
      <c r="M26" s="2">
        <v>0.66666666666666696</v>
      </c>
      <c r="N26" s="2">
        <v>0.75</v>
      </c>
      <c r="O26" s="2">
        <v>0.75</v>
      </c>
      <c r="P26" s="2">
        <v>0.75</v>
      </c>
      <c r="Q26" s="2">
        <v>1</v>
      </c>
      <c r="R26" s="2">
        <v>1</v>
      </c>
      <c r="S26" s="2">
        <v>1</v>
      </c>
      <c r="U26" s="2" t="s">
        <v>56</v>
      </c>
      <c r="V26" s="2">
        <v>1</v>
      </c>
      <c r="W26" s="2">
        <v>1</v>
      </c>
      <c r="X26" s="2">
        <v>0.91666666666666696</v>
      </c>
      <c r="Y26" s="2">
        <v>0.91666666666666696</v>
      </c>
      <c r="Z26" s="2">
        <v>0.83333333333333304</v>
      </c>
      <c r="AA26" s="2">
        <v>1</v>
      </c>
      <c r="AB26" s="2">
        <v>0.91666666666666696</v>
      </c>
      <c r="AC26" s="2">
        <v>0.75</v>
      </c>
      <c r="AD26" s="2">
        <v>0.33333333333333298</v>
      </c>
      <c r="AE26" s="2">
        <v>0.41666666666666702</v>
      </c>
      <c r="AF26" s="2">
        <v>0.58333333333333304</v>
      </c>
      <c r="AG26" s="2">
        <v>0.58333333333333304</v>
      </c>
      <c r="AH26" s="2">
        <v>0.75</v>
      </c>
      <c r="AI26" s="2">
        <v>1</v>
      </c>
      <c r="AJ26" s="2">
        <v>0.83333333333333304</v>
      </c>
      <c r="AK26" s="2">
        <v>1</v>
      </c>
      <c r="AL26" s="2">
        <v>1</v>
      </c>
      <c r="AM26" s="2">
        <v>0.91666666666666696</v>
      </c>
    </row>
    <row r="27" spans="1:46" x14ac:dyDescent="0.2">
      <c r="A27" s="2" t="s">
        <v>57</v>
      </c>
      <c r="B27" s="2">
        <v>0.91666666666666696</v>
      </c>
      <c r="C27" s="2">
        <v>1</v>
      </c>
      <c r="D27" s="2">
        <v>0.91666666666666696</v>
      </c>
      <c r="E27" s="2">
        <v>0.91666666666666696</v>
      </c>
      <c r="F27" s="2">
        <v>0.66666666666666696</v>
      </c>
      <c r="G27" s="2">
        <v>0.33333333333333298</v>
      </c>
      <c r="H27" s="2">
        <v>0.83333333333333304</v>
      </c>
      <c r="I27" s="2">
        <v>0.58333333333333304</v>
      </c>
      <c r="J27" s="2">
        <v>0.41666666666666702</v>
      </c>
      <c r="K27" s="2">
        <v>0.25</v>
      </c>
      <c r="L27" s="2">
        <v>0.25</v>
      </c>
      <c r="M27" s="2">
        <v>1</v>
      </c>
      <c r="N27" s="2">
        <v>0.58333333333333304</v>
      </c>
      <c r="O27" s="2">
        <v>0.66666666666666696</v>
      </c>
      <c r="P27" s="2">
        <v>0.75</v>
      </c>
      <c r="Q27" s="2">
        <v>0.83333333333333304</v>
      </c>
      <c r="R27" s="2">
        <v>0.75</v>
      </c>
      <c r="S27" s="2">
        <v>0.91666666666666696</v>
      </c>
      <c r="U27" s="2" t="s">
        <v>57</v>
      </c>
      <c r="V27" s="2">
        <v>0.91666666666666696</v>
      </c>
      <c r="W27" s="2">
        <v>0.75</v>
      </c>
      <c r="X27" s="2">
        <v>0.83333333333333304</v>
      </c>
      <c r="Y27" s="2">
        <v>0.91666666666666696</v>
      </c>
      <c r="Z27" s="2">
        <v>0.83333333333333304</v>
      </c>
      <c r="AA27" s="2">
        <v>0.83333333333333304</v>
      </c>
      <c r="AB27" s="2">
        <v>0.66666666666666696</v>
      </c>
      <c r="AC27" s="2">
        <v>0.5</v>
      </c>
      <c r="AD27" s="2">
        <v>0.91666666666666696</v>
      </c>
      <c r="AE27" s="2">
        <v>0.66666666666666696</v>
      </c>
      <c r="AF27" s="2">
        <v>0.5</v>
      </c>
      <c r="AG27" s="2">
        <v>0.83333333333333304</v>
      </c>
      <c r="AH27" s="2">
        <v>0.83333333333333304</v>
      </c>
      <c r="AI27" s="2">
        <v>0.91666666666666696</v>
      </c>
      <c r="AJ27" s="2">
        <v>0.83333333333333304</v>
      </c>
      <c r="AK27" s="2">
        <v>0.91666666666666696</v>
      </c>
      <c r="AL27" s="2">
        <v>0.91666666666666696</v>
      </c>
      <c r="AM27" s="2">
        <v>0.91666666666666696</v>
      </c>
    </row>
    <row r="28" spans="1:46" x14ac:dyDescent="0.2">
      <c r="A28" s="2" t="s">
        <v>58</v>
      </c>
      <c r="B28" s="2">
        <v>0.91666666666666696</v>
      </c>
      <c r="C28" s="2">
        <v>0.66666666666666696</v>
      </c>
      <c r="D28" s="2">
        <v>0.75</v>
      </c>
      <c r="E28" s="2">
        <v>0.91666666666666696</v>
      </c>
      <c r="F28" s="2">
        <v>0.75</v>
      </c>
      <c r="G28" s="2">
        <v>0.66666666666666696</v>
      </c>
      <c r="H28" s="2">
        <v>0.83333333333333304</v>
      </c>
      <c r="I28" s="2">
        <v>0.58333333333333304</v>
      </c>
      <c r="J28" s="2">
        <v>0.41666666666666702</v>
      </c>
      <c r="K28" s="2">
        <v>0.41666666666666702</v>
      </c>
      <c r="L28" s="2">
        <v>1</v>
      </c>
      <c r="M28" s="2">
        <v>0.75</v>
      </c>
      <c r="N28" s="2">
        <v>0.66666666666666696</v>
      </c>
      <c r="O28" s="2">
        <v>0.83333333333333304</v>
      </c>
      <c r="P28" s="2">
        <v>1</v>
      </c>
      <c r="Q28" s="2">
        <v>0.91666666666666696</v>
      </c>
      <c r="R28" s="2">
        <v>1</v>
      </c>
      <c r="S28" s="2">
        <v>1</v>
      </c>
      <c r="U28" s="2" t="s">
        <v>58</v>
      </c>
      <c r="V28" s="2">
        <v>0.75</v>
      </c>
      <c r="W28" s="2">
        <v>0.91666666666666696</v>
      </c>
      <c r="X28" s="2">
        <v>0.83333333333333304</v>
      </c>
      <c r="Y28" s="2">
        <v>0.41666666666666702</v>
      </c>
      <c r="Z28" s="2">
        <v>0.75</v>
      </c>
      <c r="AA28" s="2">
        <v>0.66666666666666696</v>
      </c>
      <c r="AB28" s="2">
        <v>0.33333333333333298</v>
      </c>
      <c r="AC28" s="2">
        <v>0.5</v>
      </c>
      <c r="AD28" s="2">
        <v>0.5</v>
      </c>
      <c r="AE28" s="2">
        <v>0.83333333333333304</v>
      </c>
      <c r="AF28" s="2">
        <v>0.66666666666666696</v>
      </c>
      <c r="AG28" s="2">
        <v>0.75</v>
      </c>
      <c r="AH28" s="2">
        <v>0.75</v>
      </c>
      <c r="AI28" s="2">
        <v>0.91666666666666696</v>
      </c>
      <c r="AJ28" s="2">
        <v>0.91666666666666696</v>
      </c>
      <c r="AK28" s="2">
        <v>1</v>
      </c>
      <c r="AL28" s="2">
        <v>0.91666666666666696</v>
      </c>
      <c r="AM28" s="2">
        <v>1</v>
      </c>
    </row>
    <row r="29" spans="1:46" x14ac:dyDescent="0.2">
      <c r="A29" s="2" t="s">
        <v>63</v>
      </c>
      <c r="B29" s="2">
        <v>0.83333333333333304</v>
      </c>
      <c r="C29" s="2">
        <v>0.75</v>
      </c>
      <c r="D29" s="2">
        <v>0.83333333333333304</v>
      </c>
      <c r="E29" s="2">
        <v>0.58333333333333304</v>
      </c>
      <c r="F29" s="2">
        <v>0.83333333333333304</v>
      </c>
      <c r="G29" s="2">
        <v>0.66666666666666696</v>
      </c>
      <c r="H29" s="2">
        <v>0.58333333333333304</v>
      </c>
      <c r="I29" s="2">
        <v>0.5</v>
      </c>
      <c r="J29" s="2">
        <v>0.5</v>
      </c>
      <c r="K29" s="2">
        <v>0.33333333333333298</v>
      </c>
      <c r="L29" s="2">
        <v>0.41666666666666702</v>
      </c>
      <c r="M29" s="2">
        <v>0.66666666666666696</v>
      </c>
      <c r="N29" s="2">
        <v>0.41666666666666702</v>
      </c>
      <c r="O29" s="2">
        <v>0.75</v>
      </c>
      <c r="P29" s="2">
        <v>0.75</v>
      </c>
      <c r="Q29" s="2">
        <v>0.83333333333333304</v>
      </c>
      <c r="R29" s="2">
        <v>0.91666666666666696</v>
      </c>
      <c r="S29" s="2">
        <v>0.75</v>
      </c>
      <c r="U29" s="2" t="s">
        <v>63</v>
      </c>
      <c r="V29" s="2">
        <v>0.91666666666666696</v>
      </c>
      <c r="W29" s="2">
        <v>0.91666666666666696</v>
      </c>
      <c r="X29" s="2">
        <v>1</v>
      </c>
      <c r="Y29" s="2">
        <v>0.83333333333333304</v>
      </c>
      <c r="Z29" s="2">
        <v>0.75</v>
      </c>
      <c r="AA29" s="2">
        <v>0.66666666666666696</v>
      </c>
      <c r="AB29" s="2">
        <v>0.58333333333333304</v>
      </c>
      <c r="AC29" s="2">
        <v>0.83333333333333304</v>
      </c>
      <c r="AD29" s="2">
        <v>0.25</v>
      </c>
      <c r="AE29" s="2">
        <v>0.66666666666666696</v>
      </c>
      <c r="AF29" s="2">
        <v>0.83333333333333304</v>
      </c>
      <c r="AG29" s="2">
        <v>0.33333333333333298</v>
      </c>
      <c r="AH29" s="2">
        <v>0.66666666666666696</v>
      </c>
      <c r="AI29" s="2">
        <v>0.83333333333333304</v>
      </c>
      <c r="AJ29" s="2">
        <v>0.83333333333333304</v>
      </c>
      <c r="AK29" s="2">
        <v>0.83333333333333304</v>
      </c>
      <c r="AL29" s="2">
        <v>0.75</v>
      </c>
      <c r="AM29" s="2">
        <v>0.83333333333333304</v>
      </c>
    </row>
    <row r="30" spans="1:46" x14ac:dyDescent="0.2">
      <c r="A30" s="2" t="s">
        <v>64</v>
      </c>
      <c r="B30" s="2">
        <v>1</v>
      </c>
      <c r="C30" s="2">
        <v>1</v>
      </c>
      <c r="D30" s="2">
        <v>1</v>
      </c>
      <c r="E30" s="2">
        <v>1</v>
      </c>
      <c r="F30" s="2">
        <v>0.91666666666666696</v>
      </c>
      <c r="G30" s="2">
        <v>0.83333333333333304</v>
      </c>
      <c r="H30" s="2">
        <v>0.66666666666666696</v>
      </c>
      <c r="I30" s="2">
        <v>0.5</v>
      </c>
      <c r="J30" s="2">
        <v>0.41666666666666702</v>
      </c>
      <c r="K30" s="2">
        <v>0.41666666666666702</v>
      </c>
      <c r="L30" s="2">
        <v>0.91666666666666696</v>
      </c>
      <c r="M30" s="2">
        <v>0.83333333333333304</v>
      </c>
      <c r="N30" s="2">
        <v>0.58333333333333304</v>
      </c>
      <c r="O30" s="2">
        <v>0.91666666666666696</v>
      </c>
      <c r="P30" s="2">
        <v>1</v>
      </c>
      <c r="Q30" s="2">
        <v>1</v>
      </c>
      <c r="R30" s="2">
        <v>1</v>
      </c>
      <c r="S30" s="2">
        <v>1</v>
      </c>
      <c r="U30" s="2" t="s">
        <v>64</v>
      </c>
      <c r="V30" s="2">
        <v>0.91666666666666696</v>
      </c>
      <c r="W30" s="2">
        <v>1</v>
      </c>
      <c r="X30" s="2">
        <v>0.91666666666666696</v>
      </c>
      <c r="Y30" s="2">
        <v>0.91666666666666696</v>
      </c>
      <c r="Z30" s="2">
        <v>0.75</v>
      </c>
      <c r="AA30" s="2">
        <v>0.83333333333333304</v>
      </c>
      <c r="AB30" s="2">
        <v>0.58333333333333304</v>
      </c>
      <c r="AC30" s="2">
        <v>0.41666666666666702</v>
      </c>
      <c r="AD30" s="2">
        <v>0.58333333333333304</v>
      </c>
      <c r="AE30" s="2">
        <v>0.75</v>
      </c>
      <c r="AF30" s="2">
        <v>0.58333333333333304</v>
      </c>
      <c r="AG30" s="2">
        <v>0.83333333333333304</v>
      </c>
      <c r="AH30" s="2">
        <v>0.91666666666666696</v>
      </c>
      <c r="AI30" s="2">
        <v>0.91666666666666696</v>
      </c>
      <c r="AJ30" s="2">
        <v>0.83333333333333304</v>
      </c>
      <c r="AK30" s="2">
        <v>1</v>
      </c>
      <c r="AL30" s="2">
        <v>0.91666666666666696</v>
      </c>
      <c r="AM30" s="2">
        <v>1</v>
      </c>
    </row>
    <row r="31" spans="1:46" x14ac:dyDescent="0.2">
      <c r="A31" s="2" t="s">
        <v>65</v>
      </c>
      <c r="B31" s="2">
        <v>1</v>
      </c>
      <c r="C31" s="2">
        <v>1</v>
      </c>
      <c r="D31" s="2">
        <v>1</v>
      </c>
      <c r="E31" s="2">
        <v>1</v>
      </c>
      <c r="F31" s="2">
        <v>0.91666666666666696</v>
      </c>
      <c r="G31" s="2">
        <v>0.91666666666666696</v>
      </c>
      <c r="H31" s="2">
        <v>0.83333333333333304</v>
      </c>
      <c r="I31" s="2">
        <v>0.33333333333333298</v>
      </c>
      <c r="J31" s="2">
        <v>0.75</v>
      </c>
      <c r="K31" s="2">
        <v>0.16666666666666699</v>
      </c>
      <c r="L31" s="2">
        <v>0.58333333333333304</v>
      </c>
      <c r="M31" s="2">
        <v>0.66666666666666696</v>
      </c>
      <c r="N31" s="2">
        <v>0.66666666666666696</v>
      </c>
      <c r="O31" s="2">
        <v>0.66666666666666696</v>
      </c>
      <c r="P31" s="2">
        <v>1</v>
      </c>
      <c r="Q31" s="2">
        <v>0.91666666666666696</v>
      </c>
      <c r="R31" s="2">
        <v>0.91666666666666696</v>
      </c>
      <c r="S31" s="2">
        <v>1</v>
      </c>
      <c r="U31" s="2" t="s">
        <v>65</v>
      </c>
      <c r="V31" s="2">
        <v>1</v>
      </c>
      <c r="W31" s="2">
        <v>0.91666666666666696</v>
      </c>
      <c r="X31" s="2">
        <v>1</v>
      </c>
      <c r="Y31" s="2">
        <v>1</v>
      </c>
      <c r="Z31" s="2">
        <v>0.91666666666666696</v>
      </c>
      <c r="AA31" s="2">
        <v>0.91666666666666696</v>
      </c>
      <c r="AB31" s="2">
        <v>0.83333333333333304</v>
      </c>
      <c r="AC31" s="2">
        <v>0.66666666666666696</v>
      </c>
      <c r="AD31" s="2">
        <v>0.58333333333333304</v>
      </c>
      <c r="AE31" s="2">
        <v>0.58333333333333304</v>
      </c>
      <c r="AF31" s="2">
        <v>0.75</v>
      </c>
      <c r="AG31" s="2">
        <v>0.83333333333333304</v>
      </c>
      <c r="AH31" s="2">
        <v>0.91666666666666696</v>
      </c>
      <c r="AI31" s="2">
        <v>0.91666666666666696</v>
      </c>
      <c r="AJ31" s="2">
        <v>0.91666666666666696</v>
      </c>
      <c r="AK31" s="2">
        <v>1</v>
      </c>
      <c r="AL31" s="2">
        <v>1</v>
      </c>
      <c r="AM31" s="2">
        <v>1</v>
      </c>
    </row>
    <row r="32" spans="1:46" x14ac:dyDescent="0.2">
      <c r="A32" s="2" t="s">
        <v>66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0.75</v>
      </c>
      <c r="H32" s="2">
        <v>0.83333333333333304</v>
      </c>
      <c r="I32" s="2">
        <v>0.66666666666666696</v>
      </c>
      <c r="J32" s="2">
        <v>0.66666666666666696</v>
      </c>
      <c r="K32" s="2">
        <v>0.16666666666666699</v>
      </c>
      <c r="L32" s="2">
        <v>0.41666666666666702</v>
      </c>
      <c r="M32" s="2">
        <v>0.58333333333333304</v>
      </c>
      <c r="N32" s="2">
        <v>0.58333333333333304</v>
      </c>
      <c r="O32" s="2">
        <v>0.91666666666666696</v>
      </c>
      <c r="P32" s="2">
        <v>0.91666666666666696</v>
      </c>
      <c r="Q32" s="2">
        <v>1</v>
      </c>
      <c r="R32" s="2">
        <v>0.91666666666666696</v>
      </c>
      <c r="S32" s="2">
        <v>1</v>
      </c>
      <c r="U32" s="2" t="s">
        <v>66</v>
      </c>
      <c r="V32" s="2">
        <v>1</v>
      </c>
      <c r="W32" s="2">
        <v>1</v>
      </c>
      <c r="X32" s="2">
        <v>1</v>
      </c>
      <c r="Y32" s="2">
        <v>0.91666666666666696</v>
      </c>
      <c r="Z32" s="2">
        <v>0.58333333333333304</v>
      </c>
      <c r="AA32" s="2">
        <v>0.91666666666666696</v>
      </c>
      <c r="AB32" s="2">
        <v>0.75</v>
      </c>
      <c r="AC32" s="2">
        <v>0.5</v>
      </c>
      <c r="AD32" s="2">
        <v>0.75</v>
      </c>
      <c r="AE32" s="2">
        <v>0.41666666666666702</v>
      </c>
      <c r="AF32" s="2">
        <v>8.3333333333333301E-2</v>
      </c>
      <c r="AG32" s="2">
        <v>0.58333333333333304</v>
      </c>
      <c r="AH32" s="2">
        <v>0.58333333333333304</v>
      </c>
      <c r="AI32" s="2">
        <v>0.75</v>
      </c>
      <c r="AJ32" s="2">
        <v>0.83333333333333304</v>
      </c>
      <c r="AK32" s="2">
        <v>1</v>
      </c>
      <c r="AL32" s="2">
        <v>0.91666666666666696</v>
      </c>
      <c r="AM32" s="2">
        <v>0.91666666666666696</v>
      </c>
    </row>
    <row r="33" spans="1:39" x14ac:dyDescent="0.2">
      <c r="A33" s="2" t="s">
        <v>67</v>
      </c>
      <c r="B33" s="2">
        <v>0.75</v>
      </c>
      <c r="C33" s="2">
        <v>1</v>
      </c>
      <c r="D33" s="2">
        <v>0.5</v>
      </c>
      <c r="E33" s="2">
        <v>0.58333333333333304</v>
      </c>
      <c r="F33" s="2">
        <v>0.58333333333333304</v>
      </c>
      <c r="G33" s="2">
        <v>0.75</v>
      </c>
      <c r="H33" s="2">
        <v>0.41666666666666702</v>
      </c>
      <c r="I33" s="2">
        <v>0.58333333333333304</v>
      </c>
      <c r="J33" s="2">
        <v>0.41666666666666702</v>
      </c>
      <c r="K33" s="2">
        <v>0.33333333333333298</v>
      </c>
      <c r="L33" s="2">
        <v>0.33333333333333298</v>
      </c>
      <c r="M33" s="2">
        <v>0.25</v>
      </c>
      <c r="N33" s="2">
        <v>0.5</v>
      </c>
      <c r="O33" s="2">
        <v>0.5</v>
      </c>
      <c r="P33" s="2">
        <v>0.58333333333333304</v>
      </c>
      <c r="Q33" s="2">
        <v>0.16666666666666699</v>
      </c>
      <c r="R33" s="2">
        <v>0.5</v>
      </c>
      <c r="S33" s="2">
        <v>0.41666666666666702</v>
      </c>
      <c r="U33" s="2" t="s">
        <v>67</v>
      </c>
      <c r="V33" s="2">
        <v>0.58333333333333304</v>
      </c>
      <c r="W33" s="2">
        <v>0.83333333333333304</v>
      </c>
      <c r="X33" s="2">
        <v>0.5</v>
      </c>
      <c r="Y33" s="2">
        <v>0.66666666666666696</v>
      </c>
      <c r="Z33" s="2">
        <v>0.75</v>
      </c>
      <c r="AA33" s="2">
        <v>0.83333333333333304</v>
      </c>
      <c r="AB33" s="2">
        <v>0.5</v>
      </c>
      <c r="AC33" s="2">
        <v>0.58333333333333304</v>
      </c>
      <c r="AD33" s="2">
        <v>0.5</v>
      </c>
      <c r="AE33" s="2">
        <v>0.66666666666666696</v>
      </c>
      <c r="AF33" s="2">
        <v>0.5</v>
      </c>
      <c r="AG33" s="2">
        <v>0.75</v>
      </c>
      <c r="AH33" s="2">
        <v>0.58333333333333304</v>
      </c>
      <c r="AI33" s="2">
        <v>0.5</v>
      </c>
      <c r="AJ33" s="2">
        <v>0.33333333333333298</v>
      </c>
      <c r="AK33" s="2">
        <v>0.75</v>
      </c>
      <c r="AL33" s="2">
        <v>0.25</v>
      </c>
      <c r="AM33" s="2">
        <v>0.58333333333333304</v>
      </c>
    </row>
    <row r="34" spans="1:39" x14ac:dyDescent="0.2">
      <c r="A34" s="2" t="s">
        <v>68</v>
      </c>
      <c r="B34" s="2">
        <v>1</v>
      </c>
      <c r="C34" s="2">
        <v>1</v>
      </c>
      <c r="D34" s="2">
        <v>1</v>
      </c>
      <c r="E34" s="2">
        <v>0.83333333333333304</v>
      </c>
      <c r="F34" s="2">
        <v>0.91666666666666696</v>
      </c>
      <c r="G34" s="2">
        <v>0.91666666666666696</v>
      </c>
      <c r="H34" s="2">
        <v>0.75</v>
      </c>
      <c r="I34" s="2">
        <v>0.83333333333333304</v>
      </c>
      <c r="J34" s="2">
        <v>0.83333333333333304</v>
      </c>
      <c r="K34" s="2">
        <v>0.58333333333333304</v>
      </c>
      <c r="L34" s="2">
        <v>0.41666666666666702</v>
      </c>
      <c r="M34" s="2">
        <v>0.41666666666666702</v>
      </c>
      <c r="N34" s="2">
        <v>0.58333333333333304</v>
      </c>
      <c r="O34" s="2">
        <v>0.66666666666666696</v>
      </c>
      <c r="P34" s="2">
        <v>0.66666666666666696</v>
      </c>
      <c r="Q34" s="2">
        <v>0.66666666666666696</v>
      </c>
      <c r="R34" s="2">
        <v>0.83333333333333304</v>
      </c>
      <c r="S34" s="2">
        <v>0.83333333333333304</v>
      </c>
      <c r="U34" s="2" t="s">
        <v>68</v>
      </c>
      <c r="V34" s="2">
        <v>1</v>
      </c>
      <c r="W34" s="2">
        <v>1</v>
      </c>
      <c r="X34" s="2">
        <v>1</v>
      </c>
      <c r="Y34" s="2">
        <v>0.91666666666666696</v>
      </c>
      <c r="Z34" s="2">
        <v>0.66666666666666696</v>
      </c>
      <c r="AA34" s="2">
        <v>0.83333333333333304</v>
      </c>
      <c r="AB34" s="2">
        <v>0.41666666666666702</v>
      </c>
      <c r="AC34" s="2">
        <v>0.66666666666666696</v>
      </c>
      <c r="AD34" s="2">
        <v>0.41666666666666702</v>
      </c>
      <c r="AE34" s="2">
        <v>0.58333333333333304</v>
      </c>
      <c r="AF34" s="2">
        <v>0.75</v>
      </c>
      <c r="AG34" s="2">
        <v>0.66666666666666696</v>
      </c>
      <c r="AH34" s="2">
        <v>0.66666666666666696</v>
      </c>
      <c r="AI34" s="2">
        <v>0.83333333333333304</v>
      </c>
      <c r="AJ34" s="2">
        <v>0.83333333333333304</v>
      </c>
      <c r="AK34" s="2">
        <v>1</v>
      </c>
      <c r="AL34" s="2">
        <v>0.91666666666666696</v>
      </c>
      <c r="AM34" s="2">
        <v>0.91666666666666696</v>
      </c>
    </row>
    <row r="35" spans="1:39" x14ac:dyDescent="0.2">
      <c r="A35" s="2" t="s">
        <v>69</v>
      </c>
      <c r="B35" s="2">
        <v>0.58333333333333304</v>
      </c>
      <c r="C35" s="2">
        <v>0.58333333333333304</v>
      </c>
      <c r="D35" s="2">
        <v>0.58333333333333304</v>
      </c>
      <c r="E35" s="2">
        <v>0.58333333333333304</v>
      </c>
      <c r="F35" s="2">
        <v>0.41666666666666702</v>
      </c>
      <c r="G35" s="2">
        <v>0.75</v>
      </c>
      <c r="H35" s="2">
        <v>0.5</v>
      </c>
      <c r="I35" s="2">
        <v>0.66666666666666696</v>
      </c>
      <c r="J35" s="2">
        <v>0.25</v>
      </c>
      <c r="K35" s="2">
        <v>0.66666666666666696</v>
      </c>
      <c r="L35" s="2">
        <v>0.41666666666666702</v>
      </c>
      <c r="M35" s="2">
        <v>0.25</v>
      </c>
      <c r="N35" s="2">
        <v>0.41666666666666702</v>
      </c>
      <c r="O35" s="2">
        <v>0.5</v>
      </c>
      <c r="P35" s="2">
        <v>0.33333333333333298</v>
      </c>
      <c r="Q35" s="2">
        <v>0.58333333333333304</v>
      </c>
      <c r="R35" s="2">
        <v>0.5</v>
      </c>
      <c r="S35" s="2">
        <v>0.5</v>
      </c>
      <c r="U35" s="2" t="s">
        <v>69</v>
      </c>
      <c r="V35" s="2">
        <v>1</v>
      </c>
      <c r="W35" s="2">
        <v>0.75</v>
      </c>
      <c r="X35" s="2">
        <v>1</v>
      </c>
      <c r="Y35" s="2">
        <v>0.58333333333333304</v>
      </c>
      <c r="Z35" s="2">
        <v>0.66666666666666696</v>
      </c>
      <c r="AA35" s="2">
        <v>0.83333333333333304</v>
      </c>
      <c r="AB35" s="2">
        <v>0.5</v>
      </c>
      <c r="AC35" s="2">
        <v>0.83333333333333304</v>
      </c>
      <c r="AD35" s="2">
        <v>0.25</v>
      </c>
      <c r="AE35" s="2">
        <v>0.66666666666666696</v>
      </c>
      <c r="AF35" s="2">
        <v>0.66666666666666696</v>
      </c>
      <c r="AG35" s="2">
        <v>0.5</v>
      </c>
      <c r="AH35" s="2">
        <v>0.66666666666666696</v>
      </c>
      <c r="AI35" s="2">
        <v>0.5</v>
      </c>
      <c r="AJ35" s="2">
        <v>0.33333333333333298</v>
      </c>
      <c r="AK35" s="2">
        <v>0.75</v>
      </c>
      <c r="AL35" s="2">
        <v>0.75</v>
      </c>
      <c r="AM35" s="2">
        <v>0.41666666666666702</v>
      </c>
    </row>
    <row r="36" spans="1:39" x14ac:dyDescent="0.2">
      <c r="A36" s="2" t="s">
        <v>70</v>
      </c>
      <c r="B36" s="2">
        <v>1</v>
      </c>
      <c r="C36" s="2">
        <v>1</v>
      </c>
      <c r="D36" s="2">
        <v>1</v>
      </c>
      <c r="E36" s="2">
        <v>1</v>
      </c>
      <c r="F36" s="2">
        <v>0.91666666666666696</v>
      </c>
      <c r="G36" s="2">
        <v>1</v>
      </c>
      <c r="H36" s="2">
        <v>0.66666666666666696</v>
      </c>
      <c r="I36" s="2">
        <v>0.66666666666666696</v>
      </c>
      <c r="J36" s="2">
        <v>0.41666666666666702</v>
      </c>
      <c r="K36" s="2">
        <v>0.33333333333333298</v>
      </c>
      <c r="L36" s="2">
        <v>0.75</v>
      </c>
      <c r="M36" s="2">
        <v>0.83333333333333304</v>
      </c>
      <c r="N36" s="2">
        <v>0.83333333333333304</v>
      </c>
      <c r="O36" s="2">
        <v>1</v>
      </c>
      <c r="P36" s="2">
        <v>0.91666666666666696</v>
      </c>
      <c r="Q36" s="2">
        <v>0.75</v>
      </c>
      <c r="R36" s="2">
        <v>1</v>
      </c>
      <c r="S36" s="2">
        <v>1</v>
      </c>
      <c r="U36" s="2" t="s">
        <v>70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0.91666666666666696</v>
      </c>
      <c r="AB36" s="2">
        <v>0.83333333333333304</v>
      </c>
      <c r="AC36" s="2">
        <v>0.83333333333333304</v>
      </c>
      <c r="AD36" s="2">
        <v>0.83333333333333304</v>
      </c>
      <c r="AE36" s="2">
        <v>0.58333333333333304</v>
      </c>
      <c r="AF36" s="2">
        <v>0.66666666666666696</v>
      </c>
      <c r="AG36" s="2">
        <v>0.75</v>
      </c>
      <c r="AH36" s="2">
        <v>0.75</v>
      </c>
      <c r="AI36" s="2">
        <v>0.91666666666666696</v>
      </c>
      <c r="AJ36" s="2">
        <v>0.83333333333333304</v>
      </c>
      <c r="AK36" s="2">
        <v>1</v>
      </c>
      <c r="AL36" s="2">
        <v>1</v>
      </c>
      <c r="AM36" s="2">
        <v>1</v>
      </c>
    </row>
    <row r="37" spans="1:39" x14ac:dyDescent="0.2">
      <c r="A37" s="2" t="s">
        <v>71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0.91666666666666696</v>
      </c>
      <c r="H37" s="2">
        <v>0.83333333333333304</v>
      </c>
      <c r="I37" s="2">
        <v>0.83333333333333304</v>
      </c>
      <c r="J37" s="2">
        <v>0.91666666666666696</v>
      </c>
      <c r="K37" s="2">
        <v>0.83333333333333304</v>
      </c>
      <c r="L37" s="2">
        <v>0.91666666666666696</v>
      </c>
      <c r="M37" s="2">
        <v>0.75</v>
      </c>
      <c r="N37" s="2">
        <v>0.91666666666666696</v>
      </c>
      <c r="O37" s="2">
        <v>1</v>
      </c>
      <c r="P37" s="2">
        <v>1</v>
      </c>
      <c r="Q37" s="2">
        <v>0.83333333333333304</v>
      </c>
      <c r="R37" s="2">
        <v>1</v>
      </c>
      <c r="S37" s="2">
        <v>1</v>
      </c>
      <c r="U37" s="2" t="s">
        <v>71</v>
      </c>
      <c r="V37" s="2">
        <v>0.83333333333333304</v>
      </c>
      <c r="W37" s="2">
        <v>1</v>
      </c>
      <c r="X37" s="2">
        <v>1</v>
      </c>
      <c r="Y37" s="2">
        <v>0.91666666666666696</v>
      </c>
      <c r="Z37" s="2">
        <v>0.91666666666666696</v>
      </c>
      <c r="AA37" s="2">
        <v>1</v>
      </c>
      <c r="AB37" s="2">
        <v>0.75</v>
      </c>
      <c r="AC37" s="2">
        <v>0.75</v>
      </c>
      <c r="AD37" s="2">
        <v>0.75</v>
      </c>
      <c r="AE37" s="2">
        <v>0.83333333333333304</v>
      </c>
      <c r="AF37" s="2">
        <v>0.83333333333333304</v>
      </c>
      <c r="AG37" s="2">
        <v>0.75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</row>
    <row r="38" spans="1:39" x14ac:dyDescent="0.2">
      <c r="A38" s="2" t="s">
        <v>72</v>
      </c>
      <c r="B38" s="2">
        <v>0.5</v>
      </c>
      <c r="C38" s="2">
        <v>0.75</v>
      </c>
      <c r="D38" s="2">
        <v>0.41666666666666702</v>
      </c>
      <c r="E38" s="2">
        <v>0.16666666666666699</v>
      </c>
      <c r="F38" s="2">
        <v>0.75</v>
      </c>
      <c r="G38" s="2">
        <v>0.33333333333333298</v>
      </c>
      <c r="H38" s="2">
        <v>0.41666666666666702</v>
      </c>
      <c r="I38" s="2">
        <v>0.5</v>
      </c>
      <c r="J38" s="2">
        <v>0.25</v>
      </c>
      <c r="K38" s="2">
        <v>0.5</v>
      </c>
      <c r="L38" s="2">
        <v>0.5</v>
      </c>
      <c r="M38" s="2">
        <v>0.5</v>
      </c>
      <c r="N38" s="2">
        <v>0.58333333333333304</v>
      </c>
      <c r="O38" s="2">
        <v>0.66666666666666696</v>
      </c>
      <c r="P38" s="2">
        <v>0.41666666666666702</v>
      </c>
      <c r="Q38" s="2">
        <v>0.25</v>
      </c>
      <c r="R38" s="2">
        <v>0.66666666666666696</v>
      </c>
      <c r="S38" s="2">
        <v>0.5</v>
      </c>
      <c r="U38" s="2" t="s">
        <v>72</v>
      </c>
      <c r="V38" s="2">
        <v>0.5</v>
      </c>
      <c r="W38" s="2">
        <v>0.75</v>
      </c>
      <c r="X38" s="2">
        <v>0.58333333333333304</v>
      </c>
      <c r="Y38" s="2">
        <v>0.66666666666666696</v>
      </c>
      <c r="Z38" s="2">
        <v>0.33333333333333298</v>
      </c>
      <c r="AA38" s="2">
        <v>0.66666666666666696</v>
      </c>
      <c r="AB38" s="2">
        <v>0.58333333333333304</v>
      </c>
      <c r="AC38" s="2">
        <v>0.33333333333333298</v>
      </c>
      <c r="AD38" s="2">
        <v>0.25</v>
      </c>
      <c r="AE38" s="2">
        <v>0.66666666666666696</v>
      </c>
      <c r="AF38" s="2">
        <v>0.5</v>
      </c>
      <c r="AG38" s="2">
        <v>0.16666666666666699</v>
      </c>
      <c r="AH38" s="2">
        <v>0.41666666666666702</v>
      </c>
      <c r="AI38" s="2">
        <v>0.5</v>
      </c>
      <c r="AJ38" s="2">
        <v>0.41666666666666702</v>
      </c>
      <c r="AK38" s="2">
        <v>0.5</v>
      </c>
      <c r="AL38" s="2">
        <v>0.5</v>
      </c>
      <c r="AM38" s="2">
        <v>0.58333333333333304</v>
      </c>
    </row>
    <row r="39" spans="1:39" x14ac:dyDescent="0.2">
      <c r="A39" s="2" t="s">
        <v>73</v>
      </c>
      <c r="B39" s="2">
        <v>0.91666666666666696</v>
      </c>
      <c r="C39" s="2">
        <v>0.75</v>
      </c>
      <c r="D39" s="2">
        <v>0.83333333333333304</v>
      </c>
      <c r="E39" s="2">
        <v>0.66666666666666696</v>
      </c>
      <c r="F39" s="2">
        <v>0.5</v>
      </c>
      <c r="G39" s="2">
        <v>0.58333333333333304</v>
      </c>
      <c r="H39" s="2">
        <v>0.58333333333333304</v>
      </c>
      <c r="I39" s="2">
        <v>0.66666666666666696</v>
      </c>
      <c r="J39" s="2">
        <v>0.5</v>
      </c>
      <c r="K39" s="2">
        <v>0.58333333333333304</v>
      </c>
      <c r="L39" s="2">
        <v>0.75</v>
      </c>
      <c r="M39" s="2">
        <v>0.58333333333333304</v>
      </c>
      <c r="N39" s="2">
        <v>0.66666666666666696</v>
      </c>
      <c r="O39" s="2">
        <v>0.66666666666666696</v>
      </c>
      <c r="P39" s="2">
        <v>0.5</v>
      </c>
      <c r="Q39" s="2">
        <v>0.83333333333333304</v>
      </c>
      <c r="R39" s="2">
        <v>0.75</v>
      </c>
      <c r="S39" s="2">
        <v>0.83333333333333304</v>
      </c>
      <c r="U39" s="2" t="s">
        <v>73</v>
      </c>
      <c r="V39" s="2">
        <v>0.83333333333333304</v>
      </c>
      <c r="W39" s="2">
        <v>0.66666666666666696</v>
      </c>
      <c r="X39" s="2">
        <v>0.83333333333333304</v>
      </c>
      <c r="Y39" s="2">
        <v>0.58333333333333304</v>
      </c>
      <c r="Z39" s="2">
        <v>0.66666666666666696</v>
      </c>
      <c r="AA39" s="2">
        <v>0.5</v>
      </c>
      <c r="AB39" s="2">
        <v>0.66666666666666696</v>
      </c>
      <c r="AC39" s="2">
        <v>0.41666666666666702</v>
      </c>
      <c r="AD39" s="2">
        <v>0.41666666666666702</v>
      </c>
      <c r="AE39" s="2">
        <v>0.5</v>
      </c>
      <c r="AF39" s="2">
        <v>0.75</v>
      </c>
      <c r="AG39" s="2">
        <v>0.5</v>
      </c>
      <c r="AH39" s="2">
        <v>0.66666666666666696</v>
      </c>
      <c r="AI39" s="2">
        <v>0.83333333333333304</v>
      </c>
      <c r="AJ39" s="2">
        <v>0.5</v>
      </c>
      <c r="AK39" s="2">
        <v>0.66666666666666696</v>
      </c>
      <c r="AL39" s="2">
        <v>0.5</v>
      </c>
      <c r="AM39" s="2">
        <v>1</v>
      </c>
    </row>
    <row r="40" spans="1:39" x14ac:dyDescent="0.2">
      <c r="A40" s="2" t="s">
        <v>74</v>
      </c>
      <c r="B40" s="2">
        <v>1</v>
      </c>
      <c r="C40" s="2">
        <v>0.83333333333333304</v>
      </c>
      <c r="D40" s="2">
        <v>0.75</v>
      </c>
      <c r="E40" s="2">
        <v>0.83333333333333304</v>
      </c>
      <c r="F40" s="2">
        <v>0.58333333333333304</v>
      </c>
      <c r="G40" s="2">
        <v>0.41666666666666702</v>
      </c>
      <c r="H40" s="2">
        <v>0.83333333333333304</v>
      </c>
      <c r="I40" s="2">
        <v>0.41666666666666702</v>
      </c>
      <c r="J40" s="2">
        <v>0.16666666666666699</v>
      </c>
      <c r="K40" s="2">
        <v>0.5</v>
      </c>
      <c r="L40" s="2">
        <v>0.75</v>
      </c>
      <c r="M40" s="2">
        <v>0.75</v>
      </c>
      <c r="N40" s="2">
        <v>0.58333333333333304</v>
      </c>
      <c r="O40" s="2">
        <v>0.83333333333333304</v>
      </c>
      <c r="P40" s="2">
        <v>0.91666666666666696</v>
      </c>
      <c r="Q40" s="2">
        <v>0.66666666666666696</v>
      </c>
      <c r="R40" s="2">
        <v>0.91666666666666696</v>
      </c>
      <c r="S40" s="2">
        <v>0.91666666666666696</v>
      </c>
      <c r="U40" s="2" t="s">
        <v>74</v>
      </c>
      <c r="V40" s="2">
        <v>1</v>
      </c>
      <c r="W40" s="2">
        <v>1</v>
      </c>
      <c r="X40" s="2">
        <v>1</v>
      </c>
      <c r="Y40" s="2">
        <v>0.83333333333333304</v>
      </c>
      <c r="Z40" s="2">
        <v>0.91666666666666696</v>
      </c>
      <c r="AA40" s="2">
        <v>0.91666666666666696</v>
      </c>
      <c r="AB40" s="2">
        <v>0.66666666666666696</v>
      </c>
      <c r="AC40" s="2">
        <v>0.66666666666666696</v>
      </c>
      <c r="AD40" s="2">
        <v>0.58333333333333304</v>
      </c>
      <c r="AE40" s="2">
        <v>0.58333333333333304</v>
      </c>
      <c r="AF40" s="2">
        <v>0.58333333333333304</v>
      </c>
      <c r="AG40" s="2">
        <v>0.5</v>
      </c>
      <c r="AH40" s="2">
        <v>0.75</v>
      </c>
      <c r="AI40" s="2">
        <v>1</v>
      </c>
      <c r="AJ40" s="2">
        <v>0.75</v>
      </c>
      <c r="AK40" s="2">
        <v>0.91666666666666696</v>
      </c>
      <c r="AL40" s="2">
        <v>0.91666666666666696</v>
      </c>
      <c r="AM40" s="2">
        <v>0.91666666666666696</v>
      </c>
    </row>
    <row r="41" spans="1:39" x14ac:dyDescent="0.2">
      <c r="A41" s="2" t="s">
        <v>75</v>
      </c>
      <c r="B41" s="2">
        <v>1</v>
      </c>
      <c r="C41" s="2">
        <v>0.91666666666666696</v>
      </c>
      <c r="D41" s="2">
        <v>0.75</v>
      </c>
      <c r="E41" s="2">
        <v>0.91666666666666696</v>
      </c>
      <c r="F41" s="2">
        <v>0.91666666666666696</v>
      </c>
      <c r="G41" s="2">
        <v>0.75</v>
      </c>
      <c r="H41" s="2">
        <v>0.83333333333333304</v>
      </c>
      <c r="I41" s="2">
        <v>0.41666666666666702</v>
      </c>
      <c r="J41" s="2">
        <v>0.33333333333333298</v>
      </c>
      <c r="K41" s="2">
        <v>8.3333333333333301E-2</v>
      </c>
      <c r="L41" s="2">
        <v>0.41666666666666702</v>
      </c>
      <c r="M41" s="2">
        <v>0.58333333333333304</v>
      </c>
      <c r="N41" s="2">
        <v>0.58333333333333304</v>
      </c>
      <c r="O41" s="2">
        <v>0.58333333333333304</v>
      </c>
      <c r="P41" s="2">
        <v>1</v>
      </c>
      <c r="Q41" s="2">
        <v>0.66666666666666696</v>
      </c>
      <c r="R41" s="2">
        <v>1</v>
      </c>
      <c r="S41" s="2">
        <v>1</v>
      </c>
      <c r="U41" s="2" t="s">
        <v>75</v>
      </c>
      <c r="V41" s="2">
        <v>0.91666666666666696</v>
      </c>
      <c r="W41" s="2">
        <v>0.91666666666666696</v>
      </c>
      <c r="X41" s="2">
        <v>0.91666666666666696</v>
      </c>
      <c r="Y41" s="2">
        <v>1</v>
      </c>
      <c r="Z41" s="2">
        <v>0.91666666666666696</v>
      </c>
      <c r="AA41" s="2">
        <v>1</v>
      </c>
      <c r="AB41" s="2">
        <v>0.75</v>
      </c>
      <c r="AC41" s="2">
        <v>0.41666666666666702</v>
      </c>
      <c r="AD41" s="2">
        <v>0.83333333333333304</v>
      </c>
      <c r="AE41" s="2">
        <v>0.41666666666666702</v>
      </c>
      <c r="AF41" s="2">
        <v>0.5</v>
      </c>
      <c r="AG41" s="2">
        <v>0.5</v>
      </c>
      <c r="AH41" s="2">
        <v>0.83333333333333304</v>
      </c>
      <c r="AI41" s="2">
        <v>0.66666666666666696</v>
      </c>
      <c r="AJ41" s="2">
        <v>0.66666666666666696</v>
      </c>
      <c r="AK41" s="2">
        <v>0.91666666666666696</v>
      </c>
      <c r="AL41" s="2">
        <v>0.91666666666666696</v>
      </c>
      <c r="AM41" s="2">
        <v>0.91666666666666696</v>
      </c>
    </row>
    <row r="42" spans="1:39" x14ac:dyDescent="0.2">
      <c r="A42" s="2" t="s">
        <v>76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0.83333333333333304</v>
      </c>
      <c r="I42" s="2">
        <v>0.91666666666666696</v>
      </c>
      <c r="J42" s="2">
        <v>0.83333333333333304</v>
      </c>
      <c r="K42" s="2">
        <v>0.75</v>
      </c>
      <c r="L42" s="2">
        <v>0.83333333333333304</v>
      </c>
      <c r="M42" s="2">
        <v>0.58333333333333304</v>
      </c>
      <c r="N42" s="2">
        <v>0.91666666666666696</v>
      </c>
      <c r="O42" s="2">
        <v>0.91666666666666696</v>
      </c>
      <c r="P42" s="2">
        <v>0.75</v>
      </c>
      <c r="Q42" s="2">
        <v>0.91666666666666696</v>
      </c>
      <c r="R42" s="2">
        <v>0.91666666666666696</v>
      </c>
      <c r="S42" s="2">
        <v>0.91666666666666696</v>
      </c>
      <c r="U42" s="2" t="s">
        <v>76</v>
      </c>
      <c r="V42" s="2">
        <v>1</v>
      </c>
      <c r="W42" s="2">
        <v>1</v>
      </c>
      <c r="X42" s="2">
        <v>0.91666666666666696</v>
      </c>
      <c r="Y42" s="2">
        <v>1</v>
      </c>
      <c r="Z42" s="2">
        <v>1</v>
      </c>
      <c r="AA42" s="2">
        <v>1</v>
      </c>
      <c r="AB42" s="2">
        <v>0.58333333333333304</v>
      </c>
      <c r="AC42" s="2">
        <v>0.75</v>
      </c>
      <c r="AD42" s="2">
        <v>0.83333333333333304</v>
      </c>
      <c r="AE42" s="2">
        <v>0.5</v>
      </c>
      <c r="AF42" s="2">
        <v>0.41666666666666702</v>
      </c>
      <c r="AG42" s="2">
        <v>0.66666666666666696</v>
      </c>
      <c r="AH42" s="2">
        <v>0.91666666666666696</v>
      </c>
      <c r="AI42" s="2">
        <v>1</v>
      </c>
      <c r="AJ42" s="2">
        <v>0.91666666666666696</v>
      </c>
      <c r="AK42" s="2">
        <v>1</v>
      </c>
      <c r="AL42" s="2">
        <v>1</v>
      </c>
      <c r="AM42" s="2">
        <v>0.91666666666666696</v>
      </c>
    </row>
    <row r="43" spans="1:39" x14ac:dyDescent="0.2">
      <c r="A43" s="2" t="s">
        <v>77</v>
      </c>
      <c r="B43" s="2">
        <v>0.83333333333333304</v>
      </c>
      <c r="C43" s="2">
        <v>0.41666666666666702</v>
      </c>
      <c r="D43" s="2">
        <v>0.66666666666666696</v>
      </c>
      <c r="E43" s="2">
        <v>0.58333333333333304</v>
      </c>
      <c r="F43" s="2">
        <v>0.33333333333333298</v>
      </c>
      <c r="G43" s="2">
        <v>0.75</v>
      </c>
      <c r="H43" s="2">
        <v>0.58333333333333304</v>
      </c>
      <c r="I43" s="2">
        <v>0.5</v>
      </c>
      <c r="J43" s="2">
        <v>0.58333333333333304</v>
      </c>
      <c r="K43" s="2">
        <v>0.16666666666666699</v>
      </c>
      <c r="L43" s="2">
        <v>0.5</v>
      </c>
      <c r="M43" s="2">
        <v>0.66666666666666696</v>
      </c>
      <c r="N43" s="2">
        <v>0.5</v>
      </c>
      <c r="O43" s="2">
        <v>0.75</v>
      </c>
      <c r="P43" s="2">
        <v>0.66666666666666696</v>
      </c>
      <c r="Q43" s="2">
        <v>0.75</v>
      </c>
      <c r="R43" s="2">
        <v>0.83333333333333304</v>
      </c>
      <c r="S43" s="2">
        <v>0.75</v>
      </c>
      <c r="U43" s="2" t="s">
        <v>77</v>
      </c>
      <c r="V43" s="2">
        <v>0.41666666666666702</v>
      </c>
      <c r="W43" s="2">
        <v>0.58333333333333304</v>
      </c>
      <c r="X43" s="2">
        <v>0.58333333333333304</v>
      </c>
      <c r="Y43" s="2">
        <v>0.58333333333333304</v>
      </c>
      <c r="Z43" s="2">
        <v>0.66666666666666696</v>
      </c>
      <c r="AA43" s="2">
        <v>0.5</v>
      </c>
      <c r="AB43" s="2">
        <v>0.41666666666666702</v>
      </c>
      <c r="AC43" s="2">
        <v>0.58333333333333304</v>
      </c>
      <c r="AD43" s="2">
        <v>0.58333333333333304</v>
      </c>
      <c r="AE43" s="2">
        <v>0.75</v>
      </c>
      <c r="AF43" s="2">
        <v>0.5</v>
      </c>
      <c r="AG43" s="2">
        <v>0.66666666666666696</v>
      </c>
      <c r="AH43" s="2">
        <v>0.75</v>
      </c>
      <c r="AI43" s="2">
        <v>0.58333333333333304</v>
      </c>
      <c r="AJ43" s="2">
        <v>0.41666666666666702</v>
      </c>
      <c r="AK43" s="2">
        <v>0.58333333333333304</v>
      </c>
      <c r="AL43" s="2">
        <v>0.66666666666666696</v>
      </c>
      <c r="AM43" s="2">
        <v>0.5</v>
      </c>
    </row>
    <row r="44" spans="1:39" x14ac:dyDescent="0.2">
      <c r="A44" s="2" t="s">
        <v>78</v>
      </c>
      <c r="B44" s="2">
        <v>0.91666666666666696</v>
      </c>
      <c r="C44" s="2">
        <v>0.75</v>
      </c>
      <c r="D44" s="2">
        <v>0.91666666666666696</v>
      </c>
      <c r="E44" s="2">
        <v>0.83333333333333304</v>
      </c>
      <c r="F44" s="2">
        <v>0.83333333333333304</v>
      </c>
      <c r="G44" s="2">
        <v>0.66666666666666696</v>
      </c>
      <c r="H44" s="2">
        <v>0.91666666666666696</v>
      </c>
      <c r="I44" s="2">
        <v>0.66666666666666696</v>
      </c>
      <c r="J44" s="2">
        <v>0.66666666666666696</v>
      </c>
      <c r="K44" s="2">
        <v>0.41666666666666702</v>
      </c>
      <c r="L44" s="2">
        <v>0.58333333333333304</v>
      </c>
      <c r="M44" s="2">
        <v>0.66666666666666696</v>
      </c>
      <c r="N44" s="2">
        <v>0.41666666666666702</v>
      </c>
      <c r="O44" s="2">
        <v>0.58333333333333304</v>
      </c>
      <c r="P44" s="2">
        <v>0.58333333333333304</v>
      </c>
      <c r="Q44" s="2">
        <v>0.58333333333333304</v>
      </c>
      <c r="R44" s="2">
        <v>0.66666666666666696</v>
      </c>
      <c r="S44" s="2">
        <v>0.83333333333333304</v>
      </c>
      <c r="U44" s="2" t="s">
        <v>78</v>
      </c>
      <c r="V44" s="2">
        <v>0.58333333333333304</v>
      </c>
      <c r="W44" s="2">
        <v>0.75</v>
      </c>
      <c r="X44" s="2">
        <v>0.58333333333333304</v>
      </c>
      <c r="Y44" s="2">
        <v>0.58333333333333304</v>
      </c>
      <c r="Z44" s="2">
        <v>0.75</v>
      </c>
      <c r="AA44" s="2">
        <v>0.58333333333333304</v>
      </c>
      <c r="AB44" s="2">
        <v>0.66666666666666696</v>
      </c>
      <c r="AC44" s="2">
        <v>0.66666666666666696</v>
      </c>
      <c r="AD44" s="2">
        <v>0.66666666666666696</v>
      </c>
      <c r="AE44" s="2">
        <v>0.25</v>
      </c>
      <c r="AF44" s="2">
        <v>0.5</v>
      </c>
      <c r="AG44" s="2">
        <v>0.58333333333333304</v>
      </c>
      <c r="AH44" s="2">
        <v>0.58333333333333304</v>
      </c>
      <c r="AI44" s="2">
        <v>0.33333333333333298</v>
      </c>
      <c r="AJ44" s="2">
        <v>0.41666666666666702</v>
      </c>
      <c r="AK44" s="2">
        <v>0.33333333333333298</v>
      </c>
      <c r="AL44" s="2">
        <v>0.66666666666666696</v>
      </c>
      <c r="AM44" s="2">
        <v>0.33333333333333298</v>
      </c>
    </row>
    <row r="45" spans="1:39" x14ac:dyDescent="0.2">
      <c r="A45" s="2" t="s">
        <v>79</v>
      </c>
      <c r="B45" s="2">
        <v>1</v>
      </c>
      <c r="C45" s="2">
        <v>0.75</v>
      </c>
      <c r="D45" s="2">
        <v>0.66666666666666696</v>
      </c>
      <c r="E45" s="2">
        <v>1</v>
      </c>
      <c r="F45" s="2">
        <v>0.58333333333333304</v>
      </c>
      <c r="G45" s="2">
        <v>0.91666666666666696</v>
      </c>
      <c r="H45" s="2">
        <v>0.66666666666666696</v>
      </c>
      <c r="I45" s="2">
        <v>0.66666666666666696</v>
      </c>
      <c r="J45" s="2">
        <v>0.75</v>
      </c>
      <c r="K45" s="2">
        <v>0.33333333333333298</v>
      </c>
      <c r="L45" s="2">
        <v>0.33333333333333298</v>
      </c>
      <c r="M45" s="2">
        <v>0.25</v>
      </c>
      <c r="N45" s="2">
        <v>0.5</v>
      </c>
      <c r="O45" s="2">
        <v>0.25</v>
      </c>
      <c r="P45" s="2">
        <v>0.16666666666666699</v>
      </c>
      <c r="Q45" s="2">
        <v>8.3333333333333301E-2</v>
      </c>
      <c r="R45" s="2">
        <v>0.33333333333333298</v>
      </c>
      <c r="S45" s="2">
        <v>0</v>
      </c>
      <c r="U45" s="2" t="s">
        <v>79</v>
      </c>
      <c r="V45" s="2">
        <v>0.75</v>
      </c>
      <c r="W45" s="2">
        <v>1</v>
      </c>
      <c r="X45" s="2">
        <v>1</v>
      </c>
      <c r="Y45" s="2">
        <v>0.75</v>
      </c>
      <c r="Z45" s="2">
        <v>0.91666666666666696</v>
      </c>
      <c r="AA45" s="2">
        <v>0.66666666666666696</v>
      </c>
      <c r="AB45" s="2">
        <v>0.41666666666666702</v>
      </c>
      <c r="AC45" s="2">
        <v>0.58333333333333304</v>
      </c>
      <c r="AD45" s="2">
        <v>0.58333333333333304</v>
      </c>
      <c r="AE45" s="2">
        <v>0.33333333333333298</v>
      </c>
      <c r="AF45" s="2">
        <v>0.5</v>
      </c>
      <c r="AG45" s="2">
        <v>0.58333333333333304</v>
      </c>
      <c r="AH45" s="2">
        <v>0.33333333333333298</v>
      </c>
      <c r="AI45" s="2">
        <v>0.33333333333333298</v>
      </c>
      <c r="AJ45" s="2">
        <v>0.16666666666666699</v>
      </c>
      <c r="AK45" s="2">
        <v>0.33333333333333298</v>
      </c>
      <c r="AL45" s="2">
        <v>0.41666666666666702</v>
      </c>
      <c r="AM45" s="2">
        <v>0.58333333333333304</v>
      </c>
    </row>
    <row r="46" spans="1:39" x14ac:dyDescent="0.2">
      <c r="A46" s="2" t="s">
        <v>80</v>
      </c>
      <c r="B46" s="2">
        <v>0.91666666666666696</v>
      </c>
      <c r="C46" s="2">
        <v>0.91666666666666696</v>
      </c>
      <c r="D46" s="2">
        <v>0.91666666666666696</v>
      </c>
      <c r="E46" s="2">
        <v>0.83333333333333304</v>
      </c>
      <c r="F46" s="2">
        <v>0.75</v>
      </c>
      <c r="G46" s="2">
        <v>0.83333333333333304</v>
      </c>
      <c r="H46" s="2">
        <v>0.5</v>
      </c>
      <c r="I46" s="2">
        <v>0.75</v>
      </c>
      <c r="J46" s="2">
        <v>0.41666666666666702</v>
      </c>
      <c r="K46" s="2">
        <v>0.58333333333333304</v>
      </c>
      <c r="L46" s="2">
        <v>0.83333333333333304</v>
      </c>
      <c r="M46" s="2">
        <v>0.75</v>
      </c>
      <c r="N46" s="2">
        <v>0.83333333333333304</v>
      </c>
      <c r="O46" s="2">
        <v>0.91666666666666696</v>
      </c>
      <c r="P46" s="2">
        <v>0.91666666666666696</v>
      </c>
      <c r="Q46" s="2">
        <v>1</v>
      </c>
      <c r="R46" s="2">
        <v>0.91666666666666696</v>
      </c>
      <c r="S46" s="2">
        <v>1</v>
      </c>
      <c r="U46" s="2" t="s">
        <v>80</v>
      </c>
      <c r="V46" s="2">
        <v>0.83333333333333304</v>
      </c>
      <c r="W46" s="2">
        <v>0.91666666666666696</v>
      </c>
      <c r="X46" s="2">
        <v>1</v>
      </c>
      <c r="Y46" s="2">
        <v>0.75</v>
      </c>
      <c r="Z46" s="2">
        <v>0.66666666666666696</v>
      </c>
      <c r="AA46" s="2">
        <v>0.91666666666666696</v>
      </c>
      <c r="AB46" s="2">
        <v>0.5</v>
      </c>
      <c r="AC46" s="2">
        <v>0.66666666666666696</v>
      </c>
      <c r="AD46" s="2">
        <v>0.58333333333333304</v>
      </c>
      <c r="AE46" s="2">
        <v>0.66666666666666696</v>
      </c>
      <c r="AF46" s="2">
        <v>0.58333333333333304</v>
      </c>
      <c r="AG46" s="2">
        <v>0.91666666666666696</v>
      </c>
      <c r="AH46" s="2">
        <v>0.91666666666666696</v>
      </c>
      <c r="AI46" s="2">
        <v>0.75</v>
      </c>
      <c r="AJ46" s="2">
        <v>0.58333333333333304</v>
      </c>
      <c r="AK46" s="2">
        <v>1</v>
      </c>
      <c r="AL46" s="2">
        <v>0.91666666666666696</v>
      </c>
      <c r="AM46" s="2">
        <v>1</v>
      </c>
    </row>
    <row r="47" spans="1:39" x14ac:dyDescent="0.2">
      <c r="A47" s="2" t="s">
        <v>81</v>
      </c>
      <c r="B47" s="2">
        <v>1</v>
      </c>
      <c r="C47" s="2">
        <v>0.83333333333333304</v>
      </c>
      <c r="D47" s="2">
        <v>0.91666666666666696</v>
      </c>
      <c r="E47" s="2">
        <v>0.91666666666666696</v>
      </c>
      <c r="F47" s="2">
        <v>0.66666666666666696</v>
      </c>
      <c r="G47" s="2">
        <v>0.58333333333333304</v>
      </c>
      <c r="H47" s="2">
        <v>0.83333333333333304</v>
      </c>
      <c r="I47" s="2">
        <v>0.58333333333333304</v>
      </c>
      <c r="J47" s="2">
        <v>0.58333333333333304</v>
      </c>
      <c r="K47" s="2">
        <v>8.3333333333333301E-2</v>
      </c>
      <c r="L47" s="2">
        <v>0.41666666666666702</v>
      </c>
      <c r="M47" s="2">
        <v>0.58333333333333304</v>
      </c>
      <c r="N47" s="2">
        <v>8.3333333333333301E-2</v>
      </c>
      <c r="O47" s="2">
        <v>0.58333333333333304</v>
      </c>
      <c r="P47" s="2">
        <v>0.66666666666666696</v>
      </c>
      <c r="Q47" s="2">
        <v>0.33333333333333298</v>
      </c>
      <c r="R47" s="2">
        <v>0.75</v>
      </c>
      <c r="S47" s="2">
        <v>0.83333333333333304</v>
      </c>
      <c r="U47" s="2" t="s">
        <v>81</v>
      </c>
      <c r="V47" s="2">
        <v>0.91666666666666696</v>
      </c>
      <c r="W47" s="2">
        <v>1</v>
      </c>
      <c r="X47" s="2">
        <v>0.75</v>
      </c>
      <c r="Y47" s="2">
        <v>0.75</v>
      </c>
      <c r="Z47" s="2">
        <v>0.91666666666666696</v>
      </c>
      <c r="AA47" s="2">
        <v>0.75</v>
      </c>
      <c r="AB47" s="2">
        <v>0.75</v>
      </c>
      <c r="AC47" s="2">
        <v>0.58333333333333304</v>
      </c>
      <c r="AD47" s="2">
        <v>0.83333333333333304</v>
      </c>
      <c r="AE47" s="2">
        <v>0.5</v>
      </c>
      <c r="AF47" s="2">
        <v>0.16666666666666699</v>
      </c>
      <c r="AG47" s="2">
        <v>8.3333333333333301E-2</v>
      </c>
      <c r="AH47" s="2">
        <v>0.66666666666666696</v>
      </c>
      <c r="AI47" s="2">
        <v>0.58333333333333304</v>
      </c>
      <c r="AJ47" s="2">
        <v>0.66666666666666696</v>
      </c>
      <c r="AK47" s="2">
        <v>0.91666666666666696</v>
      </c>
      <c r="AL47" s="2">
        <v>1</v>
      </c>
      <c r="AM47" s="2">
        <v>0.66666666666666696</v>
      </c>
    </row>
    <row r="48" spans="1:39" x14ac:dyDescent="0.2">
      <c r="A48" s="2" t="s">
        <v>82</v>
      </c>
      <c r="B48" s="2">
        <v>1</v>
      </c>
      <c r="C48" s="2">
        <v>0.91666666666666696</v>
      </c>
      <c r="D48" s="2">
        <v>0.75</v>
      </c>
      <c r="E48" s="2">
        <v>1</v>
      </c>
      <c r="F48" s="2">
        <v>0.66666666666666696</v>
      </c>
      <c r="G48" s="2">
        <v>0.41666666666666702</v>
      </c>
      <c r="H48" s="2">
        <v>0.75</v>
      </c>
      <c r="I48" s="2">
        <v>0.5</v>
      </c>
      <c r="J48" s="2">
        <v>0.41666666666666702</v>
      </c>
      <c r="K48" s="2">
        <v>0.25</v>
      </c>
      <c r="L48" s="2">
        <v>0.83333333333333304</v>
      </c>
      <c r="M48" s="2">
        <v>0.66666666666666696</v>
      </c>
      <c r="N48" s="2">
        <v>0.16666666666666699</v>
      </c>
      <c r="O48" s="2">
        <v>0.75</v>
      </c>
      <c r="P48" s="2">
        <v>0.83333333333333304</v>
      </c>
      <c r="Q48" s="2">
        <v>0.41666666666666702</v>
      </c>
      <c r="R48" s="2">
        <v>0.75</v>
      </c>
      <c r="S48" s="2">
        <v>0.91666666666666696</v>
      </c>
      <c r="U48" s="2" t="s">
        <v>82</v>
      </c>
      <c r="V48" s="2">
        <v>1</v>
      </c>
      <c r="W48" s="2">
        <v>0.91666666666666696</v>
      </c>
      <c r="X48" s="2">
        <v>1</v>
      </c>
      <c r="Y48" s="2">
        <v>0.83333333333333304</v>
      </c>
      <c r="Z48" s="2">
        <v>0.75</v>
      </c>
      <c r="AA48" s="2">
        <v>0.91666666666666696</v>
      </c>
      <c r="AB48" s="2">
        <v>0.75</v>
      </c>
      <c r="AC48" s="2">
        <v>0.83333333333333304</v>
      </c>
      <c r="AD48" s="2">
        <v>0.83333333333333304</v>
      </c>
      <c r="AE48" s="2">
        <v>0.25</v>
      </c>
      <c r="AF48" s="2">
        <v>0.58333333333333304</v>
      </c>
      <c r="AG48" s="2">
        <v>0.66666666666666696</v>
      </c>
      <c r="AH48" s="2">
        <v>0.83333333333333304</v>
      </c>
      <c r="AI48" s="2">
        <v>0.66666666666666696</v>
      </c>
      <c r="AJ48" s="2">
        <v>0.58333333333333304</v>
      </c>
      <c r="AK48" s="2">
        <v>0.83333333333333304</v>
      </c>
      <c r="AL48" s="2">
        <v>0.91666666666666696</v>
      </c>
      <c r="AM48" s="2">
        <v>0.83333333333333304</v>
      </c>
    </row>
    <row r="49" spans="1:40" x14ac:dyDescent="0.2">
      <c r="A49" s="2" t="s">
        <v>83</v>
      </c>
      <c r="B49" s="2">
        <v>0.75</v>
      </c>
      <c r="C49" s="2">
        <v>1</v>
      </c>
      <c r="D49" s="2">
        <v>0.83333333333333304</v>
      </c>
      <c r="E49" s="2">
        <v>1</v>
      </c>
      <c r="F49" s="2">
        <v>0.91666666666666696</v>
      </c>
      <c r="G49" s="2">
        <v>0.75</v>
      </c>
      <c r="H49" s="2">
        <v>0.91666666666666696</v>
      </c>
      <c r="I49" s="2">
        <v>0.58333333333333304</v>
      </c>
      <c r="J49" s="2">
        <v>0.58333333333333304</v>
      </c>
      <c r="K49" s="2">
        <v>0.41666666666666702</v>
      </c>
      <c r="L49" s="2">
        <v>0.58333333333333304</v>
      </c>
      <c r="M49" s="2">
        <v>0.58333333333333304</v>
      </c>
      <c r="N49" s="2">
        <v>0.41666666666666702</v>
      </c>
      <c r="O49" s="2">
        <v>0.25</v>
      </c>
      <c r="P49" s="2">
        <v>0.58333333333333304</v>
      </c>
      <c r="Q49" s="2">
        <v>0.41666666666666702</v>
      </c>
      <c r="R49" s="2">
        <v>0.58333333333333304</v>
      </c>
      <c r="S49" s="2">
        <v>1</v>
      </c>
      <c r="U49" s="2" t="s">
        <v>83</v>
      </c>
      <c r="V49" s="2">
        <v>1</v>
      </c>
      <c r="W49" s="2">
        <v>1</v>
      </c>
      <c r="X49" s="2">
        <v>1</v>
      </c>
      <c r="Y49" s="2">
        <v>0.83333333333333304</v>
      </c>
      <c r="Z49" s="2">
        <v>0.91666666666666696</v>
      </c>
      <c r="AA49" s="2">
        <v>0.66666666666666696</v>
      </c>
      <c r="AB49" s="2">
        <v>0.66666666666666696</v>
      </c>
      <c r="AC49" s="2">
        <v>0.83333333333333304</v>
      </c>
      <c r="AD49" s="2">
        <v>0.66666666666666696</v>
      </c>
      <c r="AE49" s="2">
        <v>0.5</v>
      </c>
      <c r="AF49" s="2">
        <v>0.58333333333333304</v>
      </c>
      <c r="AG49" s="2">
        <v>0.58333333333333304</v>
      </c>
      <c r="AH49" s="2">
        <v>0.33333333333333298</v>
      </c>
      <c r="AI49" s="2">
        <v>0.41666666666666702</v>
      </c>
      <c r="AJ49" s="2">
        <v>0.75</v>
      </c>
      <c r="AK49" s="2">
        <v>0.75</v>
      </c>
      <c r="AL49" s="2">
        <v>0.75</v>
      </c>
      <c r="AM49" s="2">
        <v>0.75</v>
      </c>
    </row>
    <row r="50" spans="1:40" x14ac:dyDescent="0.2">
      <c r="A50" s="2" t="s">
        <v>85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0.66666666666666696</v>
      </c>
      <c r="H50" s="2">
        <v>1</v>
      </c>
      <c r="I50" s="2">
        <v>0.91666666666666696</v>
      </c>
      <c r="J50" s="2">
        <v>0.5</v>
      </c>
      <c r="K50" s="2">
        <v>0.25</v>
      </c>
      <c r="L50" s="2">
        <v>0.75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U50" s="2" t="s">
        <v>85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0.66666666666666696</v>
      </c>
      <c r="AC50" s="2">
        <v>0.66666666666666696</v>
      </c>
      <c r="AD50" s="2">
        <v>0.75</v>
      </c>
      <c r="AE50" s="2">
        <v>0.66666666666666696</v>
      </c>
      <c r="AF50" s="2">
        <v>0.75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</row>
    <row r="51" spans="1:40" x14ac:dyDescent="0.2">
      <c r="A51" s="2" t="s">
        <v>86</v>
      </c>
      <c r="B51" s="2">
        <v>1</v>
      </c>
      <c r="C51" s="2">
        <v>0.75</v>
      </c>
      <c r="D51" s="2">
        <v>0.83333333333333304</v>
      </c>
      <c r="E51" s="2">
        <v>0.91666666666666696</v>
      </c>
      <c r="F51" s="2">
        <v>0.41666666666666702</v>
      </c>
      <c r="G51" s="2">
        <v>0.66666666666666696</v>
      </c>
      <c r="H51" s="2">
        <v>0.5</v>
      </c>
      <c r="I51" s="2">
        <v>0.75</v>
      </c>
      <c r="J51" s="2">
        <v>0.5</v>
      </c>
      <c r="K51" s="2">
        <v>0.33333333333333298</v>
      </c>
      <c r="L51" s="2">
        <v>0.41666666666666702</v>
      </c>
      <c r="M51" s="2">
        <v>0.5</v>
      </c>
      <c r="N51" s="2">
        <v>0.41666666666666702</v>
      </c>
      <c r="O51" s="2">
        <v>0.91666666666666696</v>
      </c>
      <c r="P51" s="2">
        <v>0.91666666666666696</v>
      </c>
      <c r="Q51" s="2">
        <v>0.58333333333333304</v>
      </c>
      <c r="R51" s="2">
        <v>0.83333333333333304</v>
      </c>
      <c r="S51" s="2">
        <v>0.91666666666666696</v>
      </c>
      <c r="U51" s="2" t="s">
        <v>86</v>
      </c>
      <c r="V51" s="2">
        <v>0.41666666666666702</v>
      </c>
      <c r="W51" s="2">
        <v>0.91666666666666696</v>
      </c>
      <c r="X51" s="2">
        <v>0.83333333333333304</v>
      </c>
      <c r="Y51" s="2">
        <v>0.75</v>
      </c>
      <c r="Z51" s="2">
        <v>0.83333333333333304</v>
      </c>
      <c r="AA51" s="2">
        <v>0.41666666666666702</v>
      </c>
      <c r="AB51" s="2">
        <v>0.41666666666666702</v>
      </c>
      <c r="AC51" s="2">
        <v>0.41666666666666702</v>
      </c>
      <c r="AD51" s="2">
        <v>0.33333333333333298</v>
      </c>
      <c r="AE51" s="2">
        <v>0.5</v>
      </c>
      <c r="AF51" s="2">
        <v>0.5</v>
      </c>
      <c r="AG51" s="2">
        <v>0.5</v>
      </c>
      <c r="AH51" s="2">
        <v>0.33333333333333298</v>
      </c>
      <c r="AI51" s="2">
        <v>0.66666666666666696</v>
      </c>
      <c r="AJ51" s="2">
        <v>0.5</v>
      </c>
      <c r="AK51" s="2">
        <v>0.66666666666666696</v>
      </c>
      <c r="AL51" s="2">
        <v>0.91666666666666696</v>
      </c>
      <c r="AM51" s="2">
        <v>0.58333333333333304</v>
      </c>
    </row>
    <row r="52" spans="1:40" x14ac:dyDescent="0.2">
      <c r="A52" s="2" t="s">
        <v>87</v>
      </c>
      <c r="B52" s="2">
        <v>1</v>
      </c>
      <c r="C52" s="2">
        <v>0.91666666666666696</v>
      </c>
      <c r="D52" s="2">
        <v>1</v>
      </c>
      <c r="E52" s="2">
        <v>1</v>
      </c>
      <c r="F52" s="2">
        <v>1</v>
      </c>
      <c r="G52" s="2">
        <v>1</v>
      </c>
      <c r="H52" s="2">
        <v>0.91666666666666696</v>
      </c>
      <c r="I52" s="2">
        <v>1</v>
      </c>
      <c r="J52" s="2">
        <v>0.83333333333333304</v>
      </c>
      <c r="K52" s="2">
        <v>0.16666666666666699</v>
      </c>
      <c r="L52" s="2">
        <v>0.25</v>
      </c>
      <c r="M52" s="2">
        <v>0.5</v>
      </c>
      <c r="N52" s="2">
        <v>0.66666666666666696</v>
      </c>
      <c r="O52" s="2">
        <v>0.91666666666666696</v>
      </c>
      <c r="P52" s="2">
        <v>0.91666666666666696</v>
      </c>
      <c r="Q52" s="2">
        <v>0.83333333333333304</v>
      </c>
      <c r="R52" s="2">
        <v>1</v>
      </c>
      <c r="S52" s="2">
        <v>0.91666666666666696</v>
      </c>
      <c r="U52" s="2" t="s">
        <v>87</v>
      </c>
      <c r="V52" s="2">
        <v>1</v>
      </c>
      <c r="W52" s="2">
        <v>1</v>
      </c>
      <c r="X52" s="2">
        <v>1</v>
      </c>
      <c r="Y52" s="2">
        <v>1</v>
      </c>
      <c r="Z52" s="2">
        <v>0.91666666666666696</v>
      </c>
      <c r="AA52" s="2">
        <v>1</v>
      </c>
      <c r="AB52" s="2">
        <v>0.58333333333333304</v>
      </c>
      <c r="AC52" s="2">
        <v>0.66666666666666696</v>
      </c>
      <c r="AD52" s="2">
        <v>0.91666666666666696</v>
      </c>
      <c r="AE52" s="2">
        <v>0.41666666666666702</v>
      </c>
      <c r="AF52" s="2">
        <v>0.25</v>
      </c>
      <c r="AG52" s="2">
        <v>0.25</v>
      </c>
      <c r="AH52" s="2">
        <v>0.5</v>
      </c>
      <c r="AI52" s="2">
        <v>0.75</v>
      </c>
      <c r="AJ52" s="2">
        <v>0.33333333333333298</v>
      </c>
      <c r="AK52" s="2">
        <v>1</v>
      </c>
      <c r="AL52" s="2">
        <v>0.91666666666666696</v>
      </c>
      <c r="AM52" s="2">
        <v>0.83333333333333304</v>
      </c>
    </row>
    <row r="53" spans="1:40" x14ac:dyDescent="0.2">
      <c r="A53" s="2" t="s">
        <v>88</v>
      </c>
      <c r="B53" s="2">
        <v>1</v>
      </c>
      <c r="C53" s="2">
        <v>0.83333333333333304</v>
      </c>
      <c r="D53" s="2">
        <v>0.75</v>
      </c>
      <c r="E53" s="2">
        <v>1</v>
      </c>
      <c r="F53" s="2">
        <v>0.66666666666666696</v>
      </c>
      <c r="G53" s="2">
        <v>0.75</v>
      </c>
      <c r="H53" s="2">
        <v>0.91666666666666696</v>
      </c>
      <c r="I53" s="2">
        <v>0.58333333333333304</v>
      </c>
      <c r="J53" s="2">
        <v>0.5</v>
      </c>
      <c r="K53" s="2">
        <v>0.33333333333333298</v>
      </c>
      <c r="L53" s="2">
        <v>0.5</v>
      </c>
      <c r="M53" s="2">
        <v>0.83333333333333304</v>
      </c>
      <c r="N53" s="2">
        <v>0.41666666666666702</v>
      </c>
      <c r="O53" s="2">
        <v>0.58333333333333304</v>
      </c>
      <c r="P53" s="2">
        <v>0.75</v>
      </c>
      <c r="Q53" s="2">
        <v>0.58333333333333304</v>
      </c>
      <c r="R53" s="2">
        <v>0.91666666666666696</v>
      </c>
      <c r="S53" s="2">
        <v>0.66666666666666696</v>
      </c>
      <c r="U53" s="2" t="s">
        <v>88</v>
      </c>
      <c r="V53" s="2">
        <v>1</v>
      </c>
      <c r="W53" s="2">
        <v>1</v>
      </c>
      <c r="X53" s="2">
        <v>1</v>
      </c>
      <c r="Y53" s="2">
        <v>0.91666666666666696</v>
      </c>
      <c r="Z53" s="2">
        <v>1</v>
      </c>
      <c r="AA53" s="2">
        <v>0.91666666666666696</v>
      </c>
      <c r="AB53" s="2">
        <v>0.75</v>
      </c>
      <c r="AC53" s="2">
        <v>0.66666666666666696</v>
      </c>
      <c r="AD53" s="2">
        <v>0.75</v>
      </c>
      <c r="AE53" s="2">
        <v>0.41666666666666702</v>
      </c>
      <c r="AF53" s="2">
        <v>0.33333333333333298</v>
      </c>
      <c r="AG53" s="2">
        <v>0.58333333333333304</v>
      </c>
      <c r="AH53" s="2">
        <v>0.83333333333333304</v>
      </c>
      <c r="AI53" s="2">
        <v>0.75</v>
      </c>
      <c r="AJ53" s="2">
        <v>0.66666666666666696</v>
      </c>
      <c r="AK53" s="2">
        <v>0.91666666666666696</v>
      </c>
      <c r="AL53" s="2">
        <v>1</v>
      </c>
      <c r="AM53" s="2">
        <v>1</v>
      </c>
    </row>
    <row r="54" spans="1:40" x14ac:dyDescent="0.2">
      <c r="A54" s="2" t="s">
        <v>89</v>
      </c>
      <c r="B54" s="2">
        <v>1</v>
      </c>
      <c r="C54" s="2">
        <v>1</v>
      </c>
      <c r="D54" s="2">
        <v>0.91666666666666696</v>
      </c>
      <c r="E54" s="2">
        <v>1</v>
      </c>
      <c r="F54" s="2">
        <v>1</v>
      </c>
      <c r="G54" s="2">
        <v>0.83333333333333304</v>
      </c>
      <c r="H54" s="2">
        <v>0.83333333333333304</v>
      </c>
      <c r="I54" s="2">
        <v>0.33333333333333298</v>
      </c>
      <c r="J54" s="2">
        <v>0.25</v>
      </c>
      <c r="K54" s="2">
        <v>0.33333333333333298</v>
      </c>
      <c r="L54" s="2">
        <v>0.91666666666666696</v>
      </c>
      <c r="M54" s="2">
        <v>1</v>
      </c>
      <c r="N54" s="2">
        <v>0.66666666666666696</v>
      </c>
      <c r="O54" s="2">
        <v>0.91666666666666696</v>
      </c>
      <c r="P54" s="2">
        <v>0.91666666666666696</v>
      </c>
      <c r="Q54" s="2">
        <v>0.91666666666666696</v>
      </c>
      <c r="R54" s="2">
        <v>1</v>
      </c>
      <c r="S54" s="2">
        <v>1</v>
      </c>
      <c r="U54" s="2" t="s">
        <v>89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0.58333333333333304</v>
      </c>
      <c r="AC54" s="2">
        <v>0.75</v>
      </c>
      <c r="AD54" s="2">
        <v>0.83333333333333304</v>
      </c>
      <c r="AE54" s="2">
        <v>0.58333333333333304</v>
      </c>
      <c r="AF54" s="2">
        <v>0.75</v>
      </c>
      <c r="AG54" s="2">
        <v>0.58333333333333304</v>
      </c>
      <c r="AH54" s="2">
        <v>0.91666666666666696</v>
      </c>
      <c r="AI54" s="2">
        <v>0.83333333333333304</v>
      </c>
      <c r="AJ54" s="2">
        <v>0.91666666666666696</v>
      </c>
      <c r="AK54" s="2">
        <v>0.83333333333333304</v>
      </c>
      <c r="AL54" s="2">
        <v>1</v>
      </c>
      <c r="AM54" s="2">
        <v>1</v>
      </c>
    </row>
    <row r="55" spans="1:40" x14ac:dyDescent="0.2">
      <c r="A55" s="2" t="s">
        <v>90</v>
      </c>
      <c r="B55" s="2">
        <v>0.91666666666666696</v>
      </c>
      <c r="C55" s="2">
        <v>1</v>
      </c>
      <c r="D55" s="2">
        <v>0.75</v>
      </c>
      <c r="E55" s="2">
        <v>0.91666666666666696</v>
      </c>
      <c r="F55" s="2">
        <v>0.66666666666666696</v>
      </c>
      <c r="G55" s="2">
        <v>0.91666666666666696</v>
      </c>
      <c r="H55" s="2">
        <v>0.75</v>
      </c>
      <c r="I55" s="2">
        <v>0.91666666666666696</v>
      </c>
      <c r="J55" s="2">
        <v>0.91666666666666696</v>
      </c>
      <c r="K55" s="2">
        <v>0.16666666666666699</v>
      </c>
      <c r="L55" s="2">
        <v>0.25</v>
      </c>
      <c r="M55" s="2">
        <v>0.25</v>
      </c>
      <c r="N55" s="2">
        <v>0.41666666666666702</v>
      </c>
      <c r="O55" s="2">
        <v>0.5</v>
      </c>
      <c r="P55" s="2">
        <v>0.33333333333333298</v>
      </c>
      <c r="Q55" s="2">
        <v>0.66666666666666696</v>
      </c>
      <c r="R55" s="2">
        <v>0.58333333333333304</v>
      </c>
      <c r="S55" s="2">
        <v>0.75</v>
      </c>
      <c r="U55" s="2" t="s">
        <v>90</v>
      </c>
      <c r="V55" s="2">
        <v>0.75</v>
      </c>
      <c r="W55" s="2">
        <v>1</v>
      </c>
      <c r="X55" s="2">
        <v>1</v>
      </c>
      <c r="Y55" s="2">
        <v>1</v>
      </c>
      <c r="Z55" s="2">
        <v>0.83333333333333304</v>
      </c>
      <c r="AA55" s="2">
        <v>0.83333333333333304</v>
      </c>
      <c r="AB55" s="2">
        <v>1</v>
      </c>
      <c r="AC55" s="2">
        <v>0.75</v>
      </c>
      <c r="AD55" s="2">
        <v>0.75</v>
      </c>
      <c r="AE55" s="2">
        <v>0.16666666666666699</v>
      </c>
      <c r="AF55" s="2">
        <v>0.66666666666666696</v>
      </c>
      <c r="AG55" s="2">
        <v>0.58333333333333304</v>
      </c>
      <c r="AH55" s="2">
        <v>0.33333333333333298</v>
      </c>
      <c r="AI55" s="2">
        <v>0.58333333333333304</v>
      </c>
      <c r="AJ55" s="2">
        <v>0.25</v>
      </c>
      <c r="AK55" s="2">
        <v>0.41666666666666702</v>
      </c>
      <c r="AL55" s="2">
        <v>0.66666666666666696</v>
      </c>
      <c r="AM55" s="2">
        <v>0.58333333333333304</v>
      </c>
    </row>
    <row r="56" spans="1:40" x14ac:dyDescent="0.2">
      <c r="A56" s="2" t="s">
        <v>91</v>
      </c>
      <c r="B56" s="2">
        <v>1</v>
      </c>
      <c r="C56" s="2">
        <v>1</v>
      </c>
      <c r="D56" s="2">
        <v>0.91666666666666696</v>
      </c>
      <c r="E56" s="2">
        <v>1</v>
      </c>
      <c r="F56" s="2">
        <v>1</v>
      </c>
      <c r="G56" s="2">
        <v>1</v>
      </c>
      <c r="H56" s="2">
        <v>0.91666666666666696</v>
      </c>
      <c r="I56" s="2">
        <v>0.91666666666666696</v>
      </c>
      <c r="J56" s="2">
        <v>0.58333333333333304</v>
      </c>
      <c r="K56" s="2">
        <v>0</v>
      </c>
      <c r="L56" s="2">
        <v>0.41666666666666702</v>
      </c>
      <c r="M56" s="2">
        <v>0.5</v>
      </c>
      <c r="N56" s="2">
        <v>0.33333333333333298</v>
      </c>
      <c r="O56" s="2">
        <v>0.75</v>
      </c>
      <c r="P56" s="2">
        <v>0.66666666666666696</v>
      </c>
      <c r="Q56" s="2">
        <v>0.75</v>
      </c>
      <c r="R56" s="2">
        <v>1</v>
      </c>
      <c r="S56" s="2">
        <v>1</v>
      </c>
      <c r="U56" s="2" t="s">
        <v>91</v>
      </c>
      <c r="V56" s="2">
        <v>1</v>
      </c>
      <c r="W56" s="2">
        <v>1</v>
      </c>
      <c r="X56" s="2">
        <v>1</v>
      </c>
      <c r="Y56" s="2">
        <v>0.91666666666666696</v>
      </c>
      <c r="Z56" s="2">
        <v>1</v>
      </c>
      <c r="AA56" s="2">
        <v>0.91666666666666696</v>
      </c>
      <c r="AB56" s="2">
        <v>0.83333333333333304</v>
      </c>
      <c r="AC56" s="2">
        <v>1</v>
      </c>
      <c r="AD56" s="2">
        <v>0.91666666666666696</v>
      </c>
      <c r="AE56" s="2">
        <v>0.33333333333333298</v>
      </c>
      <c r="AF56" s="2">
        <v>0.33333333333333298</v>
      </c>
      <c r="AG56" s="2">
        <v>0.33333333333333298</v>
      </c>
      <c r="AH56" s="2">
        <v>0.58333333333333304</v>
      </c>
      <c r="AI56" s="2">
        <v>0.75</v>
      </c>
      <c r="AJ56" s="2">
        <v>0.66666666666666696</v>
      </c>
      <c r="AK56" s="2">
        <v>0.91666666666666696</v>
      </c>
      <c r="AL56" s="2">
        <v>0.91666666666666696</v>
      </c>
      <c r="AM56" s="2">
        <v>1</v>
      </c>
    </row>
    <row r="57" spans="1:40" x14ac:dyDescent="0.2">
      <c r="A57" s="2" t="s">
        <v>92</v>
      </c>
      <c r="B57" s="2">
        <v>1</v>
      </c>
      <c r="C57" s="2">
        <v>1</v>
      </c>
      <c r="D57" s="2">
        <v>0.75</v>
      </c>
      <c r="E57" s="2">
        <v>0.75</v>
      </c>
      <c r="F57" s="2">
        <v>0.41666666666666702</v>
      </c>
      <c r="G57" s="2">
        <v>0.41666666666666702</v>
      </c>
      <c r="H57" s="2">
        <v>0.5</v>
      </c>
      <c r="I57" s="2">
        <v>0.66666666666666696</v>
      </c>
      <c r="J57" s="2">
        <v>0.25</v>
      </c>
      <c r="K57" s="2">
        <v>0.75</v>
      </c>
      <c r="L57" s="2">
        <v>0.83333333333333304</v>
      </c>
      <c r="M57" s="2">
        <v>1</v>
      </c>
      <c r="N57" s="2">
        <v>0.5</v>
      </c>
      <c r="O57" s="2">
        <v>0.75</v>
      </c>
      <c r="P57" s="2">
        <v>0.75</v>
      </c>
      <c r="Q57" s="2">
        <v>0.91666666666666696</v>
      </c>
      <c r="R57" s="2">
        <v>0.91666666666666696</v>
      </c>
      <c r="S57" s="2">
        <v>0.91666666666666696</v>
      </c>
      <c r="U57" s="2" t="s">
        <v>92</v>
      </c>
      <c r="V57" s="2">
        <v>0.83333333333333304</v>
      </c>
      <c r="W57" s="2">
        <v>0.91666666666666696</v>
      </c>
      <c r="X57" s="2">
        <v>0.91666666666666696</v>
      </c>
      <c r="Y57" s="2">
        <v>0.83333333333333304</v>
      </c>
      <c r="Z57" s="2">
        <v>0.66666666666666696</v>
      </c>
      <c r="AA57" s="2">
        <v>0.83333333333333304</v>
      </c>
      <c r="AB57" s="2">
        <v>0.5</v>
      </c>
      <c r="AC57" s="2">
        <v>0.83333333333333304</v>
      </c>
      <c r="AD57" s="2">
        <v>0.5</v>
      </c>
      <c r="AE57" s="2">
        <v>0.75</v>
      </c>
      <c r="AF57" s="2">
        <v>0.83333333333333304</v>
      </c>
      <c r="AG57" s="2">
        <v>0.5</v>
      </c>
      <c r="AH57" s="2">
        <v>0.58333333333333304</v>
      </c>
      <c r="AI57" s="2">
        <v>0.83333333333333304</v>
      </c>
      <c r="AJ57" s="2">
        <v>0.75</v>
      </c>
      <c r="AK57" s="2">
        <v>1</v>
      </c>
      <c r="AL57" s="2">
        <v>0.75</v>
      </c>
      <c r="AM57" s="2">
        <v>1</v>
      </c>
    </row>
    <row r="58" spans="1:40" x14ac:dyDescent="0.2">
      <c r="A58" s="2" t="s">
        <v>93</v>
      </c>
      <c r="B58" s="2">
        <v>1</v>
      </c>
      <c r="C58" s="2">
        <v>0.83333333333333304</v>
      </c>
      <c r="D58" s="2">
        <v>0.91666666666666696</v>
      </c>
      <c r="E58" s="2">
        <v>0.66666666666666696</v>
      </c>
      <c r="F58" s="2">
        <v>0.58333333333333304</v>
      </c>
      <c r="G58" s="2">
        <v>0.58333333333333304</v>
      </c>
      <c r="H58" s="2">
        <v>1</v>
      </c>
      <c r="I58" s="2">
        <v>0.5</v>
      </c>
      <c r="J58" s="2">
        <v>0.25</v>
      </c>
      <c r="K58" s="2">
        <v>0.33333333333333298</v>
      </c>
      <c r="L58" s="2">
        <v>0.83333333333333304</v>
      </c>
      <c r="M58" s="2">
        <v>0.83333333333333304</v>
      </c>
      <c r="N58" s="2">
        <v>0.58333333333333304</v>
      </c>
      <c r="O58" s="2">
        <v>0.91666666666666696</v>
      </c>
      <c r="P58" s="2">
        <v>0.83333333333333304</v>
      </c>
      <c r="Q58" s="2">
        <v>0.58333333333333304</v>
      </c>
      <c r="R58" s="2">
        <v>0.91666666666666696</v>
      </c>
      <c r="S58" s="2">
        <v>1</v>
      </c>
      <c r="U58" s="2" t="s">
        <v>93</v>
      </c>
      <c r="V58" s="2">
        <v>1</v>
      </c>
      <c r="W58" s="2">
        <v>0.91666666666666696</v>
      </c>
      <c r="X58" s="2">
        <v>0.91666666666666696</v>
      </c>
      <c r="Y58" s="2">
        <v>0.75</v>
      </c>
      <c r="Z58" s="2">
        <v>0.91666666666666696</v>
      </c>
      <c r="AA58" s="2">
        <v>0.66666666666666696</v>
      </c>
      <c r="AB58" s="2">
        <v>0.58333333333333304</v>
      </c>
      <c r="AC58" s="2">
        <v>0.41666666666666702</v>
      </c>
      <c r="AD58" s="2">
        <v>0.25</v>
      </c>
      <c r="AE58" s="2">
        <v>0.5</v>
      </c>
      <c r="AF58" s="2">
        <v>0.91666666666666696</v>
      </c>
      <c r="AG58" s="2">
        <v>0.41666666666666702</v>
      </c>
      <c r="AH58" s="2">
        <v>0.91666666666666696</v>
      </c>
      <c r="AI58" s="2">
        <v>0.83333333333333304</v>
      </c>
      <c r="AJ58" s="2">
        <v>0.75</v>
      </c>
      <c r="AK58" s="2">
        <v>1</v>
      </c>
      <c r="AL58" s="2">
        <v>1</v>
      </c>
      <c r="AM58" s="2">
        <v>0.91666666666666696</v>
      </c>
    </row>
    <row r="59" spans="1:40" x14ac:dyDescent="0.2">
      <c r="A59" s="2" t="s">
        <v>109</v>
      </c>
      <c r="B59" s="2">
        <v>1</v>
      </c>
      <c r="C59" s="2">
        <v>0.83333333333333304</v>
      </c>
      <c r="D59" s="2">
        <v>0.91666666666666696</v>
      </c>
      <c r="E59" s="2">
        <v>0.91666666666666696</v>
      </c>
      <c r="F59" s="2">
        <v>0.83333333333333304</v>
      </c>
      <c r="G59" s="2">
        <v>0.66666666666666696</v>
      </c>
      <c r="H59" s="2">
        <v>0.75</v>
      </c>
      <c r="I59" s="2">
        <v>0.58333333333333304</v>
      </c>
      <c r="J59" s="2">
        <v>0.58333333333333304</v>
      </c>
      <c r="K59" s="2">
        <v>0.41666666666666702</v>
      </c>
      <c r="L59" s="2">
        <v>0.5</v>
      </c>
      <c r="M59" s="2">
        <v>0.75</v>
      </c>
      <c r="N59" s="2">
        <v>0.58333333333333304</v>
      </c>
      <c r="O59" s="2">
        <v>0.75</v>
      </c>
      <c r="P59" s="2">
        <v>0.91666666666666696</v>
      </c>
      <c r="Q59" s="2">
        <v>0.91666666666666696</v>
      </c>
      <c r="R59" s="2">
        <v>1</v>
      </c>
      <c r="S59" s="2">
        <v>1</v>
      </c>
      <c r="U59" s="2" t="s">
        <v>109</v>
      </c>
      <c r="V59" s="2">
        <v>0.91666666666666696</v>
      </c>
      <c r="W59" s="2">
        <v>1</v>
      </c>
      <c r="X59" s="2">
        <v>1</v>
      </c>
      <c r="Y59" s="2">
        <v>0.83333333333333304</v>
      </c>
      <c r="Z59" s="2">
        <v>0.66666666666666696</v>
      </c>
      <c r="AA59" s="2">
        <v>0.83333333333333304</v>
      </c>
      <c r="AB59" s="2">
        <v>0.75</v>
      </c>
      <c r="AC59" s="2">
        <v>0.66666666666666696</v>
      </c>
      <c r="AD59" s="2">
        <v>0.91666666666666696</v>
      </c>
      <c r="AE59" s="2">
        <v>0.75</v>
      </c>
      <c r="AF59" s="2">
        <v>0.66666666666666696</v>
      </c>
      <c r="AG59" s="2">
        <v>0.75</v>
      </c>
      <c r="AH59" s="2">
        <v>1</v>
      </c>
      <c r="AI59" s="2">
        <v>0.91666666666666696</v>
      </c>
      <c r="AJ59" s="2">
        <v>0.83333333333333304</v>
      </c>
      <c r="AK59" s="2">
        <v>1</v>
      </c>
      <c r="AL59" s="2">
        <v>1</v>
      </c>
      <c r="AM59" s="2">
        <v>1</v>
      </c>
    </row>
    <row r="60" spans="1:40" x14ac:dyDescent="0.2">
      <c r="A60" s="2" t="s">
        <v>110</v>
      </c>
      <c r="B60" s="2">
        <v>0.91666666666666696</v>
      </c>
      <c r="C60" s="2">
        <v>1</v>
      </c>
      <c r="D60" s="2">
        <v>1</v>
      </c>
      <c r="E60" s="2">
        <v>0.91666666666666696</v>
      </c>
      <c r="F60" s="2">
        <v>0.91666666666666696</v>
      </c>
      <c r="G60" s="2">
        <v>0.83333333333333304</v>
      </c>
      <c r="H60" s="2">
        <v>0.75</v>
      </c>
      <c r="I60" s="2">
        <v>0.58333333333333304</v>
      </c>
      <c r="J60" s="2">
        <v>0.41666666666666702</v>
      </c>
      <c r="K60" s="2">
        <v>0.5</v>
      </c>
      <c r="L60" s="2">
        <v>0.58333333333333304</v>
      </c>
      <c r="M60" s="2">
        <v>0.5</v>
      </c>
      <c r="N60" s="2">
        <v>0.5</v>
      </c>
      <c r="O60" s="2">
        <v>0.66666666666666696</v>
      </c>
      <c r="P60" s="2">
        <v>0.83333333333333304</v>
      </c>
      <c r="Q60" s="2">
        <v>0.75</v>
      </c>
      <c r="R60" s="2">
        <v>0.75</v>
      </c>
      <c r="S60" s="2">
        <v>0.75</v>
      </c>
      <c r="U60" s="2" t="s">
        <v>110</v>
      </c>
      <c r="V60" s="2">
        <v>1</v>
      </c>
      <c r="W60" s="2">
        <v>1</v>
      </c>
      <c r="X60" s="2">
        <v>1</v>
      </c>
      <c r="Y60" s="2">
        <v>0.83333333333333304</v>
      </c>
      <c r="Z60" s="2">
        <v>0.75</v>
      </c>
      <c r="AA60" s="2">
        <v>0.83333333333333304</v>
      </c>
      <c r="AB60" s="2">
        <v>0.66666666666666696</v>
      </c>
      <c r="AC60" s="2">
        <v>0.75</v>
      </c>
      <c r="AD60" s="2">
        <v>0.41666666666666702</v>
      </c>
      <c r="AE60" s="2">
        <v>0.5</v>
      </c>
      <c r="AF60" s="2">
        <v>0.41666666666666702</v>
      </c>
      <c r="AG60" s="2">
        <v>0.75</v>
      </c>
      <c r="AH60" s="2">
        <v>0.66666666666666696</v>
      </c>
      <c r="AI60" s="2">
        <v>0.66666666666666696</v>
      </c>
      <c r="AJ60" s="2">
        <v>0.66666666666666696</v>
      </c>
      <c r="AK60" s="2">
        <v>0.75</v>
      </c>
      <c r="AL60" s="2">
        <v>0.83333333333333304</v>
      </c>
      <c r="AM60" s="2">
        <v>0.66666666666666696</v>
      </c>
    </row>
    <row r="61" spans="1:40" x14ac:dyDescent="0.2">
      <c r="A61" s="2" t="s">
        <v>111</v>
      </c>
      <c r="B61" s="2">
        <v>0.91666666666666696</v>
      </c>
      <c r="C61" s="2">
        <v>1</v>
      </c>
      <c r="D61" s="2">
        <v>1</v>
      </c>
      <c r="E61" s="2">
        <v>1</v>
      </c>
      <c r="F61" s="2">
        <v>0.91666666666666696</v>
      </c>
      <c r="G61" s="2">
        <v>0.91666666666666696</v>
      </c>
      <c r="H61" s="2">
        <v>0.75</v>
      </c>
      <c r="I61" s="2">
        <v>0.66666666666666696</v>
      </c>
      <c r="J61" s="2">
        <v>0.41666666666666702</v>
      </c>
      <c r="K61" s="2">
        <v>0.41666666666666702</v>
      </c>
      <c r="L61" s="2">
        <v>0.5</v>
      </c>
      <c r="M61" s="2">
        <v>0.91666666666666696</v>
      </c>
      <c r="N61" s="2">
        <v>0.75</v>
      </c>
      <c r="O61" s="2">
        <v>0.75</v>
      </c>
      <c r="P61" s="2">
        <v>0.91666666666666696</v>
      </c>
      <c r="Q61" s="2">
        <v>0.91666666666666696</v>
      </c>
      <c r="R61" s="2">
        <v>1</v>
      </c>
      <c r="S61" s="2">
        <v>0.83333333333333304</v>
      </c>
      <c r="U61" s="2" t="s">
        <v>111</v>
      </c>
      <c r="V61" s="2">
        <v>0.91666666666666696</v>
      </c>
      <c r="W61" s="2">
        <v>1</v>
      </c>
      <c r="X61" s="2">
        <v>1</v>
      </c>
      <c r="Y61" s="2">
        <v>1</v>
      </c>
      <c r="Z61" s="2">
        <v>1</v>
      </c>
      <c r="AA61" s="2">
        <v>0.91666666666666696</v>
      </c>
      <c r="AB61" s="2">
        <v>1</v>
      </c>
      <c r="AC61" s="2">
        <v>0.75</v>
      </c>
      <c r="AD61" s="2">
        <v>0.83333333333333304</v>
      </c>
      <c r="AE61" s="2">
        <v>0.75</v>
      </c>
      <c r="AF61" s="2">
        <v>0.91666666666666696</v>
      </c>
      <c r="AG61" s="2">
        <v>0.75</v>
      </c>
      <c r="AH61" s="2">
        <v>1</v>
      </c>
      <c r="AI61" s="2">
        <v>1</v>
      </c>
      <c r="AJ61" s="2">
        <v>0.75</v>
      </c>
      <c r="AK61" s="2">
        <v>0.91666666666666696</v>
      </c>
      <c r="AL61" s="2">
        <v>1</v>
      </c>
      <c r="AM61" s="2">
        <v>1</v>
      </c>
    </row>
    <row r="62" spans="1:40" x14ac:dyDescent="0.2">
      <c r="A62" s="2" t="s">
        <v>113</v>
      </c>
      <c r="B62" s="2">
        <v>1</v>
      </c>
      <c r="C62" s="2">
        <v>0.5</v>
      </c>
      <c r="D62" s="2">
        <v>0.83333333333333304</v>
      </c>
      <c r="E62" s="2">
        <v>0.83333333333333304</v>
      </c>
      <c r="F62" s="2">
        <v>0.41666666666666702</v>
      </c>
      <c r="G62" s="2">
        <v>0.5</v>
      </c>
      <c r="H62" s="2">
        <v>0.58333333333333304</v>
      </c>
      <c r="I62" s="2">
        <v>0.5</v>
      </c>
      <c r="J62" s="2">
        <v>0.5</v>
      </c>
      <c r="K62" s="2">
        <v>0.16666666666666699</v>
      </c>
      <c r="L62" s="2">
        <v>0.58333333333333304</v>
      </c>
      <c r="M62" s="2">
        <v>0.5</v>
      </c>
      <c r="N62" s="2">
        <v>0.41666666666666702</v>
      </c>
      <c r="O62" s="2">
        <v>0.83333333333333304</v>
      </c>
      <c r="P62" s="2">
        <v>0.66666666666666696</v>
      </c>
      <c r="Q62" s="2">
        <v>0.66666666666666696</v>
      </c>
      <c r="R62" s="2">
        <v>0.66666666666666696</v>
      </c>
      <c r="S62" s="2">
        <v>0.75</v>
      </c>
      <c r="U62" s="2" t="s">
        <v>113</v>
      </c>
      <c r="V62" s="2">
        <v>0.83333333333333304</v>
      </c>
      <c r="W62" s="2">
        <v>0.75</v>
      </c>
      <c r="X62" s="2">
        <v>0.91666666666666696</v>
      </c>
      <c r="Y62" s="2">
        <v>0.58333333333333304</v>
      </c>
      <c r="Z62" s="2">
        <v>0.83333333333333304</v>
      </c>
      <c r="AA62" s="2">
        <v>0.58333333333333304</v>
      </c>
      <c r="AB62" s="2">
        <v>0.41666666666666702</v>
      </c>
      <c r="AC62" s="2">
        <v>0.5</v>
      </c>
      <c r="AD62" s="2">
        <v>0.58333333333333304</v>
      </c>
      <c r="AE62" s="2">
        <v>0.41666666666666702</v>
      </c>
      <c r="AF62" s="2">
        <v>0.5</v>
      </c>
      <c r="AG62" s="2">
        <v>0.66666666666666696</v>
      </c>
      <c r="AH62" s="2">
        <v>0.33333333333333298</v>
      </c>
      <c r="AI62" s="2">
        <v>0.83333333333333304</v>
      </c>
      <c r="AJ62" s="2">
        <v>0.75</v>
      </c>
      <c r="AK62" s="2">
        <v>0.58333333333333304</v>
      </c>
      <c r="AL62" s="2">
        <v>0.83333333333333304</v>
      </c>
      <c r="AM62" s="2">
        <v>1</v>
      </c>
    </row>
    <row r="63" spans="1:40" x14ac:dyDescent="0.2">
      <c r="A63" s="2" t="s">
        <v>21</v>
      </c>
      <c r="B63" s="2">
        <f>AVERAGE(B2:B62)</f>
        <v>0.91393442622950805</v>
      </c>
      <c r="C63" s="2">
        <f t="shared" ref="C63:S63" si="3">AVERAGE(C2:C62)</f>
        <v>0.84836065573770481</v>
      </c>
      <c r="D63" s="2">
        <f t="shared" si="3"/>
        <v>0.83060109289617468</v>
      </c>
      <c r="E63" s="2">
        <f t="shared" si="3"/>
        <v>0.87021857923497248</v>
      </c>
      <c r="F63" s="2">
        <f t="shared" si="3"/>
        <v>0.73770491803278648</v>
      </c>
      <c r="G63" s="2">
        <f t="shared" si="3"/>
        <v>0.70491803278688514</v>
      </c>
      <c r="H63" s="2">
        <f t="shared" si="3"/>
        <v>0.7486338797814206</v>
      </c>
      <c r="I63" s="2">
        <f t="shared" si="3"/>
        <v>0.60792349726775963</v>
      </c>
      <c r="J63" s="2">
        <f t="shared" si="3"/>
        <v>0.50546448087431706</v>
      </c>
      <c r="K63" s="2">
        <f t="shared" si="3"/>
        <v>0.33879781420765037</v>
      </c>
      <c r="L63" s="2">
        <f t="shared" si="3"/>
        <v>0.58333333333333348</v>
      </c>
      <c r="M63" s="2">
        <f t="shared" si="3"/>
        <v>0.65983606557377061</v>
      </c>
      <c r="N63" s="2">
        <f t="shared" si="3"/>
        <v>0.51366120218579248</v>
      </c>
      <c r="O63" s="2">
        <f t="shared" si="3"/>
        <v>0.72267759562841527</v>
      </c>
      <c r="P63" s="2">
        <f t="shared" si="3"/>
        <v>0.75</v>
      </c>
      <c r="Q63" s="2">
        <f t="shared" si="3"/>
        <v>0.67486338797814205</v>
      </c>
      <c r="R63" s="2">
        <f t="shared" si="3"/>
        <v>0.81420765027322417</v>
      </c>
      <c r="S63" s="2">
        <f t="shared" si="3"/>
        <v>0.82923497267759561</v>
      </c>
      <c r="T63" s="2">
        <f>AVERAGE(B63:S63)</f>
        <v>0.70302064359441407</v>
      </c>
      <c r="U63" s="2" t="s">
        <v>21</v>
      </c>
      <c r="V63" s="2">
        <f>AVERAGE(V2:V62)</f>
        <v>0.8688524590163933</v>
      </c>
      <c r="W63" s="2">
        <f t="shared" ref="W63" si="4">AVERAGE(W2:W62)</f>
        <v>0.88524590163934413</v>
      </c>
      <c r="X63" s="2">
        <f t="shared" ref="X63" si="5">AVERAGE(X2:X62)</f>
        <v>0.88114754098360648</v>
      </c>
      <c r="Y63" s="2">
        <f t="shared" ref="Y63" si="6">AVERAGE(Y2:Y62)</f>
        <v>0.79371584699453579</v>
      </c>
      <c r="Z63" s="2">
        <f t="shared" ref="Z63" si="7">AVERAGE(Z2:Z62)</f>
        <v>0.77459016393442615</v>
      </c>
      <c r="AA63" s="2">
        <f t="shared" ref="AA63" si="8">AVERAGE(AA2:AA62)</f>
        <v>0.78142076502732238</v>
      </c>
      <c r="AB63" s="2">
        <f t="shared" ref="AB63" si="9">AVERAGE(AB2:AB62)</f>
        <v>0.61748633879781434</v>
      </c>
      <c r="AC63" s="2">
        <f t="shared" ref="AC63" si="10">AVERAGE(AC2:AC62)</f>
        <v>0.6297814207650273</v>
      </c>
      <c r="AD63" s="2">
        <f t="shared" ref="AD63" si="11">AVERAGE(AD2:AD62)</f>
        <v>0.59699453551912551</v>
      </c>
      <c r="AE63" s="2">
        <f t="shared" ref="AE63" si="12">AVERAGE(AE2:AE62)</f>
        <v>0.54508196721311486</v>
      </c>
      <c r="AF63" s="2">
        <f t="shared" ref="AF63" si="13">AVERAGE(AF2:AF62)</f>
        <v>0.58469945355191233</v>
      </c>
      <c r="AG63" s="2">
        <f t="shared" ref="AG63" si="14">AVERAGE(AG2:AG62)</f>
        <v>0.58879781420764998</v>
      </c>
      <c r="AH63" s="2">
        <f t="shared" ref="AH63" si="15">AVERAGE(AH2:AH62)</f>
        <v>0.68579234972677627</v>
      </c>
      <c r="AI63" s="2">
        <f t="shared" ref="AI63" si="16">AVERAGE(AI2:AI62)</f>
        <v>0.7308743169398908</v>
      </c>
      <c r="AJ63" s="2">
        <f t="shared" ref="AJ63" si="17">AVERAGE(AJ2:AJ62)</f>
        <v>0.68306010928961758</v>
      </c>
      <c r="AK63" s="2">
        <f t="shared" ref="AK63" si="18">AVERAGE(AK2:AK62)</f>
        <v>0.81557377049180324</v>
      </c>
      <c r="AL63" s="2">
        <f t="shared" ref="AL63" si="19">AVERAGE(AL2:AL62)</f>
        <v>0.82513661202185784</v>
      </c>
      <c r="AM63" s="2">
        <f t="shared" ref="AM63" si="20">AVERAGE(AM2:AM62)</f>
        <v>0.82240437158469948</v>
      </c>
      <c r="AN63" s="2">
        <f>AVERAGE(V63:AM63)</f>
        <v>0.72836976320582869</v>
      </c>
    </row>
    <row r="64" spans="1:40" x14ac:dyDescent="0.2">
      <c r="A64" s="2" t="s">
        <v>22</v>
      </c>
      <c r="B64" s="2">
        <f>STDEV(B2:B62)</f>
        <v>0.12543185872804052</v>
      </c>
      <c r="C64" s="2">
        <f t="shared" ref="C64:S64" si="21">STDEV(C2:C62)</f>
        <v>0.16209579123882525</v>
      </c>
      <c r="D64" s="2">
        <f t="shared" si="21"/>
        <v>0.16099172764200212</v>
      </c>
      <c r="E64" s="2">
        <f t="shared" si="21"/>
        <v>0.16352921230987719</v>
      </c>
      <c r="F64" s="2">
        <f t="shared" si="21"/>
        <v>0.18561463562147285</v>
      </c>
      <c r="G64" s="2">
        <f t="shared" si="21"/>
        <v>0.20159880084646478</v>
      </c>
      <c r="H64" s="2">
        <f t="shared" si="21"/>
        <v>0.16208408545861572</v>
      </c>
      <c r="I64" s="2">
        <f t="shared" si="21"/>
        <v>0.17236391726725625</v>
      </c>
      <c r="J64" s="2">
        <f t="shared" si="21"/>
        <v>0.19594786985023924</v>
      </c>
      <c r="K64" s="2">
        <f t="shared" si="21"/>
        <v>0.1977119423385717</v>
      </c>
      <c r="L64" s="2">
        <f t="shared" si="21"/>
        <v>0.19895560643855476</v>
      </c>
      <c r="M64" s="2">
        <f t="shared" si="21"/>
        <v>0.19382545243318516</v>
      </c>
      <c r="N64" s="2">
        <f t="shared" si="21"/>
        <v>0.21686973809864538</v>
      </c>
      <c r="O64" s="2">
        <f t="shared" si="21"/>
        <v>0.18924882667294382</v>
      </c>
      <c r="P64" s="2">
        <f t="shared" si="21"/>
        <v>0.19661487076873818</v>
      </c>
      <c r="Q64" s="2">
        <f t="shared" si="21"/>
        <v>0.26074364717980542</v>
      </c>
      <c r="R64" s="2">
        <f t="shared" si="21"/>
        <v>0.1776866797560249</v>
      </c>
      <c r="S64" s="2">
        <f t="shared" si="21"/>
        <v>0.20208761708414841</v>
      </c>
      <c r="U64" s="2" t="s">
        <v>22</v>
      </c>
      <c r="V64" s="2">
        <f>STDEV(V2:V62)</f>
        <v>0.15917831283268513</v>
      </c>
      <c r="W64" s="2">
        <f t="shared" ref="W64:AM64" si="22">STDEV(W2:W62)</f>
        <v>0.16327375219005694</v>
      </c>
      <c r="X64" s="2">
        <f t="shared" si="22"/>
        <v>0.16629055923616029</v>
      </c>
      <c r="Y64" s="2">
        <f t="shared" si="22"/>
        <v>0.18671536900444113</v>
      </c>
      <c r="Z64" s="2">
        <f t="shared" si="22"/>
        <v>0.1763468425138443</v>
      </c>
      <c r="AA64" s="2">
        <f t="shared" si="22"/>
        <v>0.17089357638751726</v>
      </c>
      <c r="AB64" s="2">
        <f t="shared" si="22"/>
        <v>0.18090375560430622</v>
      </c>
      <c r="AC64" s="2">
        <f t="shared" si="22"/>
        <v>0.15480318310975041</v>
      </c>
      <c r="AD64" s="2">
        <f t="shared" si="22"/>
        <v>0.20815566194382384</v>
      </c>
      <c r="AE64" s="2">
        <f t="shared" si="22"/>
        <v>0.1677560028813635</v>
      </c>
      <c r="AF64" s="2">
        <f t="shared" si="22"/>
        <v>0.19214421382676131</v>
      </c>
      <c r="AG64" s="2">
        <f t="shared" si="22"/>
        <v>0.20348176075045679</v>
      </c>
      <c r="AH64" s="2">
        <f t="shared" si="22"/>
        <v>0.2032111669789386</v>
      </c>
      <c r="AI64" s="2">
        <f t="shared" si="22"/>
        <v>0.20603928215840248</v>
      </c>
      <c r="AJ64" s="2">
        <f t="shared" si="22"/>
        <v>0.22608773705173202</v>
      </c>
      <c r="AK64" s="2">
        <f t="shared" si="22"/>
        <v>0.19960305173896944</v>
      </c>
      <c r="AL64" s="2">
        <f t="shared" si="22"/>
        <v>0.19106482686027124</v>
      </c>
      <c r="AM64" s="2">
        <f t="shared" si="22"/>
        <v>0.19393310334536301</v>
      </c>
    </row>
    <row r="65" spans="1:29" x14ac:dyDescent="0.2">
      <c r="B65" s="2" t="s">
        <v>112</v>
      </c>
      <c r="C65" s="2" t="s">
        <v>45</v>
      </c>
      <c r="D65" s="2" t="s">
        <v>46</v>
      </c>
      <c r="E65" s="2" t="s">
        <v>47</v>
      </c>
      <c r="F65" s="2" t="s">
        <v>48</v>
      </c>
      <c r="G65" s="2" t="s">
        <v>49</v>
      </c>
      <c r="H65" s="2" t="s">
        <v>50</v>
      </c>
      <c r="I65" s="2" t="s">
        <v>117</v>
      </c>
      <c r="V65" s="2" t="s">
        <v>112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2" t="s">
        <v>117</v>
      </c>
    </row>
    <row r="66" spans="1:29" x14ac:dyDescent="0.2">
      <c r="A66" s="1" t="s">
        <v>23</v>
      </c>
      <c r="B66" s="2">
        <f>AVERAGE(B2:S2)</f>
        <v>0.5185185185185186</v>
      </c>
      <c r="C66" s="2">
        <f>AVERAGE(B2:D2)</f>
        <v>0.61111111111111105</v>
      </c>
      <c r="D66" s="2">
        <f>AVERAGE(E2:G2)</f>
        <v>0.61111111111111127</v>
      </c>
      <c r="E66" s="2">
        <f>AVERAGE(H2:J2)</f>
        <v>0.5</v>
      </c>
      <c r="F66" s="2">
        <f>AVERAGE(K2:M2)</f>
        <v>0.36111111111111099</v>
      </c>
      <c r="G66" s="2">
        <f>AVERAGE(N2:P2)</f>
        <v>0.50000000000000033</v>
      </c>
      <c r="H66" s="2">
        <f>AVERAGE(Q2:S2)</f>
        <v>0.52777777777777801</v>
      </c>
      <c r="I66" s="2">
        <f>AVERAGE(C66,H66)</f>
        <v>0.56944444444444453</v>
      </c>
      <c r="U66" s="1" t="s">
        <v>23</v>
      </c>
      <c r="V66" s="2">
        <f>AVERAGE(V2:AM2)</f>
        <v>0.56481481481481466</v>
      </c>
      <c r="W66" s="2">
        <f>AVERAGE(V2:X2)</f>
        <v>0.80555555555555536</v>
      </c>
      <c r="X66" s="2">
        <f>AVERAGE(Y2:AA2)</f>
        <v>0.77777777777777768</v>
      </c>
      <c r="Y66" s="2">
        <f>AVERAGE(AB2:AD2)</f>
        <v>0.61111111111111105</v>
      </c>
      <c r="Z66" s="2">
        <f>AVERAGE(AE2:AG2)</f>
        <v>0.22222222222222232</v>
      </c>
      <c r="AA66" s="2">
        <f>AVERAGE(AH2:AJ2)</f>
        <v>0.38888888888888867</v>
      </c>
      <c r="AB66" s="2">
        <f>AVERAGE(AK2:AM2)</f>
        <v>0.58333333333333337</v>
      </c>
      <c r="AC66" s="2">
        <f>AVERAGE(W66,AB66)</f>
        <v>0.69444444444444442</v>
      </c>
    </row>
    <row r="67" spans="1:29" x14ac:dyDescent="0.2">
      <c r="A67" s="1" t="s">
        <v>24</v>
      </c>
      <c r="B67" s="2">
        <f t="shared" ref="B67:B126" si="23">AVERAGE(B3:S3)</f>
        <v>0.62962962962962954</v>
      </c>
      <c r="C67" s="2">
        <f t="shared" ref="C67:C126" si="24">AVERAGE(B3:D3)</f>
        <v>0.72222222222222232</v>
      </c>
      <c r="D67" s="2">
        <f t="shared" ref="D67:D126" si="25">AVERAGE(E3:G3)</f>
        <v>0.69444444444444464</v>
      </c>
      <c r="E67" s="2">
        <f t="shared" ref="E67:E126" si="26">AVERAGE(H3:J3)</f>
        <v>0.61111111111111127</v>
      </c>
      <c r="F67" s="2">
        <f t="shared" ref="F67:F126" si="27">AVERAGE(K3:M3)</f>
        <v>0.33333333333333331</v>
      </c>
      <c r="G67" s="2">
        <f t="shared" ref="G67:G126" si="28">AVERAGE(N3:P3)</f>
        <v>0.61111111111111127</v>
      </c>
      <c r="H67" s="2">
        <f t="shared" ref="H67:H126" si="29">AVERAGE(Q3:S3)</f>
        <v>0.80555555555555536</v>
      </c>
      <c r="I67" s="2">
        <f t="shared" ref="I67:I126" si="30">AVERAGE(C67,H67)</f>
        <v>0.76388888888888884</v>
      </c>
      <c r="U67" s="1" t="s">
        <v>24</v>
      </c>
      <c r="V67" s="2">
        <f t="shared" ref="V67:V122" si="31">AVERAGE(V3:AM3)</f>
        <v>0.5185185185185186</v>
      </c>
      <c r="W67" s="2">
        <f t="shared" ref="W67:W126" si="32">AVERAGE(V3:X3)</f>
        <v>0.69444444444444431</v>
      </c>
      <c r="X67" s="2">
        <f t="shared" ref="X67:X122" si="33">AVERAGE(Y3:AA3)</f>
        <v>0.75</v>
      </c>
      <c r="Y67" s="2">
        <f t="shared" ref="Y67:Y122" si="34">AVERAGE(AB3:AD3)</f>
        <v>0.63888888888888895</v>
      </c>
      <c r="Z67" s="2">
        <f t="shared" ref="Z67:Z122" si="35">AVERAGE(AE3:AG3)</f>
        <v>0.36111111111111133</v>
      </c>
      <c r="AA67" s="2">
        <f t="shared" ref="AA67:AA122" si="36">AVERAGE(AH3:AJ3)</f>
        <v>0.27777777777777768</v>
      </c>
      <c r="AB67" s="2">
        <f t="shared" ref="AB67:AB122" si="37">AVERAGE(AK3:AM3)</f>
        <v>0.38888888888888901</v>
      </c>
      <c r="AC67" s="2">
        <f t="shared" ref="AC67:AC126" si="38">AVERAGE(W67,AB67)</f>
        <v>0.54166666666666663</v>
      </c>
    </row>
    <row r="68" spans="1:29" x14ac:dyDescent="0.2">
      <c r="A68" s="2" t="s">
        <v>25</v>
      </c>
      <c r="B68" s="2">
        <f t="shared" si="23"/>
        <v>0.56018518518518534</v>
      </c>
      <c r="C68" s="2">
        <f t="shared" si="24"/>
        <v>0.72222222222222232</v>
      </c>
      <c r="D68" s="2">
        <f t="shared" si="25"/>
        <v>0.61111111111111105</v>
      </c>
      <c r="E68" s="2">
        <f t="shared" si="26"/>
        <v>0.47222222222222232</v>
      </c>
      <c r="F68" s="2">
        <f t="shared" si="27"/>
        <v>0.47222222222222249</v>
      </c>
      <c r="G68" s="2">
        <f t="shared" si="28"/>
        <v>0.47222222222222232</v>
      </c>
      <c r="H68" s="2">
        <f t="shared" si="29"/>
        <v>0.61111111111111127</v>
      </c>
      <c r="I68" s="2">
        <f t="shared" si="30"/>
        <v>0.66666666666666674</v>
      </c>
      <c r="U68" s="2" t="s">
        <v>25</v>
      </c>
      <c r="V68" s="2">
        <f t="shared" si="31"/>
        <v>0.5555555555555558</v>
      </c>
      <c r="W68" s="2">
        <f t="shared" si="32"/>
        <v>0.61111111111111127</v>
      </c>
      <c r="X68" s="2">
        <f t="shared" si="33"/>
        <v>0.5</v>
      </c>
      <c r="Y68" s="2">
        <f t="shared" si="34"/>
        <v>0.38888888888888867</v>
      </c>
      <c r="Z68" s="2">
        <f t="shared" si="35"/>
        <v>0.63888888888888895</v>
      </c>
      <c r="AA68" s="2">
        <f t="shared" si="36"/>
        <v>0.58333333333333337</v>
      </c>
      <c r="AB68" s="2">
        <f t="shared" si="37"/>
        <v>0.61111111111111127</v>
      </c>
      <c r="AC68" s="2">
        <f t="shared" si="38"/>
        <v>0.61111111111111127</v>
      </c>
    </row>
    <row r="69" spans="1:29" x14ac:dyDescent="0.2">
      <c r="A69" s="2" t="s">
        <v>26</v>
      </c>
      <c r="B69" s="2">
        <f t="shared" si="23"/>
        <v>0.78240740740740711</v>
      </c>
      <c r="C69" s="2">
        <f t="shared" si="24"/>
        <v>1</v>
      </c>
      <c r="D69" s="2">
        <f t="shared" si="25"/>
        <v>0.91666666666666663</v>
      </c>
      <c r="E69" s="2">
        <f t="shared" si="26"/>
        <v>0.66666666666666663</v>
      </c>
      <c r="F69" s="2">
        <f t="shared" si="27"/>
        <v>0.58333333333333337</v>
      </c>
      <c r="G69" s="2">
        <f t="shared" si="28"/>
        <v>0.69444444444444431</v>
      </c>
      <c r="H69" s="2">
        <f t="shared" si="29"/>
        <v>0.83333333333333304</v>
      </c>
      <c r="I69" s="2">
        <f t="shared" si="30"/>
        <v>0.91666666666666652</v>
      </c>
      <c r="U69" s="2" t="s">
        <v>26</v>
      </c>
      <c r="V69" s="2">
        <f t="shared" si="31"/>
        <v>0.77777777777777779</v>
      </c>
      <c r="W69" s="2">
        <f t="shared" si="32"/>
        <v>0.97222222222222232</v>
      </c>
      <c r="X69" s="2">
        <f t="shared" si="33"/>
        <v>0.91666666666666663</v>
      </c>
      <c r="Y69" s="2">
        <f t="shared" si="34"/>
        <v>0.77777777777777801</v>
      </c>
      <c r="Z69" s="2">
        <f t="shared" si="35"/>
        <v>0.52777777777777768</v>
      </c>
      <c r="AA69" s="2">
        <f t="shared" si="36"/>
        <v>0.58333333333333337</v>
      </c>
      <c r="AB69" s="2">
        <f t="shared" si="37"/>
        <v>0.88888888888888895</v>
      </c>
      <c r="AC69" s="2">
        <f t="shared" si="38"/>
        <v>0.93055555555555558</v>
      </c>
    </row>
    <row r="70" spans="1:29" x14ac:dyDescent="0.2">
      <c r="A70" s="1" t="s">
        <v>27</v>
      </c>
      <c r="B70" s="2">
        <f t="shared" si="23"/>
        <v>0.75</v>
      </c>
      <c r="C70" s="2">
        <f t="shared" si="24"/>
        <v>0.88888888888888873</v>
      </c>
      <c r="D70" s="2">
        <f t="shared" si="25"/>
        <v>0.80555555555555536</v>
      </c>
      <c r="E70" s="2">
        <f t="shared" si="26"/>
        <v>0.61111111111111105</v>
      </c>
      <c r="F70" s="2">
        <f t="shared" si="27"/>
        <v>0.72222222222222199</v>
      </c>
      <c r="G70" s="2">
        <f t="shared" si="28"/>
        <v>0.66666666666666663</v>
      </c>
      <c r="H70" s="2">
        <f t="shared" si="29"/>
        <v>0.80555555555555569</v>
      </c>
      <c r="I70" s="2">
        <f t="shared" si="30"/>
        <v>0.84722222222222221</v>
      </c>
      <c r="U70" s="1" t="s">
        <v>27</v>
      </c>
      <c r="V70" s="2">
        <f t="shared" si="31"/>
        <v>0.58796296296296291</v>
      </c>
      <c r="W70" s="2">
        <f t="shared" si="32"/>
        <v>0.63888888888888873</v>
      </c>
      <c r="X70" s="2">
        <f t="shared" si="33"/>
        <v>0.5</v>
      </c>
      <c r="Y70" s="2">
        <f t="shared" si="34"/>
        <v>0.36111111111111133</v>
      </c>
      <c r="Z70" s="2">
        <f t="shared" si="35"/>
        <v>0.69444444444444464</v>
      </c>
      <c r="AA70" s="2">
        <f t="shared" si="36"/>
        <v>0.72222222222222232</v>
      </c>
      <c r="AB70" s="2">
        <f t="shared" si="37"/>
        <v>0.61111111111111105</v>
      </c>
      <c r="AC70" s="2">
        <f t="shared" si="38"/>
        <v>0.62499999999999989</v>
      </c>
    </row>
    <row r="71" spans="1:29" x14ac:dyDescent="0.2">
      <c r="A71" s="2" t="s">
        <v>28</v>
      </c>
      <c r="B71" s="2">
        <f t="shared" si="23"/>
        <v>0.59722222222222221</v>
      </c>
      <c r="C71" s="2">
        <f t="shared" si="24"/>
        <v>0.63888888888888895</v>
      </c>
      <c r="D71" s="2">
        <f t="shared" si="25"/>
        <v>0.52777777777777768</v>
      </c>
      <c r="E71" s="2">
        <f t="shared" si="26"/>
        <v>0.69444444444444431</v>
      </c>
      <c r="F71" s="2">
        <f t="shared" si="27"/>
        <v>0.47222222222222232</v>
      </c>
      <c r="G71" s="2">
        <f t="shared" si="28"/>
        <v>0.55555555555555536</v>
      </c>
      <c r="H71" s="2">
        <f t="shared" si="29"/>
        <v>0.69444444444444431</v>
      </c>
      <c r="I71" s="2">
        <f t="shared" si="30"/>
        <v>0.66666666666666663</v>
      </c>
      <c r="U71" s="2" t="s">
        <v>28</v>
      </c>
      <c r="V71" s="2">
        <f t="shared" si="31"/>
        <v>0.58796296296296269</v>
      </c>
      <c r="W71" s="2">
        <f t="shared" si="32"/>
        <v>0.69444444444444431</v>
      </c>
      <c r="X71" s="2">
        <f t="shared" si="33"/>
        <v>0.58333333333333304</v>
      </c>
      <c r="Y71" s="2">
        <f t="shared" si="34"/>
        <v>0.61111111111111105</v>
      </c>
      <c r="Z71" s="2">
        <f t="shared" si="35"/>
        <v>0.5</v>
      </c>
      <c r="AA71" s="2">
        <f t="shared" si="36"/>
        <v>0.5</v>
      </c>
      <c r="AB71" s="2">
        <f t="shared" si="37"/>
        <v>0.63888888888888873</v>
      </c>
      <c r="AC71" s="2">
        <f t="shared" si="38"/>
        <v>0.66666666666666652</v>
      </c>
    </row>
    <row r="72" spans="1:29" x14ac:dyDescent="0.2">
      <c r="A72" s="2" t="s">
        <v>29</v>
      </c>
      <c r="B72" s="2">
        <f t="shared" si="23"/>
        <v>0.74074074074074092</v>
      </c>
      <c r="C72" s="2">
        <f t="shared" si="24"/>
        <v>0.97222222222222232</v>
      </c>
      <c r="D72" s="2">
        <f t="shared" si="25"/>
        <v>0.77777777777777801</v>
      </c>
      <c r="E72" s="2">
        <f t="shared" si="26"/>
        <v>0.72222222222222232</v>
      </c>
      <c r="F72" s="2">
        <f t="shared" si="27"/>
        <v>0.55555555555555569</v>
      </c>
      <c r="G72" s="2">
        <f t="shared" si="28"/>
        <v>0.63888888888888873</v>
      </c>
      <c r="H72" s="2">
        <f t="shared" si="29"/>
        <v>0.77777777777777801</v>
      </c>
      <c r="I72" s="2">
        <f t="shared" si="30"/>
        <v>0.87500000000000022</v>
      </c>
      <c r="U72" s="2" t="s">
        <v>29</v>
      </c>
      <c r="V72" s="2">
        <f t="shared" si="31"/>
        <v>0.76851851851851849</v>
      </c>
      <c r="W72" s="2">
        <f t="shared" si="32"/>
        <v>0.94444444444444464</v>
      </c>
      <c r="X72" s="2">
        <f t="shared" si="33"/>
        <v>0.74999999999999967</v>
      </c>
      <c r="Y72" s="2">
        <f t="shared" si="34"/>
        <v>0.38888888888888901</v>
      </c>
      <c r="Z72" s="2">
        <f t="shared" si="35"/>
        <v>0.77777777777777768</v>
      </c>
      <c r="AA72" s="2">
        <f t="shared" si="36"/>
        <v>0.83333333333333337</v>
      </c>
      <c r="AB72" s="2">
        <f t="shared" si="37"/>
        <v>0.91666666666666663</v>
      </c>
      <c r="AC72" s="2">
        <f t="shared" si="38"/>
        <v>0.93055555555555558</v>
      </c>
    </row>
    <row r="73" spans="1:29" x14ac:dyDescent="0.2">
      <c r="A73" s="2" t="s">
        <v>30</v>
      </c>
      <c r="B73" s="2">
        <f t="shared" si="23"/>
        <v>0.74537037037037046</v>
      </c>
      <c r="C73" s="2">
        <f t="shared" si="24"/>
        <v>1</v>
      </c>
      <c r="D73" s="2">
        <f t="shared" si="25"/>
        <v>0.83333333333333337</v>
      </c>
      <c r="E73" s="2">
        <f t="shared" si="26"/>
        <v>0.52777777777777801</v>
      </c>
      <c r="F73" s="2">
        <f t="shared" si="27"/>
        <v>0.58333333333333337</v>
      </c>
      <c r="G73" s="2">
        <f t="shared" si="28"/>
        <v>0.69444444444444464</v>
      </c>
      <c r="H73" s="2">
        <f t="shared" si="29"/>
        <v>0.83333333333333337</v>
      </c>
      <c r="I73" s="2">
        <f t="shared" si="30"/>
        <v>0.91666666666666674</v>
      </c>
      <c r="U73" s="2" t="s">
        <v>30</v>
      </c>
      <c r="V73" s="2">
        <f t="shared" si="31"/>
        <v>0.84722222222222221</v>
      </c>
      <c r="W73" s="2">
        <f t="shared" si="32"/>
        <v>1</v>
      </c>
      <c r="X73" s="2">
        <f t="shared" si="33"/>
        <v>0.86111111111111127</v>
      </c>
      <c r="Y73" s="2">
        <f t="shared" si="34"/>
        <v>0.61111111111111105</v>
      </c>
      <c r="Z73" s="2">
        <f t="shared" si="35"/>
        <v>0.75</v>
      </c>
      <c r="AA73" s="2">
        <f t="shared" si="36"/>
        <v>0.91666666666666663</v>
      </c>
      <c r="AB73" s="2">
        <f t="shared" si="37"/>
        <v>0.94444444444444431</v>
      </c>
      <c r="AC73" s="2">
        <f t="shared" si="38"/>
        <v>0.9722222222222221</v>
      </c>
    </row>
    <row r="74" spans="1:29" x14ac:dyDescent="0.2">
      <c r="A74" s="1" t="s">
        <v>31</v>
      </c>
      <c r="B74" s="2">
        <f t="shared" si="23"/>
        <v>0.55555555555555569</v>
      </c>
      <c r="C74" s="2">
        <f t="shared" si="24"/>
        <v>0.69444444444444431</v>
      </c>
      <c r="D74" s="2">
        <f t="shared" si="25"/>
        <v>0.5</v>
      </c>
      <c r="E74" s="2">
        <f t="shared" si="26"/>
        <v>0.50000000000000033</v>
      </c>
      <c r="F74" s="2">
        <f t="shared" si="27"/>
        <v>0.58333333333333359</v>
      </c>
      <c r="G74" s="2">
        <f t="shared" si="28"/>
        <v>0.55555555555555569</v>
      </c>
      <c r="H74" s="2">
        <f t="shared" si="29"/>
        <v>0.5</v>
      </c>
      <c r="I74" s="2">
        <f t="shared" si="30"/>
        <v>0.5972222222222221</v>
      </c>
      <c r="U74" s="1" t="s">
        <v>31</v>
      </c>
      <c r="V74" s="2">
        <f t="shared" si="31"/>
        <v>0.63888888888888884</v>
      </c>
      <c r="W74" s="2">
        <f t="shared" si="32"/>
        <v>0.86111111111111127</v>
      </c>
      <c r="X74" s="2">
        <f t="shared" si="33"/>
        <v>0.63888888888888895</v>
      </c>
      <c r="Y74" s="2">
        <f t="shared" si="34"/>
        <v>0.41666666666666702</v>
      </c>
      <c r="Z74" s="2">
        <f t="shared" si="35"/>
        <v>0.58333333333333304</v>
      </c>
      <c r="AA74" s="2">
        <f t="shared" si="36"/>
        <v>0.63888888888888895</v>
      </c>
      <c r="AB74" s="2">
        <f t="shared" si="37"/>
        <v>0.69444444444444431</v>
      </c>
      <c r="AC74" s="2">
        <f t="shared" si="38"/>
        <v>0.77777777777777779</v>
      </c>
    </row>
    <row r="75" spans="1:29" x14ac:dyDescent="0.2">
      <c r="A75" s="2" t="s">
        <v>32</v>
      </c>
      <c r="B75" s="2">
        <f t="shared" si="23"/>
        <v>0.69444444444444464</v>
      </c>
      <c r="C75" s="2">
        <f t="shared" si="24"/>
        <v>0.94444444444444464</v>
      </c>
      <c r="D75" s="2">
        <f t="shared" si="25"/>
        <v>0.80555555555555569</v>
      </c>
      <c r="E75" s="2">
        <f t="shared" si="26"/>
        <v>0.83333333333333337</v>
      </c>
      <c r="F75" s="2">
        <f t="shared" si="27"/>
        <v>0.36111111111111133</v>
      </c>
      <c r="G75" s="2">
        <f t="shared" si="28"/>
        <v>0.50000000000000011</v>
      </c>
      <c r="H75" s="2">
        <f t="shared" si="29"/>
        <v>0.72222222222222232</v>
      </c>
      <c r="I75" s="2">
        <f t="shared" si="30"/>
        <v>0.83333333333333348</v>
      </c>
      <c r="U75" s="2" t="s">
        <v>32</v>
      </c>
      <c r="V75" s="2">
        <f t="shared" si="31"/>
        <v>0.77777777777777779</v>
      </c>
      <c r="W75" s="2">
        <f t="shared" si="32"/>
        <v>0.86111111111111127</v>
      </c>
      <c r="X75" s="2">
        <f t="shared" si="33"/>
        <v>0.88888888888888895</v>
      </c>
      <c r="Y75" s="2">
        <f t="shared" si="34"/>
        <v>0.72222222222222199</v>
      </c>
      <c r="Z75" s="2">
        <f t="shared" si="35"/>
        <v>0.55555555555555569</v>
      </c>
      <c r="AA75" s="2">
        <f t="shared" si="36"/>
        <v>0.72222222222222199</v>
      </c>
      <c r="AB75" s="2">
        <f t="shared" si="37"/>
        <v>0.91666666666666663</v>
      </c>
      <c r="AC75" s="2">
        <f t="shared" si="38"/>
        <v>0.88888888888888895</v>
      </c>
    </row>
    <row r="76" spans="1:29" x14ac:dyDescent="0.2">
      <c r="A76" s="1" t="s">
        <v>33</v>
      </c>
      <c r="B76" s="2">
        <f t="shared" si="23"/>
        <v>0.51851851851851849</v>
      </c>
      <c r="C76" s="2">
        <f t="shared" si="24"/>
        <v>0.72222222222222232</v>
      </c>
      <c r="D76" s="2">
        <f t="shared" si="25"/>
        <v>0.66666666666666663</v>
      </c>
      <c r="E76" s="2">
        <f t="shared" si="26"/>
        <v>0.61111111111111105</v>
      </c>
      <c r="F76" s="2">
        <f t="shared" si="27"/>
        <v>0.38888888888888867</v>
      </c>
      <c r="G76" s="2">
        <f t="shared" si="28"/>
        <v>0.38888888888888901</v>
      </c>
      <c r="H76" s="2">
        <f t="shared" si="29"/>
        <v>0.33333333333333309</v>
      </c>
      <c r="I76" s="2">
        <f t="shared" si="30"/>
        <v>0.52777777777777768</v>
      </c>
      <c r="U76" s="1" t="s">
        <v>33</v>
      </c>
      <c r="V76" s="2">
        <f t="shared" si="31"/>
        <v>0.49074074074074087</v>
      </c>
      <c r="W76" s="2">
        <f t="shared" si="32"/>
        <v>0.33333333333333331</v>
      </c>
      <c r="X76" s="2">
        <f t="shared" si="33"/>
        <v>0.33333333333333331</v>
      </c>
      <c r="Y76" s="2">
        <f t="shared" si="34"/>
        <v>0.55555555555555569</v>
      </c>
      <c r="Z76" s="2">
        <f t="shared" si="35"/>
        <v>0.58333333333333337</v>
      </c>
      <c r="AA76" s="2">
        <f t="shared" si="36"/>
        <v>0.52777777777777801</v>
      </c>
      <c r="AB76" s="2">
        <f t="shared" si="37"/>
        <v>0.61111111111111105</v>
      </c>
      <c r="AC76" s="2">
        <f t="shared" si="38"/>
        <v>0.47222222222222221</v>
      </c>
    </row>
    <row r="77" spans="1:29" x14ac:dyDescent="0.2">
      <c r="A77" s="2" t="s">
        <v>34</v>
      </c>
      <c r="B77" s="2">
        <f t="shared" si="23"/>
        <v>0.77314814814814803</v>
      </c>
      <c r="C77" s="2">
        <f t="shared" si="24"/>
        <v>1</v>
      </c>
      <c r="D77" s="2">
        <f t="shared" si="25"/>
        <v>0.94444444444444431</v>
      </c>
      <c r="E77" s="2">
        <f t="shared" si="26"/>
        <v>0.80555555555555569</v>
      </c>
      <c r="F77" s="2">
        <f t="shared" si="27"/>
        <v>0.30555555555555541</v>
      </c>
      <c r="G77" s="2">
        <f t="shared" si="28"/>
        <v>0.72222222222222232</v>
      </c>
      <c r="H77" s="2">
        <f t="shared" si="29"/>
        <v>0.86111111111111105</v>
      </c>
      <c r="I77" s="2">
        <f t="shared" si="30"/>
        <v>0.93055555555555558</v>
      </c>
      <c r="U77" s="2" t="s">
        <v>34</v>
      </c>
      <c r="V77" s="2">
        <f t="shared" si="31"/>
        <v>0.76851851851851849</v>
      </c>
      <c r="W77" s="2">
        <f t="shared" si="32"/>
        <v>1</v>
      </c>
      <c r="X77" s="2">
        <f t="shared" si="33"/>
        <v>0.97222222222222232</v>
      </c>
      <c r="Y77" s="2">
        <f t="shared" si="34"/>
        <v>0.83333333333333304</v>
      </c>
      <c r="Z77" s="2">
        <f t="shared" si="35"/>
        <v>0.33333333333333331</v>
      </c>
      <c r="AA77" s="2">
        <f t="shared" si="36"/>
        <v>0.58333333333333337</v>
      </c>
      <c r="AB77" s="2">
        <f t="shared" si="37"/>
        <v>0.88888888888888895</v>
      </c>
      <c r="AC77" s="2">
        <f t="shared" si="38"/>
        <v>0.94444444444444442</v>
      </c>
    </row>
    <row r="78" spans="1:29" x14ac:dyDescent="0.2">
      <c r="A78" s="2" t="s">
        <v>35</v>
      </c>
      <c r="B78" s="2">
        <f t="shared" si="23"/>
        <v>0.70833333333333348</v>
      </c>
      <c r="C78" s="2">
        <f t="shared" si="24"/>
        <v>0.77777777777777768</v>
      </c>
      <c r="D78" s="2">
        <f t="shared" si="25"/>
        <v>0.75</v>
      </c>
      <c r="E78" s="2">
        <f t="shared" si="26"/>
        <v>0.72222222222222232</v>
      </c>
      <c r="F78" s="2">
        <f t="shared" si="27"/>
        <v>0.50000000000000033</v>
      </c>
      <c r="G78" s="2">
        <f t="shared" si="28"/>
        <v>0.72222222222222232</v>
      </c>
      <c r="H78" s="2">
        <f t="shared" si="29"/>
        <v>0.77777777777777801</v>
      </c>
      <c r="I78" s="2">
        <f t="shared" si="30"/>
        <v>0.7777777777777779</v>
      </c>
      <c r="U78" s="2" t="s">
        <v>35</v>
      </c>
      <c r="V78" s="2">
        <f t="shared" si="31"/>
        <v>0.81481481481481532</v>
      </c>
      <c r="W78" s="2">
        <f t="shared" si="32"/>
        <v>0.97222222222222232</v>
      </c>
      <c r="X78" s="2">
        <f t="shared" si="33"/>
        <v>0.86111111111111127</v>
      </c>
      <c r="Y78" s="2">
        <f t="shared" si="34"/>
        <v>0.72222222222222199</v>
      </c>
      <c r="Z78" s="2">
        <f t="shared" si="35"/>
        <v>0.55555555555555569</v>
      </c>
      <c r="AA78" s="2">
        <f t="shared" si="36"/>
        <v>0.83333333333333359</v>
      </c>
      <c r="AB78" s="2">
        <f t="shared" si="37"/>
        <v>0.94444444444444464</v>
      </c>
      <c r="AC78" s="2">
        <f t="shared" si="38"/>
        <v>0.95833333333333348</v>
      </c>
    </row>
    <row r="79" spans="1:29" x14ac:dyDescent="0.2">
      <c r="A79" s="2" t="s">
        <v>36</v>
      </c>
      <c r="B79" s="2">
        <f t="shared" si="23"/>
        <v>0.71296296296296324</v>
      </c>
      <c r="C79" s="2">
        <f t="shared" si="24"/>
        <v>0.86111111111111127</v>
      </c>
      <c r="D79" s="2">
        <f t="shared" si="25"/>
        <v>0.77777777777777801</v>
      </c>
      <c r="E79" s="2">
        <f t="shared" si="26"/>
        <v>0.69444444444444464</v>
      </c>
      <c r="F79" s="2">
        <f t="shared" si="27"/>
        <v>0.52777777777777768</v>
      </c>
      <c r="G79" s="2">
        <f t="shared" si="28"/>
        <v>0.61111111111111127</v>
      </c>
      <c r="H79" s="2">
        <f t="shared" si="29"/>
        <v>0.80555555555555569</v>
      </c>
      <c r="I79" s="2">
        <f t="shared" si="30"/>
        <v>0.83333333333333348</v>
      </c>
      <c r="U79" s="2" t="s">
        <v>36</v>
      </c>
      <c r="V79" s="2">
        <f t="shared" si="31"/>
        <v>0.64351851851851849</v>
      </c>
      <c r="W79" s="2">
        <f t="shared" si="32"/>
        <v>0.86111111111111105</v>
      </c>
      <c r="X79" s="2">
        <f t="shared" si="33"/>
        <v>0.61111111111111105</v>
      </c>
      <c r="Y79" s="2">
        <f t="shared" si="34"/>
        <v>0.38888888888888901</v>
      </c>
      <c r="Z79" s="2">
        <f t="shared" si="35"/>
        <v>0.5</v>
      </c>
      <c r="AA79" s="2">
        <f t="shared" si="36"/>
        <v>0.72222222222222232</v>
      </c>
      <c r="AB79" s="2">
        <f t="shared" si="37"/>
        <v>0.77777777777777768</v>
      </c>
      <c r="AC79" s="2">
        <f t="shared" si="38"/>
        <v>0.81944444444444442</v>
      </c>
    </row>
    <row r="80" spans="1:29" x14ac:dyDescent="0.2">
      <c r="A80" s="2" t="s">
        <v>37</v>
      </c>
      <c r="B80" s="2">
        <f t="shared" si="23"/>
        <v>0.68055555555555536</v>
      </c>
      <c r="C80" s="2">
        <f t="shared" si="24"/>
        <v>0.77777777777777768</v>
      </c>
      <c r="D80" s="2">
        <f t="shared" si="25"/>
        <v>0.91666666666666663</v>
      </c>
      <c r="E80" s="2">
        <f t="shared" si="26"/>
        <v>0.44444444444444436</v>
      </c>
      <c r="F80" s="2">
        <f t="shared" si="27"/>
        <v>0.55555555555555569</v>
      </c>
      <c r="G80" s="2">
        <f t="shared" si="28"/>
        <v>0.66666666666666663</v>
      </c>
      <c r="H80" s="2">
        <f t="shared" si="29"/>
        <v>0.72222222222222199</v>
      </c>
      <c r="I80" s="2">
        <f t="shared" si="30"/>
        <v>0.74999999999999978</v>
      </c>
      <c r="U80" s="2" t="s">
        <v>37</v>
      </c>
      <c r="V80" s="2">
        <f t="shared" si="31"/>
        <v>0.77314814814814825</v>
      </c>
      <c r="W80" s="2">
        <f t="shared" si="32"/>
        <v>0.97222222222222232</v>
      </c>
      <c r="X80" s="2">
        <f t="shared" si="33"/>
        <v>0.80555555555555569</v>
      </c>
      <c r="Y80" s="2">
        <f t="shared" si="34"/>
        <v>0.75</v>
      </c>
      <c r="Z80" s="2">
        <f t="shared" si="35"/>
        <v>0.47222222222222204</v>
      </c>
      <c r="AA80" s="2">
        <f t="shared" si="36"/>
        <v>0.72222222222222232</v>
      </c>
      <c r="AB80" s="2">
        <f t="shared" si="37"/>
        <v>0.91666666666666663</v>
      </c>
      <c r="AC80" s="2">
        <f t="shared" si="38"/>
        <v>0.94444444444444442</v>
      </c>
    </row>
    <row r="81" spans="1:29" x14ac:dyDescent="0.2">
      <c r="A81" s="2" t="s">
        <v>38</v>
      </c>
      <c r="B81" s="2">
        <f t="shared" si="23"/>
        <v>0.82870370370370394</v>
      </c>
      <c r="C81" s="2">
        <f t="shared" si="24"/>
        <v>1</v>
      </c>
      <c r="D81" s="2">
        <f t="shared" si="25"/>
        <v>0.91666666666666663</v>
      </c>
      <c r="E81" s="2">
        <f t="shared" si="26"/>
        <v>0.63888888888888873</v>
      </c>
      <c r="F81" s="2">
        <f t="shared" si="27"/>
        <v>0.58333333333333337</v>
      </c>
      <c r="G81" s="2">
        <f t="shared" si="28"/>
        <v>0.83333333333333359</v>
      </c>
      <c r="H81" s="2">
        <f t="shared" si="29"/>
        <v>1</v>
      </c>
      <c r="I81" s="2">
        <f t="shared" si="30"/>
        <v>1</v>
      </c>
      <c r="U81" s="2" t="s">
        <v>38</v>
      </c>
      <c r="V81" s="2">
        <f t="shared" si="31"/>
        <v>0.8842592592592593</v>
      </c>
      <c r="W81" s="2">
        <f t="shared" si="32"/>
        <v>0.97222222222222232</v>
      </c>
      <c r="X81" s="2">
        <f t="shared" si="33"/>
        <v>0.94444444444444431</v>
      </c>
      <c r="Y81" s="2">
        <f t="shared" si="34"/>
        <v>0.49999999999999972</v>
      </c>
      <c r="Z81" s="2">
        <f t="shared" si="35"/>
        <v>0.88888888888888895</v>
      </c>
      <c r="AA81" s="2">
        <f t="shared" si="36"/>
        <v>1</v>
      </c>
      <c r="AB81" s="2">
        <f t="shared" si="37"/>
        <v>1</v>
      </c>
      <c r="AC81" s="2">
        <f t="shared" si="38"/>
        <v>0.98611111111111116</v>
      </c>
    </row>
    <row r="82" spans="1:29" x14ac:dyDescent="0.2">
      <c r="A82" s="2" t="s">
        <v>39</v>
      </c>
      <c r="B82" s="2">
        <f t="shared" si="23"/>
        <v>0.68981481481481466</v>
      </c>
      <c r="C82" s="2">
        <f t="shared" si="24"/>
        <v>0.66666666666666663</v>
      </c>
      <c r="D82" s="2">
        <f t="shared" si="25"/>
        <v>0.66666666666666641</v>
      </c>
      <c r="E82" s="2">
        <f t="shared" si="26"/>
        <v>0.41666666666666635</v>
      </c>
      <c r="F82" s="2">
        <f t="shared" si="27"/>
        <v>0.72222222222222199</v>
      </c>
      <c r="G82" s="2">
        <f t="shared" si="28"/>
        <v>0.77777777777777768</v>
      </c>
      <c r="H82" s="2">
        <f t="shared" si="29"/>
        <v>0.88888888888888895</v>
      </c>
      <c r="I82" s="2">
        <f t="shared" si="30"/>
        <v>0.77777777777777779</v>
      </c>
      <c r="U82" s="2" t="s">
        <v>39</v>
      </c>
      <c r="V82" s="2">
        <f t="shared" si="31"/>
        <v>0.7592592592592593</v>
      </c>
      <c r="W82" s="2">
        <f t="shared" si="32"/>
        <v>0.94444444444444431</v>
      </c>
      <c r="X82" s="2">
        <f t="shared" si="33"/>
        <v>0.63888888888888873</v>
      </c>
      <c r="Y82" s="2">
        <f t="shared" si="34"/>
        <v>0.55555555555555569</v>
      </c>
      <c r="Z82" s="2">
        <f t="shared" si="35"/>
        <v>0.69444444444444464</v>
      </c>
      <c r="AA82" s="2">
        <f t="shared" si="36"/>
        <v>0.83333333333333337</v>
      </c>
      <c r="AB82" s="2">
        <f t="shared" si="37"/>
        <v>0.88888888888888895</v>
      </c>
      <c r="AC82" s="2">
        <f t="shared" si="38"/>
        <v>0.91666666666666663</v>
      </c>
    </row>
    <row r="83" spans="1:29" x14ac:dyDescent="0.2">
      <c r="A83" s="2" t="s">
        <v>40</v>
      </c>
      <c r="B83" s="2">
        <f t="shared" si="23"/>
        <v>0.66666666666666652</v>
      </c>
      <c r="C83" s="2">
        <f t="shared" si="24"/>
        <v>0.83333333333333337</v>
      </c>
      <c r="D83" s="2">
        <f t="shared" si="25"/>
        <v>0.69444444444444431</v>
      </c>
      <c r="E83" s="2">
        <f t="shared" si="26"/>
        <v>0.55555555555555536</v>
      </c>
      <c r="F83" s="2">
        <f t="shared" si="27"/>
        <v>0.5</v>
      </c>
      <c r="G83" s="2">
        <f t="shared" si="28"/>
        <v>0.69444444444444431</v>
      </c>
      <c r="H83" s="2">
        <f t="shared" si="29"/>
        <v>0.72222222222222199</v>
      </c>
      <c r="I83" s="2">
        <f t="shared" si="30"/>
        <v>0.77777777777777768</v>
      </c>
      <c r="U83" s="2" t="s">
        <v>40</v>
      </c>
      <c r="V83" s="2">
        <f t="shared" si="31"/>
        <v>0.67129629629629639</v>
      </c>
      <c r="W83" s="2">
        <f t="shared" si="32"/>
        <v>0.66666666666666663</v>
      </c>
      <c r="X83" s="2">
        <f t="shared" si="33"/>
        <v>0.55555555555555569</v>
      </c>
      <c r="Y83" s="2">
        <f t="shared" si="34"/>
        <v>0.52777777777777768</v>
      </c>
      <c r="Z83" s="2">
        <f t="shared" si="35"/>
        <v>0.61111111111111105</v>
      </c>
      <c r="AA83" s="2">
        <f t="shared" si="36"/>
        <v>0.77777777777777768</v>
      </c>
      <c r="AB83" s="2">
        <f t="shared" si="37"/>
        <v>0.88888888888888895</v>
      </c>
      <c r="AC83" s="2">
        <f t="shared" si="38"/>
        <v>0.77777777777777779</v>
      </c>
    </row>
    <row r="84" spans="1:29" x14ac:dyDescent="0.2">
      <c r="A84" s="2" t="s">
        <v>41</v>
      </c>
      <c r="B84" s="2">
        <f t="shared" si="23"/>
        <v>0.65277777777777779</v>
      </c>
      <c r="C84" s="2">
        <f t="shared" si="24"/>
        <v>0.83333333333333337</v>
      </c>
      <c r="D84" s="2">
        <f t="shared" si="25"/>
        <v>0.69444444444444431</v>
      </c>
      <c r="E84" s="2">
        <f t="shared" si="26"/>
        <v>0.52777777777777801</v>
      </c>
      <c r="F84" s="2">
        <f t="shared" si="27"/>
        <v>0.47222222222222204</v>
      </c>
      <c r="G84" s="2">
        <f t="shared" si="28"/>
        <v>0.63888888888888895</v>
      </c>
      <c r="H84" s="2">
        <f t="shared" si="29"/>
        <v>0.75</v>
      </c>
      <c r="I84" s="2">
        <f t="shared" si="30"/>
        <v>0.79166666666666674</v>
      </c>
      <c r="U84" s="2" t="s">
        <v>41</v>
      </c>
      <c r="V84" s="2">
        <f t="shared" si="31"/>
        <v>0.76851851851851849</v>
      </c>
      <c r="W84" s="2">
        <f t="shared" si="32"/>
        <v>0.91666666666666663</v>
      </c>
      <c r="X84" s="2">
        <f t="shared" si="33"/>
        <v>0.83333333333333304</v>
      </c>
      <c r="Y84" s="2">
        <f t="shared" si="34"/>
        <v>0.61111111111111127</v>
      </c>
      <c r="Z84" s="2">
        <f t="shared" si="35"/>
        <v>0.55555555555555569</v>
      </c>
      <c r="AA84" s="2">
        <f t="shared" si="36"/>
        <v>0.83333333333333337</v>
      </c>
      <c r="AB84" s="2">
        <f t="shared" si="37"/>
        <v>0.86111111111111105</v>
      </c>
      <c r="AC84" s="2">
        <f t="shared" si="38"/>
        <v>0.88888888888888884</v>
      </c>
    </row>
    <row r="85" spans="1:29" x14ac:dyDescent="0.2">
      <c r="A85" s="1" t="s">
        <v>51</v>
      </c>
      <c r="B85" s="2">
        <f t="shared" si="23"/>
        <v>0.45370370370370378</v>
      </c>
      <c r="C85" s="2">
        <f t="shared" si="24"/>
        <v>0.63888888888888873</v>
      </c>
      <c r="D85" s="2">
        <f t="shared" si="25"/>
        <v>0.61111111111111105</v>
      </c>
      <c r="E85" s="2">
        <f t="shared" si="26"/>
        <v>0.52777777777777801</v>
      </c>
      <c r="F85" s="2">
        <f t="shared" si="27"/>
        <v>0.41666666666666696</v>
      </c>
      <c r="G85" s="2">
        <f t="shared" si="28"/>
        <v>0.22222222222222232</v>
      </c>
      <c r="H85" s="2">
        <f t="shared" si="29"/>
        <v>0.30555555555555564</v>
      </c>
      <c r="I85" s="2">
        <f t="shared" si="30"/>
        <v>0.47222222222222221</v>
      </c>
      <c r="U85" s="1" t="s">
        <v>51</v>
      </c>
      <c r="V85" s="2">
        <f t="shared" si="31"/>
        <v>0.49074074074074087</v>
      </c>
      <c r="W85" s="2">
        <f t="shared" si="32"/>
        <v>0.77777777777777801</v>
      </c>
      <c r="X85" s="2">
        <f t="shared" si="33"/>
        <v>0.52777777777777801</v>
      </c>
      <c r="Y85" s="2">
        <f t="shared" si="34"/>
        <v>0.55555555555555536</v>
      </c>
      <c r="Z85" s="2">
        <f t="shared" si="35"/>
        <v>0.38888888888888901</v>
      </c>
      <c r="AA85" s="2">
        <f t="shared" si="36"/>
        <v>0.25000000000000011</v>
      </c>
      <c r="AB85" s="2">
        <f t="shared" si="37"/>
        <v>0.44444444444444464</v>
      </c>
      <c r="AC85" s="2">
        <f t="shared" si="38"/>
        <v>0.61111111111111138</v>
      </c>
    </row>
    <row r="86" spans="1:29" x14ac:dyDescent="0.2">
      <c r="A86" s="2" t="s">
        <v>52</v>
      </c>
      <c r="B86" s="2">
        <f t="shared" si="23"/>
        <v>0.82870370370370372</v>
      </c>
      <c r="C86" s="2">
        <f t="shared" si="24"/>
        <v>0.94444444444444464</v>
      </c>
      <c r="D86" s="2">
        <f t="shared" si="25"/>
        <v>0.88888888888888873</v>
      </c>
      <c r="E86" s="2">
        <f t="shared" si="26"/>
        <v>0.52777777777777768</v>
      </c>
      <c r="F86" s="2">
        <f t="shared" si="27"/>
        <v>0.75</v>
      </c>
      <c r="G86" s="2">
        <f t="shared" si="28"/>
        <v>0.88888888888888895</v>
      </c>
      <c r="H86" s="2">
        <f t="shared" si="29"/>
        <v>0.97222222222222232</v>
      </c>
      <c r="I86" s="2">
        <f t="shared" si="30"/>
        <v>0.95833333333333348</v>
      </c>
      <c r="U86" s="2" t="s">
        <v>52</v>
      </c>
      <c r="V86" s="2">
        <f t="shared" si="31"/>
        <v>0.80092592592592604</v>
      </c>
      <c r="W86" s="2">
        <f t="shared" si="32"/>
        <v>0.94444444444444431</v>
      </c>
      <c r="X86" s="2">
        <f t="shared" si="33"/>
        <v>0.91666666666666696</v>
      </c>
      <c r="Y86" s="2">
        <f t="shared" si="34"/>
        <v>0.58333333333333337</v>
      </c>
      <c r="Z86" s="2">
        <f t="shared" si="35"/>
        <v>0.66666666666666641</v>
      </c>
      <c r="AA86" s="2">
        <f t="shared" si="36"/>
        <v>0.75</v>
      </c>
      <c r="AB86" s="2">
        <f t="shared" si="37"/>
        <v>0.94444444444444464</v>
      </c>
      <c r="AC86" s="2">
        <f t="shared" si="38"/>
        <v>0.94444444444444442</v>
      </c>
    </row>
    <row r="87" spans="1:29" x14ac:dyDescent="0.2">
      <c r="A87" s="2" t="s">
        <v>53</v>
      </c>
      <c r="B87" s="2">
        <f t="shared" si="23"/>
        <v>0.8055555555555558</v>
      </c>
      <c r="C87" s="2">
        <f t="shared" si="24"/>
        <v>0.94444444444444464</v>
      </c>
      <c r="D87" s="2">
        <f t="shared" si="25"/>
        <v>0.91666666666666663</v>
      </c>
      <c r="E87" s="2">
        <f t="shared" si="26"/>
        <v>0.66666666666666663</v>
      </c>
      <c r="F87" s="2">
        <f t="shared" si="27"/>
        <v>0.61111111111111105</v>
      </c>
      <c r="G87" s="2">
        <f t="shared" si="28"/>
        <v>0.75</v>
      </c>
      <c r="H87" s="2">
        <f t="shared" si="29"/>
        <v>0.94444444444444464</v>
      </c>
      <c r="I87" s="2">
        <f t="shared" si="30"/>
        <v>0.94444444444444464</v>
      </c>
      <c r="U87" s="2" t="s">
        <v>53</v>
      </c>
      <c r="V87" s="2">
        <f t="shared" si="31"/>
        <v>0.83796296296296313</v>
      </c>
      <c r="W87" s="2">
        <f t="shared" si="32"/>
        <v>1</v>
      </c>
      <c r="X87" s="2">
        <f t="shared" si="33"/>
        <v>0.97222222222222232</v>
      </c>
      <c r="Y87" s="2">
        <f t="shared" si="34"/>
        <v>0.58333333333333337</v>
      </c>
      <c r="Z87" s="2">
        <f t="shared" si="35"/>
        <v>0.61111111111111105</v>
      </c>
      <c r="AA87" s="2">
        <f t="shared" si="36"/>
        <v>0.86111111111111127</v>
      </c>
      <c r="AB87" s="2">
        <f t="shared" si="37"/>
        <v>1</v>
      </c>
      <c r="AC87" s="2">
        <f t="shared" si="38"/>
        <v>1</v>
      </c>
    </row>
    <row r="88" spans="1:29" x14ac:dyDescent="0.2">
      <c r="A88" s="2" t="s">
        <v>54</v>
      </c>
      <c r="B88" s="2">
        <f t="shared" si="23"/>
        <v>0.70833333333333348</v>
      </c>
      <c r="C88" s="2">
        <f t="shared" si="24"/>
        <v>0.83333333333333337</v>
      </c>
      <c r="D88" s="2">
        <f t="shared" si="25"/>
        <v>0.69444444444444431</v>
      </c>
      <c r="E88" s="2">
        <f t="shared" si="26"/>
        <v>0.61111111111111105</v>
      </c>
      <c r="F88" s="2">
        <f t="shared" si="27"/>
        <v>0.58333333333333337</v>
      </c>
      <c r="G88" s="2">
        <f t="shared" si="28"/>
        <v>0.66666666666666663</v>
      </c>
      <c r="H88" s="2">
        <f t="shared" si="29"/>
        <v>0.86111111111111127</v>
      </c>
      <c r="I88" s="2">
        <f t="shared" si="30"/>
        <v>0.84722222222222232</v>
      </c>
      <c r="U88" s="2" t="s">
        <v>54</v>
      </c>
      <c r="V88" s="2">
        <f t="shared" si="31"/>
        <v>0.65740740740740755</v>
      </c>
      <c r="W88" s="2">
        <f t="shared" si="32"/>
        <v>0.77777777777777768</v>
      </c>
      <c r="X88" s="2">
        <f t="shared" si="33"/>
        <v>0.61111111111111105</v>
      </c>
      <c r="Y88" s="2">
        <f t="shared" si="34"/>
        <v>0.38888888888888878</v>
      </c>
      <c r="Z88" s="2">
        <f t="shared" si="35"/>
        <v>0.69444444444444464</v>
      </c>
      <c r="AA88" s="2">
        <f t="shared" si="36"/>
        <v>0.69444444444444431</v>
      </c>
      <c r="AB88" s="2">
        <f t="shared" si="37"/>
        <v>0.77777777777777801</v>
      </c>
      <c r="AC88" s="2">
        <f t="shared" si="38"/>
        <v>0.7777777777777779</v>
      </c>
    </row>
    <row r="89" spans="1:29" x14ac:dyDescent="0.2">
      <c r="A89" s="2" t="s">
        <v>55</v>
      </c>
      <c r="B89" s="2">
        <f t="shared" si="23"/>
        <v>0.62037037037037046</v>
      </c>
      <c r="C89" s="2">
        <f t="shared" si="24"/>
        <v>0.83333333333333337</v>
      </c>
      <c r="D89" s="2">
        <f t="shared" si="25"/>
        <v>0.69444444444444431</v>
      </c>
      <c r="E89" s="2">
        <f t="shared" si="26"/>
        <v>0.72222222222222232</v>
      </c>
      <c r="F89" s="2">
        <f t="shared" si="27"/>
        <v>0.52777777777777768</v>
      </c>
      <c r="G89" s="2">
        <f t="shared" si="28"/>
        <v>0.5</v>
      </c>
      <c r="H89" s="2">
        <f t="shared" si="29"/>
        <v>0.44444444444444464</v>
      </c>
      <c r="I89" s="2">
        <f t="shared" si="30"/>
        <v>0.63888888888888906</v>
      </c>
      <c r="U89" s="2" t="s">
        <v>55</v>
      </c>
      <c r="V89" s="2">
        <f t="shared" si="31"/>
        <v>0.74537037037037024</v>
      </c>
      <c r="W89" s="2">
        <f t="shared" si="32"/>
        <v>0.97222222222222232</v>
      </c>
      <c r="X89" s="2">
        <f t="shared" si="33"/>
        <v>0.72222222222222199</v>
      </c>
      <c r="Y89" s="2">
        <f t="shared" si="34"/>
        <v>0.77777777777777801</v>
      </c>
      <c r="Z89" s="2">
        <f t="shared" si="35"/>
        <v>0.44444444444444436</v>
      </c>
      <c r="AA89" s="2">
        <f t="shared" si="36"/>
        <v>0.75</v>
      </c>
      <c r="AB89" s="2">
        <f t="shared" si="37"/>
        <v>0.80555555555555536</v>
      </c>
      <c r="AC89" s="2">
        <f t="shared" si="38"/>
        <v>0.88888888888888884</v>
      </c>
    </row>
    <row r="90" spans="1:29" x14ac:dyDescent="0.2">
      <c r="A90" s="2" t="s">
        <v>56</v>
      </c>
      <c r="B90" s="2">
        <f t="shared" si="23"/>
        <v>0.78240740740740755</v>
      </c>
      <c r="C90" s="2">
        <f t="shared" si="24"/>
        <v>0.97222222222222232</v>
      </c>
      <c r="D90" s="2">
        <f t="shared" si="25"/>
        <v>0.91666666666666663</v>
      </c>
      <c r="E90" s="2">
        <f t="shared" si="26"/>
        <v>0.58333333333333359</v>
      </c>
      <c r="F90" s="2">
        <f t="shared" si="27"/>
        <v>0.47222222222222238</v>
      </c>
      <c r="G90" s="2">
        <f t="shared" si="28"/>
        <v>0.75</v>
      </c>
      <c r="H90" s="2">
        <f t="shared" si="29"/>
        <v>1</v>
      </c>
      <c r="I90" s="2">
        <f t="shared" si="30"/>
        <v>0.98611111111111116</v>
      </c>
      <c r="U90" s="2" t="s">
        <v>56</v>
      </c>
      <c r="V90" s="2">
        <f t="shared" si="31"/>
        <v>0.81944444444444442</v>
      </c>
      <c r="W90" s="2">
        <f t="shared" si="32"/>
        <v>0.97222222222222232</v>
      </c>
      <c r="X90" s="2">
        <f t="shared" si="33"/>
        <v>0.91666666666666663</v>
      </c>
      <c r="Y90" s="2">
        <f t="shared" si="34"/>
        <v>0.66666666666666663</v>
      </c>
      <c r="Z90" s="2">
        <f t="shared" si="35"/>
        <v>0.52777777777777768</v>
      </c>
      <c r="AA90" s="2">
        <f t="shared" si="36"/>
        <v>0.86111111111111105</v>
      </c>
      <c r="AB90" s="2">
        <f t="shared" si="37"/>
        <v>0.97222222222222232</v>
      </c>
      <c r="AC90" s="2">
        <f t="shared" si="38"/>
        <v>0.97222222222222232</v>
      </c>
    </row>
    <row r="91" spans="1:29" x14ac:dyDescent="0.2">
      <c r="A91" s="2" t="s">
        <v>57</v>
      </c>
      <c r="B91" s="2">
        <f t="shared" si="23"/>
        <v>0.69907407407407418</v>
      </c>
      <c r="C91" s="2">
        <f t="shared" si="24"/>
        <v>0.94444444444444464</v>
      </c>
      <c r="D91" s="2">
        <f t="shared" si="25"/>
        <v>0.63888888888888895</v>
      </c>
      <c r="E91" s="2">
        <f t="shared" si="26"/>
        <v>0.61111111111111105</v>
      </c>
      <c r="F91" s="2">
        <f t="shared" si="27"/>
        <v>0.5</v>
      </c>
      <c r="G91" s="2">
        <f t="shared" si="28"/>
        <v>0.66666666666666663</v>
      </c>
      <c r="H91" s="2">
        <f t="shared" si="29"/>
        <v>0.83333333333333337</v>
      </c>
      <c r="I91" s="2">
        <f t="shared" si="30"/>
        <v>0.88888888888888906</v>
      </c>
      <c r="U91" s="2" t="s">
        <v>57</v>
      </c>
      <c r="V91" s="2">
        <f t="shared" si="31"/>
        <v>0.8055555555555558</v>
      </c>
      <c r="W91" s="2">
        <f t="shared" si="32"/>
        <v>0.83333333333333337</v>
      </c>
      <c r="X91" s="2">
        <f t="shared" si="33"/>
        <v>0.86111111111111105</v>
      </c>
      <c r="Y91" s="2">
        <f t="shared" si="34"/>
        <v>0.69444444444444464</v>
      </c>
      <c r="Z91" s="2">
        <f t="shared" si="35"/>
        <v>0.66666666666666663</v>
      </c>
      <c r="AA91" s="2">
        <f t="shared" si="36"/>
        <v>0.86111111111111105</v>
      </c>
      <c r="AB91" s="2">
        <f t="shared" si="37"/>
        <v>0.91666666666666696</v>
      </c>
      <c r="AC91" s="2">
        <f t="shared" si="38"/>
        <v>0.87500000000000022</v>
      </c>
    </row>
    <row r="92" spans="1:29" x14ac:dyDescent="0.2">
      <c r="A92" s="2" t="s">
        <v>58</v>
      </c>
      <c r="B92" s="2">
        <f t="shared" si="23"/>
        <v>0.78240740740740755</v>
      </c>
      <c r="C92" s="2">
        <f t="shared" si="24"/>
        <v>0.77777777777777801</v>
      </c>
      <c r="D92" s="2">
        <f t="shared" si="25"/>
        <v>0.77777777777777801</v>
      </c>
      <c r="E92" s="2">
        <f t="shared" si="26"/>
        <v>0.61111111111111105</v>
      </c>
      <c r="F92" s="2">
        <f t="shared" si="27"/>
        <v>0.72222222222222232</v>
      </c>
      <c r="G92" s="2">
        <f t="shared" si="28"/>
        <v>0.83333333333333337</v>
      </c>
      <c r="H92" s="2">
        <f t="shared" si="29"/>
        <v>0.97222222222222232</v>
      </c>
      <c r="I92" s="2">
        <f t="shared" si="30"/>
        <v>0.87500000000000022</v>
      </c>
      <c r="U92" s="2" t="s">
        <v>58</v>
      </c>
      <c r="V92" s="2">
        <f t="shared" si="31"/>
        <v>0.74537037037037068</v>
      </c>
      <c r="W92" s="2">
        <f t="shared" si="32"/>
        <v>0.83333333333333337</v>
      </c>
      <c r="X92" s="2">
        <f t="shared" si="33"/>
        <v>0.61111111111111127</v>
      </c>
      <c r="Y92" s="2">
        <f t="shared" si="34"/>
        <v>0.44444444444444436</v>
      </c>
      <c r="Z92" s="2">
        <f t="shared" si="35"/>
        <v>0.75</v>
      </c>
      <c r="AA92" s="2">
        <f t="shared" si="36"/>
        <v>0.86111111111111127</v>
      </c>
      <c r="AB92" s="2">
        <f t="shared" si="37"/>
        <v>0.97222222222222232</v>
      </c>
      <c r="AC92" s="2">
        <f t="shared" si="38"/>
        <v>0.9027777777777779</v>
      </c>
    </row>
    <row r="93" spans="1:29" x14ac:dyDescent="0.2">
      <c r="A93" s="2" t="s">
        <v>63</v>
      </c>
      <c r="B93" s="2">
        <f t="shared" si="23"/>
        <v>0.66203703703703709</v>
      </c>
      <c r="C93" s="2">
        <f t="shared" si="24"/>
        <v>0.80555555555555536</v>
      </c>
      <c r="D93" s="2">
        <f t="shared" si="25"/>
        <v>0.69444444444444431</v>
      </c>
      <c r="E93" s="2">
        <f t="shared" si="26"/>
        <v>0.52777777777777768</v>
      </c>
      <c r="F93" s="2">
        <f t="shared" si="27"/>
        <v>0.47222222222222232</v>
      </c>
      <c r="G93" s="2">
        <f t="shared" si="28"/>
        <v>0.63888888888888895</v>
      </c>
      <c r="H93" s="2">
        <f t="shared" si="29"/>
        <v>0.83333333333333337</v>
      </c>
      <c r="I93" s="2">
        <f t="shared" si="30"/>
        <v>0.81944444444444442</v>
      </c>
      <c r="U93" s="2" t="s">
        <v>63</v>
      </c>
      <c r="V93" s="2">
        <f t="shared" si="31"/>
        <v>0.74074074074074048</v>
      </c>
      <c r="W93" s="2">
        <f t="shared" si="32"/>
        <v>0.94444444444444464</v>
      </c>
      <c r="X93" s="2">
        <f t="shared" si="33"/>
        <v>0.75</v>
      </c>
      <c r="Y93" s="2">
        <f t="shared" si="34"/>
        <v>0.55555555555555536</v>
      </c>
      <c r="Z93" s="2">
        <f t="shared" si="35"/>
        <v>0.61111111111111105</v>
      </c>
      <c r="AA93" s="2">
        <f t="shared" si="36"/>
        <v>0.77777777777777768</v>
      </c>
      <c r="AB93" s="2">
        <f t="shared" si="37"/>
        <v>0.80555555555555536</v>
      </c>
      <c r="AC93" s="2">
        <f t="shared" si="38"/>
        <v>0.875</v>
      </c>
    </row>
    <row r="94" spans="1:29" x14ac:dyDescent="0.2">
      <c r="A94" s="2" t="s">
        <v>64</v>
      </c>
      <c r="B94" s="2">
        <f t="shared" si="23"/>
        <v>0.83333333333333337</v>
      </c>
      <c r="C94" s="2">
        <f t="shared" si="24"/>
        <v>1</v>
      </c>
      <c r="D94" s="2">
        <f t="shared" si="25"/>
        <v>0.91666666666666663</v>
      </c>
      <c r="E94" s="2">
        <f t="shared" si="26"/>
        <v>0.52777777777777801</v>
      </c>
      <c r="F94" s="2">
        <f t="shared" si="27"/>
        <v>0.72222222222222232</v>
      </c>
      <c r="G94" s="2">
        <f t="shared" si="28"/>
        <v>0.83333333333333337</v>
      </c>
      <c r="H94" s="2">
        <f t="shared" si="29"/>
        <v>1</v>
      </c>
      <c r="I94" s="2">
        <f t="shared" si="30"/>
        <v>1</v>
      </c>
      <c r="U94" s="2" t="s">
        <v>64</v>
      </c>
      <c r="V94" s="2">
        <f t="shared" si="31"/>
        <v>0.81481481481481488</v>
      </c>
      <c r="W94" s="2">
        <f t="shared" si="32"/>
        <v>0.94444444444444464</v>
      </c>
      <c r="X94" s="2">
        <f t="shared" si="33"/>
        <v>0.83333333333333337</v>
      </c>
      <c r="Y94" s="2">
        <f t="shared" si="34"/>
        <v>0.52777777777777768</v>
      </c>
      <c r="Z94" s="2">
        <f t="shared" si="35"/>
        <v>0.72222222222222199</v>
      </c>
      <c r="AA94" s="2">
        <f t="shared" si="36"/>
        <v>0.88888888888888895</v>
      </c>
      <c r="AB94" s="2">
        <f t="shared" si="37"/>
        <v>0.97222222222222232</v>
      </c>
      <c r="AC94" s="2">
        <f t="shared" si="38"/>
        <v>0.95833333333333348</v>
      </c>
    </row>
    <row r="95" spans="1:29" x14ac:dyDescent="0.2">
      <c r="A95" s="2" t="s">
        <v>65</v>
      </c>
      <c r="B95" s="2">
        <f t="shared" si="23"/>
        <v>0.79629629629629661</v>
      </c>
      <c r="C95" s="2">
        <f t="shared" si="24"/>
        <v>1</v>
      </c>
      <c r="D95" s="2">
        <f t="shared" si="25"/>
        <v>0.94444444444444464</v>
      </c>
      <c r="E95" s="2">
        <f t="shared" si="26"/>
        <v>0.63888888888888873</v>
      </c>
      <c r="F95" s="2">
        <f t="shared" si="27"/>
        <v>0.47222222222222232</v>
      </c>
      <c r="G95" s="2">
        <f t="shared" si="28"/>
        <v>0.77777777777777801</v>
      </c>
      <c r="H95" s="2">
        <f t="shared" si="29"/>
        <v>0.94444444444444464</v>
      </c>
      <c r="I95" s="2">
        <f t="shared" si="30"/>
        <v>0.97222222222222232</v>
      </c>
      <c r="U95" s="2" t="s">
        <v>65</v>
      </c>
      <c r="V95" s="2">
        <f t="shared" si="31"/>
        <v>0.87500000000000022</v>
      </c>
      <c r="W95" s="2">
        <f t="shared" si="32"/>
        <v>0.97222222222222232</v>
      </c>
      <c r="X95" s="2">
        <f t="shared" si="33"/>
        <v>0.94444444444444464</v>
      </c>
      <c r="Y95" s="2">
        <f t="shared" si="34"/>
        <v>0.69444444444444431</v>
      </c>
      <c r="Z95" s="2">
        <f t="shared" si="35"/>
        <v>0.72222222222222199</v>
      </c>
      <c r="AA95" s="2">
        <f t="shared" si="36"/>
        <v>0.91666666666666696</v>
      </c>
      <c r="AB95" s="2">
        <f t="shared" si="37"/>
        <v>1</v>
      </c>
      <c r="AC95" s="2">
        <f t="shared" si="38"/>
        <v>0.98611111111111116</v>
      </c>
    </row>
    <row r="96" spans="1:29" x14ac:dyDescent="0.2">
      <c r="A96" s="2" t="s">
        <v>66</v>
      </c>
      <c r="B96" s="2">
        <f t="shared" si="23"/>
        <v>0.80092592592592615</v>
      </c>
      <c r="C96" s="2">
        <f t="shared" si="24"/>
        <v>1</v>
      </c>
      <c r="D96" s="2">
        <f t="shared" si="25"/>
        <v>0.91666666666666663</v>
      </c>
      <c r="E96" s="2">
        <f t="shared" si="26"/>
        <v>0.72222222222222232</v>
      </c>
      <c r="F96" s="2">
        <f t="shared" si="27"/>
        <v>0.38888888888888901</v>
      </c>
      <c r="G96" s="2">
        <f t="shared" si="28"/>
        <v>0.80555555555555569</v>
      </c>
      <c r="H96" s="2">
        <f t="shared" si="29"/>
        <v>0.97222222222222232</v>
      </c>
      <c r="I96" s="2">
        <f t="shared" si="30"/>
        <v>0.98611111111111116</v>
      </c>
      <c r="U96" s="2" t="s">
        <v>66</v>
      </c>
      <c r="V96" s="2">
        <f t="shared" si="31"/>
        <v>0.75</v>
      </c>
      <c r="W96" s="2">
        <f t="shared" si="32"/>
        <v>1</v>
      </c>
      <c r="X96" s="2">
        <f t="shared" si="33"/>
        <v>0.80555555555555569</v>
      </c>
      <c r="Y96" s="2">
        <f t="shared" si="34"/>
        <v>0.66666666666666663</v>
      </c>
      <c r="Z96" s="2">
        <f t="shared" si="35"/>
        <v>0.36111111111111116</v>
      </c>
      <c r="AA96" s="2">
        <f t="shared" si="36"/>
        <v>0.72222222222222199</v>
      </c>
      <c r="AB96" s="2">
        <f t="shared" si="37"/>
        <v>0.94444444444444464</v>
      </c>
      <c r="AC96" s="2">
        <f t="shared" si="38"/>
        <v>0.97222222222222232</v>
      </c>
    </row>
    <row r="97" spans="1:29" x14ac:dyDescent="0.2">
      <c r="A97" s="1" t="s">
        <v>67</v>
      </c>
      <c r="B97" s="2">
        <f t="shared" si="23"/>
        <v>0.5092592592592593</v>
      </c>
      <c r="C97" s="2">
        <f t="shared" si="24"/>
        <v>0.75</v>
      </c>
      <c r="D97" s="2">
        <f t="shared" si="25"/>
        <v>0.63888888888888873</v>
      </c>
      <c r="E97" s="2">
        <f t="shared" si="26"/>
        <v>0.47222222222222232</v>
      </c>
      <c r="F97" s="2">
        <f t="shared" si="27"/>
        <v>0.3055555555555553</v>
      </c>
      <c r="G97" s="2">
        <f t="shared" si="28"/>
        <v>0.52777777777777768</v>
      </c>
      <c r="H97" s="2">
        <f t="shared" si="29"/>
        <v>0.36111111111111133</v>
      </c>
      <c r="I97" s="2">
        <f t="shared" si="30"/>
        <v>0.55555555555555569</v>
      </c>
      <c r="U97" s="1" t="s">
        <v>67</v>
      </c>
      <c r="V97" s="2">
        <f t="shared" si="31"/>
        <v>0.59259259259259245</v>
      </c>
      <c r="W97" s="2">
        <f t="shared" si="32"/>
        <v>0.63888888888888873</v>
      </c>
      <c r="X97" s="2">
        <f t="shared" si="33"/>
        <v>0.75</v>
      </c>
      <c r="Y97" s="2">
        <f t="shared" si="34"/>
        <v>0.52777777777777768</v>
      </c>
      <c r="Z97" s="2">
        <f t="shared" si="35"/>
        <v>0.63888888888888895</v>
      </c>
      <c r="AA97" s="2">
        <f t="shared" si="36"/>
        <v>0.47222222222222204</v>
      </c>
      <c r="AB97" s="2">
        <f t="shared" si="37"/>
        <v>0.52777777777777768</v>
      </c>
      <c r="AC97" s="2">
        <f t="shared" si="38"/>
        <v>0.58333333333333326</v>
      </c>
    </row>
    <row r="98" spans="1:29" x14ac:dyDescent="0.2">
      <c r="A98" s="2" t="s">
        <v>68</v>
      </c>
      <c r="B98" s="2">
        <f t="shared" si="23"/>
        <v>0.76388888888888884</v>
      </c>
      <c r="C98" s="2">
        <f t="shared" si="24"/>
        <v>1</v>
      </c>
      <c r="D98" s="2">
        <f t="shared" si="25"/>
        <v>0.88888888888888895</v>
      </c>
      <c r="E98" s="2">
        <f t="shared" si="26"/>
        <v>0.80555555555555536</v>
      </c>
      <c r="F98" s="2">
        <f t="shared" si="27"/>
        <v>0.47222222222222232</v>
      </c>
      <c r="G98" s="2">
        <f t="shared" si="28"/>
        <v>0.63888888888888895</v>
      </c>
      <c r="H98" s="2">
        <f t="shared" si="29"/>
        <v>0.77777777777777768</v>
      </c>
      <c r="I98" s="2">
        <f t="shared" si="30"/>
        <v>0.88888888888888884</v>
      </c>
      <c r="U98" s="2" t="s">
        <v>68</v>
      </c>
      <c r="V98" s="2">
        <f t="shared" si="31"/>
        <v>0.78240740740740755</v>
      </c>
      <c r="W98" s="2">
        <f t="shared" si="32"/>
        <v>1</v>
      </c>
      <c r="X98" s="2">
        <f t="shared" si="33"/>
        <v>0.80555555555555569</v>
      </c>
      <c r="Y98" s="2">
        <f t="shared" si="34"/>
        <v>0.50000000000000033</v>
      </c>
      <c r="Z98" s="2">
        <f t="shared" si="35"/>
        <v>0.66666666666666663</v>
      </c>
      <c r="AA98" s="2">
        <f t="shared" si="36"/>
        <v>0.77777777777777768</v>
      </c>
      <c r="AB98" s="2">
        <f t="shared" si="37"/>
        <v>0.94444444444444464</v>
      </c>
      <c r="AC98" s="2">
        <f t="shared" si="38"/>
        <v>0.97222222222222232</v>
      </c>
    </row>
    <row r="99" spans="1:29" x14ac:dyDescent="0.2">
      <c r="A99" s="1" t="s">
        <v>69</v>
      </c>
      <c r="B99" s="2">
        <f t="shared" si="23"/>
        <v>0.50462962962962954</v>
      </c>
      <c r="C99" s="2">
        <f t="shared" si="24"/>
        <v>0.58333333333333304</v>
      </c>
      <c r="D99" s="2">
        <f t="shared" si="25"/>
        <v>0.58333333333333337</v>
      </c>
      <c r="E99" s="2">
        <f t="shared" si="26"/>
        <v>0.47222222222222232</v>
      </c>
      <c r="F99" s="2">
        <f t="shared" si="27"/>
        <v>0.44444444444444464</v>
      </c>
      <c r="G99" s="2">
        <f t="shared" si="28"/>
        <v>0.41666666666666669</v>
      </c>
      <c r="H99" s="2">
        <f t="shared" si="29"/>
        <v>0.52777777777777768</v>
      </c>
      <c r="I99" s="2">
        <f t="shared" si="30"/>
        <v>0.55555555555555536</v>
      </c>
      <c r="U99" s="1" t="s">
        <v>69</v>
      </c>
      <c r="V99" s="2">
        <f t="shared" si="31"/>
        <v>0.64814814814814825</v>
      </c>
      <c r="W99" s="2">
        <f t="shared" si="32"/>
        <v>0.91666666666666663</v>
      </c>
      <c r="X99" s="2">
        <f t="shared" si="33"/>
        <v>0.69444444444444431</v>
      </c>
      <c r="Y99" s="2">
        <f t="shared" si="34"/>
        <v>0.52777777777777768</v>
      </c>
      <c r="Z99" s="2">
        <f t="shared" si="35"/>
        <v>0.61111111111111127</v>
      </c>
      <c r="AA99" s="2">
        <f t="shared" si="36"/>
        <v>0.5</v>
      </c>
      <c r="AB99" s="2">
        <f t="shared" si="37"/>
        <v>0.63888888888888895</v>
      </c>
      <c r="AC99" s="2">
        <f t="shared" si="38"/>
        <v>0.77777777777777779</v>
      </c>
    </row>
    <row r="100" spans="1:29" x14ac:dyDescent="0.2">
      <c r="A100" s="2" t="s">
        <v>70</v>
      </c>
      <c r="B100" s="2">
        <f t="shared" si="23"/>
        <v>0.83796296296296291</v>
      </c>
      <c r="C100" s="2">
        <f t="shared" si="24"/>
        <v>1</v>
      </c>
      <c r="D100" s="2">
        <f t="shared" si="25"/>
        <v>0.97222222222222232</v>
      </c>
      <c r="E100" s="2">
        <f t="shared" si="26"/>
        <v>0.58333333333333359</v>
      </c>
      <c r="F100" s="2">
        <f t="shared" si="27"/>
        <v>0.63888888888888873</v>
      </c>
      <c r="G100" s="2">
        <f t="shared" si="28"/>
        <v>0.91666666666666663</v>
      </c>
      <c r="H100" s="2">
        <f t="shared" si="29"/>
        <v>0.91666666666666663</v>
      </c>
      <c r="I100" s="2">
        <f t="shared" si="30"/>
        <v>0.95833333333333326</v>
      </c>
      <c r="U100" s="2" t="s">
        <v>70</v>
      </c>
      <c r="V100" s="2">
        <f t="shared" si="31"/>
        <v>0.8842592592592593</v>
      </c>
      <c r="W100" s="2">
        <f t="shared" si="32"/>
        <v>1</v>
      </c>
      <c r="X100" s="2">
        <f t="shared" si="33"/>
        <v>0.97222222222222232</v>
      </c>
      <c r="Y100" s="2">
        <f t="shared" si="34"/>
        <v>0.83333333333333304</v>
      </c>
      <c r="Z100" s="2">
        <f t="shared" si="35"/>
        <v>0.66666666666666663</v>
      </c>
      <c r="AA100" s="2">
        <f t="shared" si="36"/>
        <v>0.83333333333333337</v>
      </c>
      <c r="AB100" s="2">
        <f t="shared" si="37"/>
        <v>1</v>
      </c>
      <c r="AC100" s="2">
        <f t="shared" si="38"/>
        <v>1</v>
      </c>
    </row>
    <row r="101" spans="1:29" x14ac:dyDescent="0.2">
      <c r="A101" s="2" t="s">
        <v>71</v>
      </c>
      <c r="B101" s="2">
        <f t="shared" si="23"/>
        <v>0.93055555555555558</v>
      </c>
      <c r="C101" s="2">
        <f t="shared" si="24"/>
        <v>1</v>
      </c>
      <c r="D101" s="2">
        <f t="shared" si="25"/>
        <v>0.97222222222222232</v>
      </c>
      <c r="E101" s="2">
        <f t="shared" si="26"/>
        <v>0.86111111111111105</v>
      </c>
      <c r="F101" s="2">
        <f t="shared" si="27"/>
        <v>0.83333333333333337</v>
      </c>
      <c r="G101" s="2">
        <f t="shared" si="28"/>
        <v>0.97222222222222232</v>
      </c>
      <c r="H101" s="2">
        <f t="shared" si="29"/>
        <v>0.94444444444444431</v>
      </c>
      <c r="I101" s="2">
        <f t="shared" si="30"/>
        <v>0.9722222222222221</v>
      </c>
      <c r="U101" s="2" t="s">
        <v>71</v>
      </c>
      <c r="V101" s="2">
        <f t="shared" si="31"/>
        <v>0.90740740740740733</v>
      </c>
      <c r="W101" s="2">
        <f t="shared" si="32"/>
        <v>0.94444444444444431</v>
      </c>
      <c r="X101" s="2">
        <f t="shared" si="33"/>
        <v>0.94444444444444464</v>
      </c>
      <c r="Y101" s="2">
        <f t="shared" si="34"/>
        <v>0.75</v>
      </c>
      <c r="Z101" s="2">
        <f t="shared" si="35"/>
        <v>0.80555555555555536</v>
      </c>
      <c r="AA101" s="2">
        <f t="shared" si="36"/>
        <v>1</v>
      </c>
      <c r="AB101" s="2">
        <f t="shared" si="37"/>
        <v>1</v>
      </c>
      <c r="AC101" s="2">
        <f t="shared" si="38"/>
        <v>0.9722222222222221</v>
      </c>
    </row>
    <row r="102" spans="1:29" x14ac:dyDescent="0.2">
      <c r="A102" s="1" t="s">
        <v>72</v>
      </c>
      <c r="B102" s="2">
        <f t="shared" si="23"/>
        <v>0.48148148148148157</v>
      </c>
      <c r="C102" s="2">
        <f t="shared" si="24"/>
        <v>0.55555555555555569</v>
      </c>
      <c r="D102" s="2">
        <f t="shared" si="25"/>
        <v>0.41666666666666669</v>
      </c>
      <c r="E102" s="2">
        <f t="shared" si="26"/>
        <v>0.38888888888888901</v>
      </c>
      <c r="F102" s="2">
        <f t="shared" si="27"/>
        <v>0.5</v>
      </c>
      <c r="G102" s="2">
        <f t="shared" si="28"/>
        <v>0.55555555555555569</v>
      </c>
      <c r="H102" s="2">
        <f t="shared" si="29"/>
        <v>0.47222222222222232</v>
      </c>
      <c r="I102" s="2">
        <f t="shared" si="30"/>
        <v>0.51388888888888906</v>
      </c>
      <c r="U102" s="1" t="s">
        <v>72</v>
      </c>
      <c r="V102" s="2">
        <f t="shared" si="31"/>
        <v>0.49537037037037046</v>
      </c>
      <c r="W102" s="2">
        <f t="shared" si="32"/>
        <v>0.61111111111111105</v>
      </c>
      <c r="X102" s="2">
        <f t="shared" si="33"/>
        <v>0.55555555555555569</v>
      </c>
      <c r="Y102" s="2">
        <f t="shared" si="34"/>
        <v>0.38888888888888867</v>
      </c>
      <c r="Z102" s="2">
        <f t="shared" si="35"/>
        <v>0.44444444444444464</v>
      </c>
      <c r="AA102" s="2">
        <f t="shared" si="36"/>
        <v>0.44444444444444464</v>
      </c>
      <c r="AB102" s="2">
        <f t="shared" si="37"/>
        <v>0.52777777777777768</v>
      </c>
      <c r="AC102" s="2">
        <f t="shared" si="38"/>
        <v>0.56944444444444442</v>
      </c>
    </row>
    <row r="103" spans="1:29" x14ac:dyDescent="0.2">
      <c r="A103" s="2" t="s">
        <v>73</v>
      </c>
      <c r="B103" s="2">
        <f t="shared" si="23"/>
        <v>0.67592592592592582</v>
      </c>
      <c r="C103" s="2">
        <f t="shared" si="24"/>
        <v>0.83333333333333337</v>
      </c>
      <c r="D103" s="2">
        <f t="shared" si="25"/>
        <v>0.58333333333333337</v>
      </c>
      <c r="E103" s="2">
        <f t="shared" si="26"/>
        <v>0.58333333333333337</v>
      </c>
      <c r="F103" s="2">
        <f t="shared" si="27"/>
        <v>0.63888888888888873</v>
      </c>
      <c r="G103" s="2">
        <f t="shared" si="28"/>
        <v>0.61111111111111127</v>
      </c>
      <c r="H103" s="2">
        <f t="shared" si="29"/>
        <v>0.80555555555555536</v>
      </c>
      <c r="I103" s="2">
        <f t="shared" si="30"/>
        <v>0.81944444444444442</v>
      </c>
      <c r="U103" s="2" t="s">
        <v>73</v>
      </c>
      <c r="V103" s="2">
        <f t="shared" si="31"/>
        <v>0.63888888888888884</v>
      </c>
      <c r="W103" s="2">
        <f t="shared" si="32"/>
        <v>0.77777777777777768</v>
      </c>
      <c r="X103" s="2">
        <f t="shared" si="33"/>
        <v>0.58333333333333337</v>
      </c>
      <c r="Y103" s="2">
        <f t="shared" si="34"/>
        <v>0.50000000000000033</v>
      </c>
      <c r="Z103" s="2">
        <f t="shared" si="35"/>
        <v>0.58333333333333337</v>
      </c>
      <c r="AA103" s="2">
        <f t="shared" si="36"/>
        <v>0.66666666666666663</v>
      </c>
      <c r="AB103" s="2">
        <f t="shared" si="37"/>
        <v>0.72222222222222232</v>
      </c>
      <c r="AC103" s="2">
        <f t="shared" si="38"/>
        <v>0.75</v>
      </c>
    </row>
    <row r="104" spans="1:29" x14ac:dyDescent="0.2">
      <c r="A104" s="2" t="s">
        <v>74</v>
      </c>
      <c r="B104" s="2">
        <f t="shared" si="23"/>
        <v>0.70370370370370394</v>
      </c>
      <c r="C104" s="2">
        <f t="shared" si="24"/>
        <v>0.86111111111111105</v>
      </c>
      <c r="D104" s="2">
        <f t="shared" si="25"/>
        <v>0.61111111111111105</v>
      </c>
      <c r="E104" s="2">
        <f t="shared" si="26"/>
        <v>0.47222222222222232</v>
      </c>
      <c r="F104" s="2">
        <f t="shared" si="27"/>
        <v>0.66666666666666663</v>
      </c>
      <c r="G104" s="2">
        <f t="shared" si="28"/>
        <v>0.77777777777777768</v>
      </c>
      <c r="H104" s="2">
        <f t="shared" si="29"/>
        <v>0.83333333333333359</v>
      </c>
      <c r="I104" s="2">
        <f t="shared" si="30"/>
        <v>0.84722222222222232</v>
      </c>
      <c r="U104" s="2" t="s">
        <v>74</v>
      </c>
      <c r="V104" s="2">
        <f t="shared" si="31"/>
        <v>0.8055555555555558</v>
      </c>
      <c r="W104" s="2">
        <f t="shared" si="32"/>
        <v>1</v>
      </c>
      <c r="X104" s="2">
        <f t="shared" si="33"/>
        <v>0.88888888888888895</v>
      </c>
      <c r="Y104" s="2">
        <f t="shared" si="34"/>
        <v>0.63888888888888895</v>
      </c>
      <c r="Z104" s="2">
        <f t="shared" si="35"/>
        <v>0.55555555555555536</v>
      </c>
      <c r="AA104" s="2">
        <f t="shared" si="36"/>
        <v>0.83333333333333337</v>
      </c>
      <c r="AB104" s="2">
        <f t="shared" si="37"/>
        <v>0.91666666666666696</v>
      </c>
      <c r="AC104" s="2">
        <f t="shared" si="38"/>
        <v>0.95833333333333348</v>
      </c>
    </row>
    <row r="105" spans="1:29" x14ac:dyDescent="0.2">
      <c r="A105" s="2" t="s">
        <v>75</v>
      </c>
      <c r="B105" s="2">
        <f t="shared" si="23"/>
        <v>0.70833333333333337</v>
      </c>
      <c r="C105" s="2">
        <f t="shared" si="24"/>
        <v>0.88888888888888895</v>
      </c>
      <c r="D105" s="2">
        <f t="shared" si="25"/>
        <v>0.86111111111111127</v>
      </c>
      <c r="E105" s="2">
        <f t="shared" si="26"/>
        <v>0.52777777777777768</v>
      </c>
      <c r="F105" s="2">
        <f t="shared" si="27"/>
        <v>0.36111111111111116</v>
      </c>
      <c r="G105" s="2">
        <f t="shared" si="28"/>
        <v>0.72222222222222199</v>
      </c>
      <c r="H105" s="2">
        <f t="shared" si="29"/>
        <v>0.88888888888888895</v>
      </c>
      <c r="I105" s="2">
        <f t="shared" si="30"/>
        <v>0.88888888888888895</v>
      </c>
      <c r="U105" s="2" t="s">
        <v>75</v>
      </c>
      <c r="V105" s="2">
        <f t="shared" si="31"/>
        <v>0.77777777777777812</v>
      </c>
      <c r="W105" s="2">
        <f t="shared" si="32"/>
        <v>0.91666666666666696</v>
      </c>
      <c r="X105" s="2">
        <f t="shared" si="33"/>
        <v>0.97222222222222232</v>
      </c>
      <c r="Y105" s="2">
        <f t="shared" si="34"/>
        <v>0.66666666666666663</v>
      </c>
      <c r="Z105" s="2">
        <f t="shared" si="35"/>
        <v>0.47222222222222232</v>
      </c>
      <c r="AA105" s="2">
        <f t="shared" si="36"/>
        <v>0.72222222222222232</v>
      </c>
      <c r="AB105" s="2">
        <f t="shared" si="37"/>
        <v>0.91666666666666696</v>
      </c>
      <c r="AC105" s="2">
        <f t="shared" si="38"/>
        <v>0.91666666666666696</v>
      </c>
    </row>
    <row r="106" spans="1:29" x14ac:dyDescent="0.2">
      <c r="A106" s="2" t="s">
        <v>76</v>
      </c>
      <c r="B106" s="2">
        <f t="shared" si="23"/>
        <v>0.8935185185185186</v>
      </c>
      <c r="C106" s="2">
        <f t="shared" si="24"/>
        <v>1</v>
      </c>
      <c r="D106" s="2">
        <f t="shared" si="25"/>
        <v>1</v>
      </c>
      <c r="E106" s="2">
        <f t="shared" si="26"/>
        <v>0.86111111111111105</v>
      </c>
      <c r="F106" s="2">
        <f t="shared" si="27"/>
        <v>0.72222222222222199</v>
      </c>
      <c r="G106" s="2">
        <f t="shared" si="28"/>
        <v>0.86111111111111127</v>
      </c>
      <c r="H106" s="2">
        <f t="shared" si="29"/>
        <v>0.91666666666666696</v>
      </c>
      <c r="I106" s="2">
        <f t="shared" si="30"/>
        <v>0.95833333333333348</v>
      </c>
      <c r="U106" s="2" t="s">
        <v>76</v>
      </c>
      <c r="V106" s="2">
        <f t="shared" si="31"/>
        <v>0.85648148148148173</v>
      </c>
      <c r="W106" s="2">
        <f t="shared" si="32"/>
        <v>0.97222222222222232</v>
      </c>
      <c r="X106" s="2">
        <f t="shared" si="33"/>
        <v>1</v>
      </c>
      <c r="Y106" s="2">
        <f t="shared" si="34"/>
        <v>0.72222222222222199</v>
      </c>
      <c r="Z106" s="2">
        <f t="shared" si="35"/>
        <v>0.52777777777777801</v>
      </c>
      <c r="AA106" s="2">
        <f t="shared" si="36"/>
        <v>0.94444444444444464</v>
      </c>
      <c r="AB106" s="2">
        <f t="shared" si="37"/>
        <v>0.97222222222222232</v>
      </c>
      <c r="AC106" s="2">
        <f t="shared" si="38"/>
        <v>0.97222222222222232</v>
      </c>
    </row>
    <row r="107" spans="1:29" x14ac:dyDescent="0.2">
      <c r="A107" s="1" t="s">
        <v>77</v>
      </c>
      <c r="B107" s="2">
        <f t="shared" si="23"/>
        <v>0.60185185185185175</v>
      </c>
      <c r="C107" s="2">
        <f t="shared" si="24"/>
        <v>0.63888888888888895</v>
      </c>
      <c r="D107" s="2">
        <f t="shared" si="25"/>
        <v>0.55555555555555536</v>
      </c>
      <c r="E107" s="2">
        <f t="shared" si="26"/>
        <v>0.55555555555555536</v>
      </c>
      <c r="F107" s="2">
        <f t="shared" si="27"/>
        <v>0.44444444444444464</v>
      </c>
      <c r="G107" s="2">
        <f t="shared" si="28"/>
        <v>0.63888888888888895</v>
      </c>
      <c r="H107" s="2">
        <f t="shared" si="29"/>
        <v>0.77777777777777768</v>
      </c>
      <c r="I107" s="2">
        <f t="shared" si="30"/>
        <v>0.70833333333333326</v>
      </c>
      <c r="U107" s="1" t="s">
        <v>77</v>
      </c>
      <c r="V107" s="2">
        <f t="shared" si="31"/>
        <v>0.57407407407407418</v>
      </c>
      <c r="W107" s="2">
        <f t="shared" si="32"/>
        <v>0.52777777777777768</v>
      </c>
      <c r="X107" s="2">
        <f t="shared" si="33"/>
        <v>0.58333333333333337</v>
      </c>
      <c r="Y107" s="2">
        <f t="shared" si="34"/>
        <v>0.52777777777777768</v>
      </c>
      <c r="Z107" s="2">
        <f t="shared" si="35"/>
        <v>0.63888888888888895</v>
      </c>
      <c r="AA107" s="2">
        <f t="shared" si="36"/>
        <v>0.58333333333333337</v>
      </c>
      <c r="AB107" s="2">
        <f t="shared" si="37"/>
        <v>0.58333333333333337</v>
      </c>
      <c r="AC107" s="2">
        <f t="shared" si="38"/>
        <v>0.55555555555555558</v>
      </c>
    </row>
    <row r="108" spans="1:29" x14ac:dyDescent="0.2">
      <c r="A108" s="1" t="s">
        <v>78</v>
      </c>
      <c r="B108" s="2">
        <f t="shared" si="23"/>
        <v>0.69444444444444442</v>
      </c>
      <c r="C108" s="2">
        <f t="shared" si="24"/>
        <v>0.86111111111111127</v>
      </c>
      <c r="D108" s="2">
        <f t="shared" si="25"/>
        <v>0.77777777777777768</v>
      </c>
      <c r="E108" s="2">
        <f t="shared" si="26"/>
        <v>0.75000000000000033</v>
      </c>
      <c r="F108" s="2">
        <f t="shared" si="27"/>
        <v>0.55555555555555569</v>
      </c>
      <c r="G108" s="2">
        <f t="shared" si="28"/>
        <v>0.52777777777777768</v>
      </c>
      <c r="H108" s="2">
        <f t="shared" si="29"/>
        <v>0.69444444444444431</v>
      </c>
      <c r="I108" s="2">
        <f t="shared" si="30"/>
        <v>0.77777777777777779</v>
      </c>
      <c r="U108" s="1" t="s">
        <v>78</v>
      </c>
      <c r="V108" s="2">
        <f t="shared" si="31"/>
        <v>0.54629629629629628</v>
      </c>
      <c r="W108" s="2">
        <f t="shared" si="32"/>
        <v>0.63888888888888873</v>
      </c>
      <c r="X108" s="2">
        <f t="shared" si="33"/>
        <v>0.63888888888888873</v>
      </c>
      <c r="Y108" s="2">
        <f t="shared" si="34"/>
        <v>0.66666666666666696</v>
      </c>
      <c r="Z108" s="2">
        <f t="shared" si="35"/>
        <v>0.44444444444444436</v>
      </c>
      <c r="AA108" s="2">
        <f t="shared" si="36"/>
        <v>0.44444444444444436</v>
      </c>
      <c r="AB108" s="2">
        <f t="shared" si="37"/>
        <v>0.44444444444444436</v>
      </c>
      <c r="AC108" s="2">
        <f t="shared" si="38"/>
        <v>0.54166666666666652</v>
      </c>
    </row>
    <row r="109" spans="1:29" x14ac:dyDescent="0.2">
      <c r="A109" s="1" t="s">
        <v>79</v>
      </c>
      <c r="B109" s="2">
        <f t="shared" si="23"/>
        <v>0.51388888888888895</v>
      </c>
      <c r="C109" s="2">
        <f t="shared" si="24"/>
        <v>0.80555555555555569</v>
      </c>
      <c r="D109" s="2">
        <f t="shared" si="25"/>
        <v>0.83333333333333337</v>
      </c>
      <c r="E109" s="2">
        <f t="shared" si="26"/>
        <v>0.69444444444444464</v>
      </c>
      <c r="F109" s="2">
        <f t="shared" si="27"/>
        <v>0.3055555555555553</v>
      </c>
      <c r="G109" s="2">
        <f t="shared" si="28"/>
        <v>0.30555555555555564</v>
      </c>
      <c r="H109" s="2">
        <f t="shared" si="29"/>
        <v>0.13888888888888876</v>
      </c>
      <c r="I109" s="2">
        <f t="shared" si="30"/>
        <v>0.47222222222222221</v>
      </c>
      <c r="U109" s="1" t="s">
        <v>79</v>
      </c>
      <c r="V109" s="2">
        <f t="shared" si="31"/>
        <v>0.5694444444444442</v>
      </c>
      <c r="W109" s="2">
        <f t="shared" si="32"/>
        <v>0.91666666666666663</v>
      </c>
      <c r="X109" s="2">
        <f t="shared" si="33"/>
        <v>0.77777777777777801</v>
      </c>
      <c r="Y109" s="2">
        <f t="shared" si="34"/>
        <v>0.52777777777777768</v>
      </c>
      <c r="Z109" s="2">
        <f t="shared" si="35"/>
        <v>0.47222222222222204</v>
      </c>
      <c r="AA109" s="2">
        <f t="shared" si="36"/>
        <v>0.27777777777777762</v>
      </c>
      <c r="AB109" s="2">
        <f t="shared" si="37"/>
        <v>0.44444444444444436</v>
      </c>
      <c r="AC109" s="2">
        <f t="shared" si="38"/>
        <v>0.68055555555555547</v>
      </c>
    </row>
    <row r="110" spans="1:29" x14ac:dyDescent="0.2">
      <c r="A110" s="2" t="s">
        <v>80</v>
      </c>
      <c r="B110" s="2">
        <f t="shared" si="23"/>
        <v>0.81018518518518534</v>
      </c>
      <c r="C110" s="2">
        <f t="shared" si="24"/>
        <v>0.91666666666666696</v>
      </c>
      <c r="D110" s="2">
        <f t="shared" si="25"/>
        <v>0.80555555555555536</v>
      </c>
      <c r="E110" s="2">
        <f t="shared" si="26"/>
        <v>0.55555555555555569</v>
      </c>
      <c r="F110" s="2">
        <f t="shared" si="27"/>
        <v>0.72222222222222199</v>
      </c>
      <c r="G110" s="2">
        <f t="shared" si="28"/>
        <v>0.88888888888888895</v>
      </c>
      <c r="H110" s="2">
        <f t="shared" si="29"/>
        <v>0.97222222222222232</v>
      </c>
      <c r="I110" s="2">
        <f t="shared" si="30"/>
        <v>0.94444444444444464</v>
      </c>
      <c r="U110" s="2" t="s">
        <v>80</v>
      </c>
      <c r="V110" s="2">
        <f t="shared" si="31"/>
        <v>0.78703703703703709</v>
      </c>
      <c r="W110" s="2">
        <f t="shared" si="32"/>
        <v>0.91666666666666663</v>
      </c>
      <c r="X110" s="2">
        <f t="shared" si="33"/>
        <v>0.77777777777777801</v>
      </c>
      <c r="Y110" s="2">
        <f t="shared" si="34"/>
        <v>0.58333333333333337</v>
      </c>
      <c r="Z110" s="2">
        <f t="shared" si="35"/>
        <v>0.72222222222222232</v>
      </c>
      <c r="AA110" s="2">
        <f t="shared" si="36"/>
        <v>0.75</v>
      </c>
      <c r="AB110" s="2">
        <f t="shared" si="37"/>
        <v>0.97222222222222232</v>
      </c>
      <c r="AC110" s="2">
        <f t="shared" si="38"/>
        <v>0.94444444444444442</v>
      </c>
    </row>
    <row r="111" spans="1:29" x14ac:dyDescent="0.2">
      <c r="A111" s="2" t="s">
        <v>81</v>
      </c>
      <c r="B111" s="2">
        <f t="shared" si="23"/>
        <v>0.62499999999999978</v>
      </c>
      <c r="C111" s="2">
        <f t="shared" si="24"/>
        <v>0.91666666666666663</v>
      </c>
      <c r="D111" s="2">
        <f t="shared" si="25"/>
        <v>0.72222222222222232</v>
      </c>
      <c r="E111" s="2">
        <f t="shared" si="26"/>
        <v>0.66666666666666641</v>
      </c>
      <c r="F111" s="2">
        <f t="shared" si="27"/>
        <v>0.36111111111111116</v>
      </c>
      <c r="G111" s="2">
        <f t="shared" si="28"/>
        <v>0.44444444444444442</v>
      </c>
      <c r="H111" s="2">
        <f t="shared" si="29"/>
        <v>0.63888888888888873</v>
      </c>
      <c r="I111" s="2">
        <f t="shared" si="30"/>
        <v>0.77777777777777768</v>
      </c>
      <c r="U111" s="2" t="s">
        <v>81</v>
      </c>
      <c r="V111" s="2">
        <f t="shared" si="31"/>
        <v>0.69444444444444464</v>
      </c>
      <c r="W111" s="2">
        <f t="shared" si="32"/>
        <v>0.88888888888888895</v>
      </c>
      <c r="X111" s="2">
        <f t="shared" si="33"/>
        <v>0.80555555555555569</v>
      </c>
      <c r="Y111" s="2">
        <f t="shared" si="34"/>
        <v>0.72222222222222199</v>
      </c>
      <c r="Z111" s="2">
        <f t="shared" si="35"/>
        <v>0.25000000000000006</v>
      </c>
      <c r="AA111" s="2">
        <f t="shared" si="36"/>
        <v>0.63888888888888895</v>
      </c>
      <c r="AB111" s="2">
        <f t="shared" si="37"/>
        <v>0.86111111111111127</v>
      </c>
      <c r="AC111" s="2">
        <f t="shared" si="38"/>
        <v>0.87500000000000011</v>
      </c>
    </row>
    <row r="112" spans="1:29" x14ac:dyDescent="0.2">
      <c r="A112" s="2" t="s">
        <v>82</v>
      </c>
      <c r="B112" s="2">
        <f t="shared" si="23"/>
        <v>0.66666666666666685</v>
      </c>
      <c r="C112" s="2">
        <f t="shared" si="24"/>
        <v>0.88888888888888895</v>
      </c>
      <c r="D112" s="2">
        <f t="shared" si="25"/>
        <v>0.69444444444444464</v>
      </c>
      <c r="E112" s="2">
        <f t="shared" si="26"/>
        <v>0.55555555555555569</v>
      </c>
      <c r="F112" s="2">
        <f t="shared" si="27"/>
        <v>0.58333333333333337</v>
      </c>
      <c r="G112" s="2">
        <f t="shared" si="28"/>
        <v>0.58333333333333337</v>
      </c>
      <c r="H112" s="2">
        <f t="shared" si="29"/>
        <v>0.69444444444444464</v>
      </c>
      <c r="I112" s="2">
        <f t="shared" si="30"/>
        <v>0.79166666666666674</v>
      </c>
      <c r="U112" s="2" t="s">
        <v>82</v>
      </c>
      <c r="V112" s="2">
        <f t="shared" si="31"/>
        <v>0.77777777777777757</v>
      </c>
      <c r="W112" s="2">
        <f t="shared" si="32"/>
        <v>0.97222222222222232</v>
      </c>
      <c r="X112" s="2">
        <f t="shared" si="33"/>
        <v>0.83333333333333337</v>
      </c>
      <c r="Y112" s="2">
        <f t="shared" si="34"/>
        <v>0.80555555555555536</v>
      </c>
      <c r="Z112" s="2">
        <f t="shared" si="35"/>
        <v>0.5</v>
      </c>
      <c r="AA112" s="2">
        <f t="shared" si="36"/>
        <v>0.69444444444444431</v>
      </c>
      <c r="AB112" s="2">
        <f t="shared" si="37"/>
        <v>0.86111111111111105</v>
      </c>
      <c r="AC112" s="2">
        <f t="shared" si="38"/>
        <v>0.91666666666666674</v>
      </c>
    </row>
    <row r="113" spans="1:29" x14ac:dyDescent="0.2">
      <c r="A113" s="2" t="s">
        <v>83</v>
      </c>
      <c r="B113" s="2">
        <f t="shared" si="23"/>
        <v>0.67592592592592582</v>
      </c>
      <c r="C113" s="2">
        <f t="shared" si="24"/>
        <v>0.86111111111111105</v>
      </c>
      <c r="D113" s="2">
        <f t="shared" si="25"/>
        <v>0.88888888888888895</v>
      </c>
      <c r="E113" s="2">
        <f t="shared" si="26"/>
        <v>0.69444444444444431</v>
      </c>
      <c r="F113" s="2">
        <f t="shared" si="27"/>
        <v>0.52777777777777768</v>
      </c>
      <c r="G113" s="2">
        <f t="shared" si="28"/>
        <v>0.41666666666666669</v>
      </c>
      <c r="H113" s="2">
        <f t="shared" si="29"/>
        <v>0.66666666666666663</v>
      </c>
      <c r="I113" s="2">
        <f t="shared" si="30"/>
        <v>0.76388888888888884</v>
      </c>
      <c r="U113" s="2" t="s">
        <v>83</v>
      </c>
      <c r="V113" s="2">
        <f t="shared" si="31"/>
        <v>0.72222222222222221</v>
      </c>
      <c r="W113" s="2">
        <f t="shared" si="32"/>
        <v>1</v>
      </c>
      <c r="X113" s="2">
        <f t="shared" si="33"/>
        <v>0.80555555555555569</v>
      </c>
      <c r="Y113" s="2">
        <f t="shared" si="34"/>
        <v>0.72222222222222232</v>
      </c>
      <c r="Z113" s="2">
        <f t="shared" si="35"/>
        <v>0.55555555555555536</v>
      </c>
      <c r="AA113" s="2">
        <f t="shared" si="36"/>
        <v>0.5</v>
      </c>
      <c r="AB113" s="2">
        <f t="shared" si="37"/>
        <v>0.75</v>
      </c>
      <c r="AC113" s="2">
        <f t="shared" si="38"/>
        <v>0.875</v>
      </c>
    </row>
    <row r="114" spans="1:29" x14ac:dyDescent="0.2">
      <c r="A114" s="2" t="s">
        <v>85</v>
      </c>
      <c r="B114" s="2">
        <f t="shared" si="23"/>
        <v>0.8935185185185186</v>
      </c>
      <c r="C114" s="2">
        <f t="shared" si="24"/>
        <v>1</v>
      </c>
      <c r="D114" s="2">
        <f t="shared" si="25"/>
        <v>0.88888888888888895</v>
      </c>
      <c r="E114" s="2">
        <f t="shared" si="26"/>
        <v>0.80555555555555569</v>
      </c>
      <c r="F114" s="2">
        <f t="shared" si="27"/>
        <v>0.66666666666666663</v>
      </c>
      <c r="G114" s="2">
        <f t="shared" si="28"/>
        <v>1</v>
      </c>
      <c r="H114" s="2">
        <f t="shared" si="29"/>
        <v>1</v>
      </c>
      <c r="I114" s="2">
        <f t="shared" si="30"/>
        <v>1</v>
      </c>
      <c r="U114" s="2" t="s">
        <v>85</v>
      </c>
      <c r="V114" s="2">
        <f t="shared" si="31"/>
        <v>0.91666666666666663</v>
      </c>
      <c r="W114" s="2">
        <f t="shared" si="32"/>
        <v>1</v>
      </c>
      <c r="X114" s="2">
        <f t="shared" si="33"/>
        <v>1</v>
      </c>
      <c r="Y114" s="2">
        <f t="shared" si="34"/>
        <v>0.69444444444444464</v>
      </c>
      <c r="Z114" s="2">
        <f t="shared" si="35"/>
        <v>0.80555555555555569</v>
      </c>
      <c r="AA114" s="2">
        <f t="shared" si="36"/>
        <v>1</v>
      </c>
      <c r="AB114" s="2">
        <f t="shared" si="37"/>
        <v>1</v>
      </c>
      <c r="AC114" s="2">
        <f t="shared" si="38"/>
        <v>1</v>
      </c>
    </row>
    <row r="115" spans="1:29" x14ac:dyDescent="0.2">
      <c r="A115" s="2" t="s">
        <v>86</v>
      </c>
      <c r="B115" s="2">
        <f t="shared" si="23"/>
        <v>0.67592592592592604</v>
      </c>
      <c r="C115" s="2">
        <f t="shared" si="24"/>
        <v>0.86111111111111105</v>
      </c>
      <c r="D115" s="2">
        <f t="shared" si="25"/>
        <v>0.66666666666666696</v>
      </c>
      <c r="E115" s="2">
        <f t="shared" si="26"/>
        <v>0.58333333333333337</v>
      </c>
      <c r="F115" s="2">
        <f t="shared" si="27"/>
        <v>0.41666666666666669</v>
      </c>
      <c r="G115" s="2">
        <f t="shared" si="28"/>
        <v>0.75000000000000033</v>
      </c>
      <c r="H115" s="2">
        <f t="shared" si="29"/>
        <v>0.77777777777777768</v>
      </c>
      <c r="I115" s="2">
        <f t="shared" si="30"/>
        <v>0.81944444444444442</v>
      </c>
      <c r="U115" s="2" t="s">
        <v>86</v>
      </c>
      <c r="V115" s="2">
        <f t="shared" si="31"/>
        <v>0.58333333333333337</v>
      </c>
      <c r="W115" s="2">
        <f t="shared" si="32"/>
        <v>0.72222222222222232</v>
      </c>
      <c r="X115" s="2">
        <f t="shared" si="33"/>
        <v>0.66666666666666663</v>
      </c>
      <c r="Y115" s="2">
        <f t="shared" si="34"/>
        <v>0.38888888888888901</v>
      </c>
      <c r="Z115" s="2">
        <f t="shared" si="35"/>
        <v>0.5</v>
      </c>
      <c r="AA115" s="2">
        <f t="shared" si="36"/>
        <v>0.5</v>
      </c>
      <c r="AB115" s="2">
        <f t="shared" si="37"/>
        <v>0.72222222222222232</v>
      </c>
      <c r="AC115" s="2">
        <f t="shared" si="38"/>
        <v>0.72222222222222232</v>
      </c>
    </row>
    <row r="116" spans="1:29" x14ac:dyDescent="0.2">
      <c r="A116" s="2" t="s">
        <v>87</v>
      </c>
      <c r="B116" s="2">
        <f t="shared" si="23"/>
        <v>0.8240740740740744</v>
      </c>
      <c r="C116" s="2">
        <f t="shared" si="24"/>
        <v>0.97222222222222232</v>
      </c>
      <c r="D116" s="2">
        <f t="shared" si="25"/>
        <v>1</v>
      </c>
      <c r="E116" s="2">
        <f t="shared" si="26"/>
        <v>0.91666666666666663</v>
      </c>
      <c r="F116" s="2">
        <f t="shared" si="27"/>
        <v>0.30555555555555564</v>
      </c>
      <c r="G116" s="2">
        <f t="shared" si="28"/>
        <v>0.83333333333333359</v>
      </c>
      <c r="H116" s="2">
        <f t="shared" si="29"/>
        <v>0.91666666666666663</v>
      </c>
      <c r="I116" s="2">
        <f t="shared" si="30"/>
        <v>0.94444444444444442</v>
      </c>
      <c r="U116" s="2" t="s">
        <v>87</v>
      </c>
      <c r="V116" s="2">
        <f t="shared" si="31"/>
        <v>0.7407407407407407</v>
      </c>
      <c r="W116" s="2">
        <f t="shared" si="32"/>
        <v>1</v>
      </c>
      <c r="X116" s="2">
        <f t="shared" si="33"/>
        <v>0.97222222222222232</v>
      </c>
      <c r="Y116" s="2">
        <f t="shared" si="34"/>
        <v>0.72222222222222232</v>
      </c>
      <c r="Z116" s="2">
        <f t="shared" si="35"/>
        <v>0.30555555555555564</v>
      </c>
      <c r="AA116" s="2">
        <f t="shared" si="36"/>
        <v>0.52777777777777768</v>
      </c>
      <c r="AB116" s="2">
        <f t="shared" si="37"/>
        <v>0.91666666666666663</v>
      </c>
      <c r="AC116" s="2">
        <f t="shared" si="38"/>
        <v>0.95833333333333326</v>
      </c>
    </row>
    <row r="117" spans="1:29" x14ac:dyDescent="0.2">
      <c r="A117" s="2" t="s">
        <v>88</v>
      </c>
      <c r="B117" s="2">
        <f t="shared" si="23"/>
        <v>0.69907407407407418</v>
      </c>
      <c r="C117" s="2">
        <f t="shared" si="24"/>
        <v>0.86111111111111105</v>
      </c>
      <c r="D117" s="2">
        <f t="shared" si="25"/>
        <v>0.80555555555555569</v>
      </c>
      <c r="E117" s="2">
        <f t="shared" si="26"/>
        <v>0.66666666666666663</v>
      </c>
      <c r="F117" s="2">
        <f t="shared" si="27"/>
        <v>0.55555555555555536</v>
      </c>
      <c r="G117" s="2">
        <f t="shared" si="28"/>
        <v>0.58333333333333337</v>
      </c>
      <c r="H117" s="2">
        <f t="shared" si="29"/>
        <v>0.72222222222222232</v>
      </c>
      <c r="I117" s="2">
        <f t="shared" si="30"/>
        <v>0.79166666666666674</v>
      </c>
      <c r="U117" s="2" t="s">
        <v>88</v>
      </c>
      <c r="V117" s="2">
        <f t="shared" si="31"/>
        <v>0.80555555555555558</v>
      </c>
      <c r="W117" s="2">
        <f t="shared" si="32"/>
        <v>1</v>
      </c>
      <c r="X117" s="2">
        <f t="shared" si="33"/>
        <v>0.94444444444444464</v>
      </c>
      <c r="Y117" s="2">
        <f t="shared" si="34"/>
        <v>0.72222222222222232</v>
      </c>
      <c r="Z117" s="2">
        <f t="shared" si="35"/>
        <v>0.44444444444444436</v>
      </c>
      <c r="AA117" s="2">
        <f t="shared" si="36"/>
        <v>0.75</v>
      </c>
      <c r="AB117" s="2">
        <f t="shared" si="37"/>
        <v>0.97222222222222232</v>
      </c>
      <c r="AC117" s="2">
        <f t="shared" si="38"/>
        <v>0.98611111111111116</v>
      </c>
    </row>
    <row r="118" spans="1:29" x14ac:dyDescent="0.2">
      <c r="A118" s="2" t="s">
        <v>89</v>
      </c>
      <c r="B118" s="2">
        <f t="shared" si="23"/>
        <v>0.82407407407407418</v>
      </c>
      <c r="C118" s="2">
        <f t="shared" si="24"/>
        <v>0.97222222222222232</v>
      </c>
      <c r="D118" s="2">
        <f t="shared" si="25"/>
        <v>0.94444444444444431</v>
      </c>
      <c r="E118" s="2">
        <f t="shared" si="26"/>
        <v>0.47222222222222204</v>
      </c>
      <c r="F118" s="2">
        <f t="shared" si="27"/>
        <v>0.75</v>
      </c>
      <c r="G118" s="2">
        <f t="shared" si="28"/>
        <v>0.83333333333333359</v>
      </c>
      <c r="H118" s="2">
        <f t="shared" si="29"/>
        <v>0.97222222222222232</v>
      </c>
      <c r="I118" s="2">
        <f t="shared" si="30"/>
        <v>0.97222222222222232</v>
      </c>
      <c r="U118" s="2" t="s">
        <v>89</v>
      </c>
      <c r="V118" s="2">
        <f t="shared" si="31"/>
        <v>0.8657407407407407</v>
      </c>
      <c r="W118" s="2">
        <f t="shared" si="32"/>
        <v>1</v>
      </c>
      <c r="X118" s="2">
        <f t="shared" si="33"/>
        <v>1</v>
      </c>
      <c r="Y118" s="2">
        <f t="shared" si="34"/>
        <v>0.72222222222222199</v>
      </c>
      <c r="Z118" s="2">
        <f t="shared" si="35"/>
        <v>0.63888888888888873</v>
      </c>
      <c r="AA118" s="2">
        <f t="shared" si="36"/>
        <v>0.88888888888888895</v>
      </c>
      <c r="AB118" s="2">
        <f t="shared" si="37"/>
        <v>0.94444444444444431</v>
      </c>
      <c r="AC118" s="2">
        <f t="shared" si="38"/>
        <v>0.9722222222222221</v>
      </c>
    </row>
    <row r="119" spans="1:29" x14ac:dyDescent="0.2">
      <c r="A119" s="2" t="s">
        <v>90</v>
      </c>
      <c r="B119" s="2">
        <f t="shared" si="23"/>
        <v>0.64814814814814825</v>
      </c>
      <c r="C119" s="2">
        <f t="shared" si="24"/>
        <v>0.88888888888888895</v>
      </c>
      <c r="D119" s="2">
        <f t="shared" si="25"/>
        <v>0.83333333333333359</v>
      </c>
      <c r="E119" s="2">
        <f t="shared" si="26"/>
        <v>0.86111111111111127</v>
      </c>
      <c r="F119" s="2">
        <f t="shared" si="27"/>
        <v>0.22222222222222232</v>
      </c>
      <c r="G119" s="2">
        <f t="shared" si="28"/>
        <v>0.41666666666666669</v>
      </c>
      <c r="H119" s="2">
        <f t="shared" si="29"/>
        <v>0.66666666666666663</v>
      </c>
      <c r="I119" s="2">
        <f t="shared" si="30"/>
        <v>0.77777777777777779</v>
      </c>
      <c r="U119" s="2" t="s">
        <v>90</v>
      </c>
      <c r="V119" s="2">
        <f t="shared" si="31"/>
        <v>0.67592592592592582</v>
      </c>
      <c r="W119" s="2">
        <f t="shared" si="32"/>
        <v>0.91666666666666663</v>
      </c>
      <c r="X119" s="2">
        <f t="shared" si="33"/>
        <v>0.88888888888888873</v>
      </c>
      <c r="Y119" s="2">
        <f t="shared" si="34"/>
        <v>0.83333333333333337</v>
      </c>
      <c r="Z119" s="2">
        <f t="shared" si="35"/>
        <v>0.47222222222222232</v>
      </c>
      <c r="AA119" s="2">
        <f t="shared" si="36"/>
        <v>0.38888888888888867</v>
      </c>
      <c r="AB119" s="2">
        <f t="shared" si="37"/>
        <v>0.55555555555555569</v>
      </c>
      <c r="AC119" s="2">
        <f t="shared" si="38"/>
        <v>0.73611111111111116</v>
      </c>
    </row>
    <row r="120" spans="1:29" x14ac:dyDescent="0.2">
      <c r="A120" s="2" t="s">
        <v>91</v>
      </c>
      <c r="B120" s="2">
        <f t="shared" si="23"/>
        <v>0.76388888888888884</v>
      </c>
      <c r="C120" s="2">
        <f t="shared" si="24"/>
        <v>0.97222222222222232</v>
      </c>
      <c r="D120" s="2">
        <f t="shared" si="25"/>
        <v>1</v>
      </c>
      <c r="E120" s="2">
        <f t="shared" si="26"/>
        <v>0.80555555555555569</v>
      </c>
      <c r="F120" s="2">
        <f t="shared" si="27"/>
        <v>0.30555555555555564</v>
      </c>
      <c r="G120" s="2">
        <f t="shared" si="28"/>
        <v>0.58333333333333337</v>
      </c>
      <c r="H120" s="2">
        <f t="shared" si="29"/>
        <v>0.91666666666666663</v>
      </c>
      <c r="I120" s="2">
        <f t="shared" si="30"/>
        <v>0.94444444444444442</v>
      </c>
      <c r="U120" s="2" t="s">
        <v>91</v>
      </c>
      <c r="V120" s="2">
        <f t="shared" si="31"/>
        <v>0.80092592592592604</v>
      </c>
      <c r="W120" s="2">
        <f t="shared" si="32"/>
        <v>1</v>
      </c>
      <c r="X120" s="2">
        <f t="shared" si="33"/>
        <v>0.94444444444444464</v>
      </c>
      <c r="Y120" s="2">
        <f t="shared" si="34"/>
        <v>0.91666666666666663</v>
      </c>
      <c r="Z120" s="2">
        <f t="shared" si="35"/>
        <v>0.33333333333333298</v>
      </c>
      <c r="AA120" s="2">
        <f t="shared" si="36"/>
        <v>0.66666666666666663</v>
      </c>
      <c r="AB120" s="2">
        <f t="shared" si="37"/>
        <v>0.94444444444444464</v>
      </c>
      <c r="AC120" s="2">
        <f t="shared" si="38"/>
        <v>0.97222222222222232</v>
      </c>
    </row>
    <row r="121" spans="1:29" x14ac:dyDescent="0.2">
      <c r="A121" s="2" t="s">
        <v>92</v>
      </c>
      <c r="B121" s="2">
        <f t="shared" si="23"/>
        <v>0.72685185185185197</v>
      </c>
      <c r="C121" s="2">
        <f t="shared" si="24"/>
        <v>0.91666666666666663</v>
      </c>
      <c r="D121" s="2">
        <f t="shared" si="25"/>
        <v>0.52777777777777801</v>
      </c>
      <c r="E121" s="2">
        <f t="shared" si="26"/>
        <v>0.47222222222222232</v>
      </c>
      <c r="F121" s="2">
        <f t="shared" si="27"/>
        <v>0.86111111111111105</v>
      </c>
      <c r="G121" s="2">
        <f t="shared" si="28"/>
        <v>0.66666666666666663</v>
      </c>
      <c r="H121" s="2">
        <f t="shared" si="29"/>
        <v>0.91666666666666696</v>
      </c>
      <c r="I121" s="2">
        <f t="shared" si="30"/>
        <v>0.91666666666666674</v>
      </c>
      <c r="U121" s="2" t="s">
        <v>92</v>
      </c>
      <c r="V121" s="2">
        <f t="shared" si="31"/>
        <v>0.76851851851851849</v>
      </c>
      <c r="W121" s="2">
        <f t="shared" si="32"/>
        <v>0.88888888888888895</v>
      </c>
      <c r="X121" s="2">
        <f t="shared" si="33"/>
        <v>0.77777777777777768</v>
      </c>
      <c r="Y121" s="2">
        <f t="shared" si="34"/>
        <v>0.61111111111111105</v>
      </c>
      <c r="Z121" s="2">
        <f t="shared" si="35"/>
        <v>0.69444444444444431</v>
      </c>
      <c r="AA121" s="2">
        <f t="shared" si="36"/>
        <v>0.72222222222222199</v>
      </c>
      <c r="AB121" s="2">
        <f t="shared" si="37"/>
        <v>0.91666666666666663</v>
      </c>
      <c r="AC121" s="2">
        <f t="shared" si="38"/>
        <v>0.90277777777777779</v>
      </c>
    </row>
    <row r="122" spans="1:29" x14ac:dyDescent="0.2">
      <c r="A122" s="2" t="s">
        <v>93</v>
      </c>
      <c r="B122" s="2">
        <f t="shared" si="23"/>
        <v>0.7314814814814814</v>
      </c>
      <c r="C122" s="2">
        <f t="shared" si="24"/>
        <v>0.91666666666666663</v>
      </c>
      <c r="D122" s="2">
        <f t="shared" si="25"/>
        <v>0.61111111111111105</v>
      </c>
      <c r="E122" s="2">
        <f t="shared" si="26"/>
        <v>0.58333333333333337</v>
      </c>
      <c r="F122" s="2">
        <f t="shared" si="27"/>
        <v>0.66666666666666641</v>
      </c>
      <c r="G122" s="2">
        <f t="shared" si="28"/>
        <v>0.77777777777777768</v>
      </c>
      <c r="H122" s="2">
        <f t="shared" si="29"/>
        <v>0.83333333333333337</v>
      </c>
      <c r="I122" s="2">
        <f t="shared" si="30"/>
        <v>0.875</v>
      </c>
      <c r="U122" s="2" t="s">
        <v>93</v>
      </c>
      <c r="V122" s="2">
        <f t="shared" si="31"/>
        <v>0.7592592592592593</v>
      </c>
      <c r="W122" s="2">
        <f>AVERAGE(V58:X58)</f>
        <v>0.94444444444444464</v>
      </c>
      <c r="X122" s="2">
        <f t="shared" si="33"/>
        <v>0.77777777777777801</v>
      </c>
      <c r="Y122" s="2">
        <f t="shared" si="34"/>
        <v>0.41666666666666669</v>
      </c>
      <c r="Z122" s="2">
        <f t="shared" si="35"/>
        <v>0.61111111111111127</v>
      </c>
      <c r="AA122" s="2">
        <f t="shared" si="36"/>
        <v>0.83333333333333337</v>
      </c>
      <c r="AB122" s="2">
        <f t="shared" si="37"/>
        <v>0.97222222222222232</v>
      </c>
      <c r="AC122" s="2">
        <f t="shared" si="38"/>
        <v>0.95833333333333348</v>
      </c>
    </row>
    <row r="123" spans="1:29" x14ac:dyDescent="0.2">
      <c r="A123" s="2" t="s">
        <v>109</v>
      </c>
      <c r="B123" s="2">
        <f t="shared" si="23"/>
        <v>0.77314814814814825</v>
      </c>
      <c r="C123" s="2">
        <f t="shared" si="24"/>
        <v>0.91666666666666663</v>
      </c>
      <c r="D123" s="2">
        <f t="shared" si="25"/>
        <v>0.80555555555555569</v>
      </c>
      <c r="E123" s="2">
        <f t="shared" si="26"/>
        <v>0.63888888888888873</v>
      </c>
      <c r="F123" s="2">
        <f t="shared" si="27"/>
        <v>0.55555555555555569</v>
      </c>
      <c r="G123" s="2">
        <f t="shared" si="28"/>
        <v>0.75</v>
      </c>
      <c r="H123" s="2">
        <f t="shared" si="29"/>
        <v>0.97222222222222232</v>
      </c>
      <c r="I123" s="2">
        <f t="shared" si="30"/>
        <v>0.94444444444444442</v>
      </c>
      <c r="U123" s="2" t="s">
        <v>109</v>
      </c>
      <c r="V123" s="2">
        <f t="shared" ref="V123:V126" si="39">AVERAGE(V59:AM59)</f>
        <v>0.86111111111111116</v>
      </c>
      <c r="W123" s="2">
        <f t="shared" si="32"/>
        <v>0.97222222222222232</v>
      </c>
      <c r="X123" s="2">
        <f t="shared" ref="X123:X126" si="40">AVERAGE(Y59:AA59)</f>
        <v>0.77777777777777768</v>
      </c>
      <c r="Y123" s="2">
        <f t="shared" ref="Y123:Y126" si="41">AVERAGE(AB59:AD59)</f>
        <v>0.77777777777777801</v>
      </c>
      <c r="Z123" s="2">
        <f t="shared" ref="Z123:Z126" si="42">AVERAGE(AE59:AG59)</f>
        <v>0.72222222222222232</v>
      </c>
      <c r="AA123" s="2">
        <f t="shared" ref="AA123:AA126" si="43">AVERAGE(AH59:AJ59)</f>
        <v>0.91666666666666663</v>
      </c>
      <c r="AB123" s="2">
        <f t="shared" ref="AB123:AB126" si="44">AVERAGE(AK59:AM59)</f>
        <v>1</v>
      </c>
      <c r="AC123" s="2">
        <f t="shared" si="38"/>
        <v>0.98611111111111116</v>
      </c>
    </row>
    <row r="124" spans="1:29" x14ac:dyDescent="0.2">
      <c r="A124" s="2" t="s">
        <v>110</v>
      </c>
      <c r="B124" s="2">
        <f t="shared" si="23"/>
        <v>0.73148148148148151</v>
      </c>
      <c r="C124" s="2">
        <f t="shared" si="24"/>
        <v>0.97222222222222232</v>
      </c>
      <c r="D124" s="2">
        <f t="shared" si="25"/>
        <v>0.88888888888888895</v>
      </c>
      <c r="E124" s="2">
        <f t="shared" si="26"/>
        <v>0.58333333333333337</v>
      </c>
      <c r="F124" s="2">
        <f t="shared" si="27"/>
        <v>0.52777777777777768</v>
      </c>
      <c r="G124" s="2">
        <f t="shared" si="28"/>
        <v>0.66666666666666663</v>
      </c>
      <c r="H124" s="2">
        <f t="shared" si="29"/>
        <v>0.75</v>
      </c>
      <c r="I124" s="2">
        <f t="shared" si="30"/>
        <v>0.86111111111111116</v>
      </c>
      <c r="U124" s="2" t="s">
        <v>110</v>
      </c>
      <c r="V124" s="2">
        <f t="shared" si="39"/>
        <v>0.73148148148148173</v>
      </c>
      <c r="W124" s="2">
        <f t="shared" si="32"/>
        <v>1</v>
      </c>
      <c r="X124" s="2">
        <f t="shared" si="40"/>
        <v>0.80555555555555536</v>
      </c>
      <c r="Y124" s="2">
        <f t="shared" si="41"/>
        <v>0.61111111111111127</v>
      </c>
      <c r="Z124" s="2">
        <f t="shared" si="42"/>
        <v>0.55555555555555569</v>
      </c>
      <c r="AA124" s="2">
        <f t="shared" si="43"/>
        <v>0.66666666666666696</v>
      </c>
      <c r="AB124" s="2">
        <f t="shared" si="44"/>
        <v>0.75</v>
      </c>
      <c r="AC124" s="2">
        <f t="shared" si="38"/>
        <v>0.875</v>
      </c>
    </row>
    <row r="125" spans="1:29" x14ac:dyDescent="0.2">
      <c r="A125" s="2" t="s">
        <v>111</v>
      </c>
      <c r="B125" s="2">
        <f t="shared" si="23"/>
        <v>0.81018518518518534</v>
      </c>
      <c r="C125" s="2">
        <f t="shared" si="24"/>
        <v>0.97222222222222232</v>
      </c>
      <c r="D125" s="2">
        <f t="shared" si="25"/>
        <v>0.94444444444444464</v>
      </c>
      <c r="E125" s="2">
        <f t="shared" si="26"/>
        <v>0.61111111111111127</v>
      </c>
      <c r="F125" s="2">
        <f t="shared" si="27"/>
        <v>0.61111111111111127</v>
      </c>
      <c r="G125" s="2">
        <f t="shared" si="28"/>
        <v>0.80555555555555569</v>
      </c>
      <c r="H125" s="2">
        <f t="shared" si="29"/>
        <v>0.91666666666666663</v>
      </c>
      <c r="I125" s="2">
        <f t="shared" si="30"/>
        <v>0.94444444444444442</v>
      </c>
      <c r="U125" s="2" t="s">
        <v>111</v>
      </c>
      <c r="V125" s="2">
        <f t="shared" si="39"/>
        <v>0.91666666666666685</v>
      </c>
      <c r="W125" s="2">
        <f t="shared" si="32"/>
        <v>0.97222222222222232</v>
      </c>
      <c r="X125" s="2">
        <f t="shared" si="40"/>
        <v>0.97222222222222232</v>
      </c>
      <c r="Y125" s="2">
        <f t="shared" si="41"/>
        <v>0.86111111111111105</v>
      </c>
      <c r="Z125" s="2">
        <f t="shared" si="42"/>
        <v>0.80555555555555569</v>
      </c>
      <c r="AA125" s="2">
        <f t="shared" si="43"/>
        <v>0.91666666666666663</v>
      </c>
      <c r="AB125" s="2">
        <f t="shared" si="44"/>
        <v>0.97222222222222232</v>
      </c>
      <c r="AC125" s="2">
        <f t="shared" si="38"/>
        <v>0.97222222222222232</v>
      </c>
    </row>
    <row r="126" spans="1:29" x14ac:dyDescent="0.2">
      <c r="A126" s="2" t="s">
        <v>113</v>
      </c>
      <c r="B126" s="2">
        <f t="shared" si="23"/>
        <v>0.60648148148148151</v>
      </c>
      <c r="C126" s="2">
        <f t="shared" si="24"/>
        <v>0.77777777777777768</v>
      </c>
      <c r="D126" s="2">
        <f t="shared" si="25"/>
        <v>0.58333333333333337</v>
      </c>
      <c r="E126" s="2">
        <f t="shared" si="26"/>
        <v>0.52777777777777768</v>
      </c>
      <c r="F126" s="2">
        <f t="shared" si="27"/>
        <v>0.41666666666666669</v>
      </c>
      <c r="G126" s="2">
        <f t="shared" si="28"/>
        <v>0.63888888888888895</v>
      </c>
      <c r="H126" s="2">
        <f t="shared" si="29"/>
        <v>0.69444444444444464</v>
      </c>
      <c r="I126" s="2">
        <f t="shared" si="30"/>
        <v>0.73611111111111116</v>
      </c>
      <c r="U126" s="2" t="s">
        <v>113</v>
      </c>
      <c r="V126" s="2">
        <f t="shared" si="39"/>
        <v>0.66203703703703687</v>
      </c>
      <c r="W126" s="2">
        <f t="shared" si="32"/>
        <v>0.83333333333333337</v>
      </c>
      <c r="X126" s="2">
        <f t="shared" si="40"/>
        <v>0.66666666666666641</v>
      </c>
      <c r="Y126" s="2">
        <f t="shared" si="41"/>
        <v>0.5</v>
      </c>
      <c r="Z126" s="2">
        <f t="shared" si="42"/>
        <v>0.52777777777777801</v>
      </c>
      <c r="AA126" s="2">
        <f t="shared" si="43"/>
        <v>0.63888888888888873</v>
      </c>
      <c r="AB126" s="2">
        <f t="shared" si="44"/>
        <v>0.80555555555555536</v>
      </c>
      <c r="AC126" s="2">
        <f t="shared" si="38"/>
        <v>0.81944444444444442</v>
      </c>
    </row>
    <row r="129" spans="1:7" x14ac:dyDescent="0.2">
      <c r="B129" s="2" t="s">
        <v>194</v>
      </c>
      <c r="C129" s="2" t="s">
        <v>195</v>
      </c>
      <c r="D129" s="2" t="s">
        <v>196</v>
      </c>
      <c r="E129" s="2" t="s">
        <v>197</v>
      </c>
      <c r="F129" s="2" t="s">
        <v>198</v>
      </c>
      <c r="G129" s="2" t="s">
        <v>199</v>
      </c>
    </row>
    <row r="130" spans="1:7" x14ac:dyDescent="0.2">
      <c r="A130" s="2" t="s">
        <v>23</v>
      </c>
      <c r="B130" s="2">
        <f>AVERAGE(B2,E2,H2,K2,N2,Q2)</f>
        <v>0.51388888888888895</v>
      </c>
      <c r="C130" s="2">
        <f t="shared" ref="C130:D130" si="45">AVERAGE(C2,F2,I2,L2,O2,R2)</f>
        <v>0.5</v>
      </c>
      <c r="D130" s="2">
        <f t="shared" si="45"/>
        <v>0.54166666666666685</v>
      </c>
      <c r="E130" s="2">
        <f>AVERAGE(V2,Y2,AB2,AE2,AH2,AK2)</f>
        <v>0.56944444444444431</v>
      </c>
      <c r="F130" s="2">
        <f t="shared" ref="F130:G130" si="46">AVERAGE(W2,Z2,AC2,AF2,AI2,AL2)</f>
        <v>0.56944444444444431</v>
      </c>
      <c r="G130" s="2">
        <f t="shared" si="46"/>
        <v>0.55555555555555547</v>
      </c>
    </row>
    <row r="131" spans="1:7" x14ac:dyDescent="0.2">
      <c r="A131" s="2" t="s">
        <v>24</v>
      </c>
      <c r="B131" s="2">
        <f t="shared" ref="B131:B177" si="47">AVERAGE(B3,E3,H3,K3,N3,Q3)</f>
        <v>0.61111111111111116</v>
      </c>
      <c r="C131" s="2">
        <f t="shared" ref="C131:C177" si="48">AVERAGE(C3,F3,I3,L3,O3,R3)</f>
        <v>0.55555555555555569</v>
      </c>
      <c r="D131" s="2">
        <f t="shared" ref="D131:D177" si="49">AVERAGE(D3,G3,J3,M3,P3,S3)</f>
        <v>0.72222222222222232</v>
      </c>
      <c r="E131" s="2">
        <f>AVERAGE(V3,Y3,AB3,AE3,AH3,AK3)</f>
        <v>0.54166666666666663</v>
      </c>
      <c r="F131" s="2">
        <f t="shared" ref="F131:F177" si="50">AVERAGE(W3,Z3,AC3,AF3,AI3,AL3)</f>
        <v>0.52777777777777779</v>
      </c>
      <c r="G131" s="2">
        <f t="shared" ref="G131:G177" si="51">AVERAGE(X3,AA3,AD3,AG3,AJ3,AM3)</f>
        <v>0.48611111111111116</v>
      </c>
    </row>
    <row r="132" spans="1:7" x14ac:dyDescent="0.2">
      <c r="A132" s="2" t="s">
        <v>25</v>
      </c>
      <c r="B132" s="2">
        <f t="shared" si="47"/>
        <v>0.54166666666666685</v>
      </c>
      <c r="C132" s="2">
        <f t="shared" si="48"/>
        <v>0.58333333333333315</v>
      </c>
      <c r="D132" s="2">
        <f t="shared" si="49"/>
        <v>0.5555555555555558</v>
      </c>
      <c r="E132" s="2">
        <f t="shared" ref="E132:E177" si="52">AVERAGE(V4,Y4,AB4,AE4,AH4,AK4)</f>
        <v>0.55555555555555569</v>
      </c>
      <c r="F132" s="2">
        <f t="shared" si="50"/>
        <v>0.56944444444444453</v>
      </c>
      <c r="G132" s="2">
        <f t="shared" si="51"/>
        <v>0.54166666666666663</v>
      </c>
    </row>
    <row r="133" spans="1:7" x14ac:dyDescent="0.2">
      <c r="A133" s="2" t="s">
        <v>26</v>
      </c>
      <c r="B133" s="2">
        <f t="shared" si="47"/>
        <v>0.74999999999999989</v>
      </c>
      <c r="C133" s="2">
        <f t="shared" si="48"/>
        <v>0.79166666666666685</v>
      </c>
      <c r="D133" s="2">
        <f t="shared" si="49"/>
        <v>0.80555555555555536</v>
      </c>
      <c r="E133" s="2">
        <f t="shared" si="52"/>
        <v>0.77777777777777801</v>
      </c>
      <c r="F133" s="2">
        <f t="shared" si="50"/>
        <v>0.77777777777777768</v>
      </c>
      <c r="G133" s="2">
        <f t="shared" si="51"/>
        <v>0.77777777777777779</v>
      </c>
    </row>
    <row r="134" spans="1:7" x14ac:dyDescent="0.2">
      <c r="A134" s="2" t="s">
        <v>27</v>
      </c>
      <c r="B134" s="2">
        <f t="shared" si="47"/>
        <v>0.80555555555555547</v>
      </c>
      <c r="C134" s="2">
        <f t="shared" si="48"/>
        <v>0.74999999999999989</v>
      </c>
      <c r="D134" s="2">
        <f t="shared" si="49"/>
        <v>0.69444444444444431</v>
      </c>
      <c r="E134" s="2">
        <f t="shared" si="52"/>
        <v>0.55555555555555569</v>
      </c>
      <c r="F134" s="2">
        <f t="shared" si="50"/>
        <v>0.65277777777777779</v>
      </c>
      <c r="G134" s="2">
        <f t="shared" si="51"/>
        <v>0.55555555555555547</v>
      </c>
    </row>
    <row r="135" spans="1:7" x14ac:dyDescent="0.2">
      <c r="A135" s="2" t="s">
        <v>28</v>
      </c>
      <c r="B135" s="2">
        <f t="shared" si="47"/>
        <v>0.58333333333333348</v>
      </c>
      <c r="C135" s="2">
        <f t="shared" si="48"/>
        <v>0.59722222222222199</v>
      </c>
      <c r="D135" s="2">
        <f t="shared" si="49"/>
        <v>0.61111111111111105</v>
      </c>
      <c r="E135" s="2">
        <f t="shared" si="52"/>
        <v>0.58333333333333337</v>
      </c>
      <c r="F135" s="2">
        <f t="shared" si="50"/>
        <v>0.54166666666666652</v>
      </c>
      <c r="G135" s="2">
        <f t="shared" si="51"/>
        <v>0.63888888888888873</v>
      </c>
    </row>
    <row r="136" spans="1:7" x14ac:dyDescent="0.2">
      <c r="A136" s="2" t="s">
        <v>29</v>
      </c>
      <c r="B136" s="2">
        <f t="shared" si="47"/>
        <v>0.73611111111111116</v>
      </c>
      <c r="C136" s="2">
        <f t="shared" si="48"/>
        <v>0.77777777777777779</v>
      </c>
      <c r="D136" s="2">
        <f t="shared" si="49"/>
        <v>0.70833333333333348</v>
      </c>
      <c r="E136" s="2">
        <f t="shared" si="52"/>
        <v>0.76388888888888884</v>
      </c>
      <c r="F136" s="2">
        <f t="shared" si="50"/>
        <v>0.73611111111111105</v>
      </c>
      <c r="G136" s="2">
        <f t="shared" si="51"/>
        <v>0.80555555555555569</v>
      </c>
    </row>
    <row r="137" spans="1:7" x14ac:dyDescent="0.2">
      <c r="A137" s="2" t="s">
        <v>30</v>
      </c>
      <c r="B137" s="2">
        <f t="shared" si="47"/>
        <v>0.63888888888888895</v>
      </c>
      <c r="C137" s="2">
        <f t="shared" si="48"/>
        <v>0.81944444444444453</v>
      </c>
      <c r="D137" s="2">
        <f t="shared" si="49"/>
        <v>0.77777777777777801</v>
      </c>
      <c r="E137" s="2">
        <f t="shared" si="52"/>
        <v>0.87500000000000011</v>
      </c>
      <c r="F137" s="2">
        <f t="shared" si="50"/>
        <v>0.80555555555555547</v>
      </c>
      <c r="G137" s="2">
        <f t="shared" si="51"/>
        <v>0.86111111111111105</v>
      </c>
    </row>
    <row r="138" spans="1:7" x14ac:dyDescent="0.2">
      <c r="A138" s="2" t="s">
        <v>31</v>
      </c>
      <c r="B138" s="2">
        <f t="shared" si="47"/>
        <v>0.55555555555555569</v>
      </c>
      <c r="C138" s="2">
        <f t="shared" si="48"/>
        <v>0.63888888888888895</v>
      </c>
      <c r="D138" s="2">
        <f t="shared" si="49"/>
        <v>0.47222222222222232</v>
      </c>
      <c r="E138" s="2">
        <f t="shared" si="52"/>
        <v>0.62500000000000011</v>
      </c>
      <c r="F138" s="2">
        <f t="shared" si="50"/>
        <v>0.61111111111111105</v>
      </c>
      <c r="G138" s="2">
        <f t="shared" si="51"/>
        <v>0.68055555555555569</v>
      </c>
    </row>
    <row r="139" spans="1:7" x14ac:dyDescent="0.2">
      <c r="A139" s="2" t="s">
        <v>32</v>
      </c>
      <c r="B139" s="2">
        <f t="shared" si="47"/>
        <v>0.56944444444444453</v>
      </c>
      <c r="C139" s="2">
        <f t="shared" si="48"/>
        <v>0.75</v>
      </c>
      <c r="D139" s="2">
        <f t="shared" si="49"/>
        <v>0.76388888888888917</v>
      </c>
      <c r="E139" s="2">
        <f t="shared" si="52"/>
        <v>0.75</v>
      </c>
      <c r="F139" s="2">
        <f t="shared" si="50"/>
        <v>0.86111111111111116</v>
      </c>
      <c r="G139" s="2">
        <f t="shared" si="51"/>
        <v>0.72222222222222221</v>
      </c>
    </row>
    <row r="140" spans="1:7" x14ac:dyDescent="0.2">
      <c r="A140" s="2" t="s">
        <v>33</v>
      </c>
      <c r="B140" s="2">
        <f t="shared" si="47"/>
        <v>0.50000000000000011</v>
      </c>
      <c r="C140" s="2">
        <f t="shared" si="48"/>
        <v>0.51388888888888884</v>
      </c>
      <c r="D140" s="2">
        <f t="shared" si="49"/>
        <v>0.54166666666666652</v>
      </c>
      <c r="E140" s="2">
        <f t="shared" si="52"/>
        <v>0.47222222222222215</v>
      </c>
      <c r="F140" s="2">
        <f t="shared" si="50"/>
        <v>0.47222222222222215</v>
      </c>
      <c r="G140" s="2">
        <f t="shared" si="51"/>
        <v>0.52777777777777801</v>
      </c>
    </row>
    <row r="141" spans="1:7" x14ac:dyDescent="0.2">
      <c r="A141" s="2" t="s">
        <v>34</v>
      </c>
      <c r="B141" s="2">
        <f t="shared" si="47"/>
        <v>0.73611111111111127</v>
      </c>
      <c r="C141" s="2">
        <f t="shared" si="48"/>
        <v>0.74999999999999989</v>
      </c>
      <c r="D141" s="2">
        <f t="shared" si="49"/>
        <v>0.83333333333333337</v>
      </c>
      <c r="E141" s="2">
        <f t="shared" si="52"/>
        <v>0.79166666666666663</v>
      </c>
      <c r="F141" s="2">
        <f t="shared" si="50"/>
        <v>0.79166666666666663</v>
      </c>
      <c r="G141" s="2">
        <f t="shared" si="51"/>
        <v>0.72222222222222221</v>
      </c>
    </row>
    <row r="142" spans="1:7" x14ac:dyDescent="0.2">
      <c r="A142" s="2" t="s">
        <v>35</v>
      </c>
      <c r="B142" s="2">
        <f t="shared" si="47"/>
        <v>0.62500000000000011</v>
      </c>
      <c r="C142" s="2">
        <f t="shared" si="48"/>
        <v>0.77777777777777779</v>
      </c>
      <c r="D142" s="2">
        <f t="shared" si="49"/>
        <v>0.72222222222222232</v>
      </c>
      <c r="E142" s="2">
        <f t="shared" si="52"/>
        <v>0.87500000000000011</v>
      </c>
      <c r="F142" s="2">
        <f t="shared" si="50"/>
        <v>0.79166666666666685</v>
      </c>
      <c r="G142" s="2">
        <f t="shared" si="51"/>
        <v>0.77777777777777779</v>
      </c>
    </row>
    <row r="143" spans="1:7" x14ac:dyDescent="0.2">
      <c r="A143" s="2" t="s">
        <v>36</v>
      </c>
      <c r="B143" s="2">
        <f t="shared" si="47"/>
        <v>0.75000000000000011</v>
      </c>
      <c r="C143" s="2">
        <f t="shared" si="48"/>
        <v>0.72222222222222232</v>
      </c>
      <c r="D143" s="2">
        <f t="shared" si="49"/>
        <v>0.66666666666666685</v>
      </c>
      <c r="E143" s="2">
        <f t="shared" si="52"/>
        <v>0.63888888888888884</v>
      </c>
      <c r="F143" s="2">
        <f t="shared" si="50"/>
        <v>0.68055555555555569</v>
      </c>
      <c r="G143" s="2">
        <f t="shared" si="51"/>
        <v>0.61111111111111105</v>
      </c>
    </row>
    <row r="144" spans="1:7" x14ac:dyDescent="0.2">
      <c r="A144" s="2" t="s">
        <v>37</v>
      </c>
      <c r="B144" s="2">
        <f t="shared" si="47"/>
        <v>0.61111111111111105</v>
      </c>
      <c r="C144" s="2">
        <f t="shared" si="48"/>
        <v>0.75</v>
      </c>
      <c r="D144" s="2">
        <f t="shared" si="49"/>
        <v>0.68055555555555547</v>
      </c>
      <c r="E144" s="2">
        <f t="shared" si="52"/>
        <v>0.72222222222222221</v>
      </c>
      <c r="F144" s="2">
        <f t="shared" si="50"/>
        <v>0.76388888888888884</v>
      </c>
      <c r="G144" s="2">
        <f t="shared" si="51"/>
        <v>0.83333333333333348</v>
      </c>
    </row>
    <row r="145" spans="1:7" x14ac:dyDescent="0.2">
      <c r="A145" s="2" t="s">
        <v>38</v>
      </c>
      <c r="B145" s="2">
        <f t="shared" si="47"/>
        <v>0.83333333333333337</v>
      </c>
      <c r="C145" s="2">
        <f t="shared" si="48"/>
        <v>0.80555555555555547</v>
      </c>
      <c r="D145" s="2">
        <f t="shared" si="49"/>
        <v>0.84722222222222232</v>
      </c>
      <c r="E145" s="2">
        <f t="shared" si="52"/>
        <v>0.86111111111111105</v>
      </c>
      <c r="F145" s="2">
        <f t="shared" si="50"/>
        <v>0.875</v>
      </c>
      <c r="G145" s="2">
        <f t="shared" si="51"/>
        <v>0.91666666666666663</v>
      </c>
    </row>
    <row r="146" spans="1:7" x14ac:dyDescent="0.2">
      <c r="A146" s="2" t="s">
        <v>39</v>
      </c>
      <c r="B146" s="2">
        <f t="shared" si="47"/>
        <v>0.68055555555555547</v>
      </c>
      <c r="C146" s="2">
        <f t="shared" si="48"/>
        <v>0.6944444444444442</v>
      </c>
      <c r="D146" s="2">
        <f t="shared" si="49"/>
        <v>0.69444444444444431</v>
      </c>
      <c r="E146" s="2">
        <f t="shared" si="52"/>
        <v>0.66666666666666663</v>
      </c>
      <c r="F146" s="2">
        <f t="shared" si="50"/>
        <v>0.84722222222222221</v>
      </c>
      <c r="G146" s="2">
        <f t="shared" si="51"/>
        <v>0.76388888888888895</v>
      </c>
    </row>
    <row r="147" spans="1:7" x14ac:dyDescent="0.2">
      <c r="A147" s="2" t="s">
        <v>40</v>
      </c>
      <c r="B147" s="2">
        <f t="shared" si="47"/>
        <v>0.61111111111111105</v>
      </c>
      <c r="C147" s="2">
        <f t="shared" si="48"/>
        <v>0.63888888888888884</v>
      </c>
      <c r="D147" s="2">
        <f t="shared" si="49"/>
        <v>0.74999999999999989</v>
      </c>
      <c r="E147" s="2">
        <f t="shared" si="52"/>
        <v>0.76388888888888884</v>
      </c>
      <c r="F147" s="2">
        <f t="shared" si="50"/>
        <v>0.58333333333333337</v>
      </c>
      <c r="G147" s="2">
        <f t="shared" si="51"/>
        <v>0.66666666666666663</v>
      </c>
    </row>
    <row r="148" spans="1:7" x14ac:dyDescent="0.2">
      <c r="A148" s="2" t="s">
        <v>41</v>
      </c>
      <c r="B148" s="2">
        <f t="shared" si="47"/>
        <v>0.66666666666666663</v>
      </c>
      <c r="C148" s="2">
        <f t="shared" si="48"/>
        <v>0.625</v>
      </c>
      <c r="D148" s="2">
        <f t="shared" si="49"/>
        <v>0.66666666666666663</v>
      </c>
      <c r="E148" s="2">
        <f t="shared" si="52"/>
        <v>0.73611111111111116</v>
      </c>
      <c r="F148" s="2">
        <f t="shared" si="50"/>
        <v>0.80555555555555547</v>
      </c>
      <c r="G148" s="2">
        <f t="shared" si="51"/>
        <v>0.76388888888888884</v>
      </c>
    </row>
    <row r="149" spans="1:7" x14ac:dyDescent="0.2">
      <c r="A149" s="2" t="s">
        <v>51</v>
      </c>
      <c r="B149" s="2">
        <f t="shared" si="47"/>
        <v>0.34722222222222232</v>
      </c>
      <c r="C149" s="2">
        <f t="shared" si="48"/>
        <v>0.45833333333333348</v>
      </c>
      <c r="D149" s="2">
        <f t="shared" si="49"/>
        <v>0.55555555555555547</v>
      </c>
      <c r="E149" s="2">
        <f t="shared" si="52"/>
        <v>0.50000000000000011</v>
      </c>
      <c r="F149" s="2">
        <f t="shared" si="50"/>
        <v>0.48611111111111122</v>
      </c>
      <c r="G149" s="2">
        <f t="shared" si="51"/>
        <v>0.48611111111111116</v>
      </c>
    </row>
    <row r="150" spans="1:7" x14ac:dyDescent="0.2">
      <c r="A150" s="2" t="s">
        <v>52</v>
      </c>
      <c r="B150" s="2">
        <f t="shared" si="47"/>
        <v>0.80555555555555547</v>
      </c>
      <c r="C150" s="2">
        <f t="shared" si="48"/>
        <v>0.81944444444444453</v>
      </c>
      <c r="D150" s="2">
        <f t="shared" si="49"/>
        <v>0.86111111111111116</v>
      </c>
      <c r="E150" s="2">
        <f t="shared" si="52"/>
        <v>0.79166666666666663</v>
      </c>
      <c r="F150" s="2">
        <f t="shared" si="50"/>
        <v>0.83333333333333337</v>
      </c>
      <c r="G150" s="2">
        <f t="shared" si="51"/>
        <v>0.77777777777777779</v>
      </c>
    </row>
    <row r="151" spans="1:7" x14ac:dyDescent="0.2">
      <c r="A151" s="2" t="s">
        <v>53</v>
      </c>
      <c r="B151" s="2">
        <f t="shared" si="47"/>
        <v>0.76388888888888895</v>
      </c>
      <c r="C151" s="2">
        <f t="shared" si="48"/>
        <v>0.80555555555555547</v>
      </c>
      <c r="D151" s="2">
        <f t="shared" si="49"/>
        <v>0.84722222222222232</v>
      </c>
      <c r="E151" s="2">
        <f t="shared" si="52"/>
        <v>0.80555555555555547</v>
      </c>
      <c r="F151" s="2">
        <f t="shared" si="50"/>
        <v>0.84722222222222232</v>
      </c>
      <c r="G151" s="2">
        <f t="shared" si="51"/>
        <v>0.86111111111111116</v>
      </c>
    </row>
    <row r="152" spans="1:7" x14ac:dyDescent="0.2">
      <c r="A152" s="2" t="s">
        <v>54</v>
      </c>
      <c r="B152" s="2">
        <f t="shared" si="47"/>
        <v>0.625</v>
      </c>
      <c r="C152" s="2">
        <f t="shared" si="48"/>
        <v>0.73611111111111105</v>
      </c>
      <c r="D152" s="2">
        <f t="shared" si="49"/>
        <v>0.76388888888888895</v>
      </c>
      <c r="E152" s="2">
        <f t="shared" si="52"/>
        <v>0.65277777777777768</v>
      </c>
      <c r="F152" s="2">
        <f t="shared" si="50"/>
        <v>0.68055555555555569</v>
      </c>
      <c r="G152" s="2">
        <f t="shared" si="51"/>
        <v>0.63888888888888884</v>
      </c>
    </row>
    <row r="153" spans="1:7" x14ac:dyDescent="0.2">
      <c r="A153" s="2" t="s">
        <v>55</v>
      </c>
      <c r="B153" s="2">
        <f t="shared" si="47"/>
        <v>0.56944444444444431</v>
      </c>
      <c r="C153" s="2">
        <f t="shared" si="48"/>
        <v>0.69444444444444453</v>
      </c>
      <c r="D153" s="2">
        <f t="shared" si="49"/>
        <v>0.59722222222222232</v>
      </c>
      <c r="E153" s="2">
        <f t="shared" si="52"/>
        <v>0.74999999999999989</v>
      </c>
      <c r="F153" s="2">
        <f t="shared" si="50"/>
        <v>0.73611111111111105</v>
      </c>
      <c r="G153" s="2">
        <f t="shared" si="51"/>
        <v>0.75000000000000011</v>
      </c>
    </row>
    <row r="154" spans="1:7" x14ac:dyDescent="0.2">
      <c r="A154" s="2" t="s">
        <v>56</v>
      </c>
      <c r="B154" s="2">
        <f t="shared" si="47"/>
        <v>0.79166666666666663</v>
      </c>
      <c r="C154" s="2">
        <f t="shared" si="48"/>
        <v>0.79166666666666685</v>
      </c>
      <c r="D154" s="2">
        <f t="shared" si="49"/>
        <v>0.76388888888888895</v>
      </c>
      <c r="E154" s="2">
        <f t="shared" si="52"/>
        <v>0.83333333333333348</v>
      </c>
      <c r="F154" s="2">
        <f t="shared" si="50"/>
        <v>0.86111111111111105</v>
      </c>
      <c r="G154" s="2">
        <f t="shared" si="51"/>
        <v>0.76388888888888884</v>
      </c>
    </row>
    <row r="155" spans="1:7" x14ac:dyDescent="0.2">
      <c r="A155" s="2" t="s">
        <v>57</v>
      </c>
      <c r="B155" s="2">
        <f t="shared" si="47"/>
        <v>0.72222222222222221</v>
      </c>
      <c r="C155" s="2">
        <f t="shared" si="48"/>
        <v>0.65277777777777779</v>
      </c>
      <c r="D155" s="2">
        <f t="shared" si="49"/>
        <v>0.72222222222222232</v>
      </c>
      <c r="E155" s="2">
        <f t="shared" si="52"/>
        <v>0.81944444444444464</v>
      </c>
      <c r="F155" s="2">
        <f t="shared" si="50"/>
        <v>0.73611111111111116</v>
      </c>
      <c r="G155" s="2">
        <f t="shared" si="51"/>
        <v>0.86111111111111105</v>
      </c>
    </row>
    <row r="156" spans="1:7" x14ac:dyDescent="0.2">
      <c r="A156" s="2" t="s">
        <v>58</v>
      </c>
      <c r="B156" s="2">
        <f t="shared" si="47"/>
        <v>0.77777777777777801</v>
      </c>
      <c r="C156" s="2">
        <f t="shared" si="48"/>
        <v>0.80555555555555547</v>
      </c>
      <c r="D156" s="2">
        <f t="shared" si="49"/>
        <v>0.76388888888888895</v>
      </c>
      <c r="E156" s="2">
        <f t="shared" si="52"/>
        <v>0.68055555555555547</v>
      </c>
      <c r="F156" s="2">
        <f t="shared" si="50"/>
        <v>0.77777777777777801</v>
      </c>
      <c r="G156" s="2">
        <f t="shared" si="51"/>
        <v>0.77777777777777779</v>
      </c>
    </row>
    <row r="157" spans="1:7" x14ac:dyDescent="0.2">
      <c r="A157" s="2" t="s">
        <v>63</v>
      </c>
      <c r="B157" s="2">
        <f t="shared" si="47"/>
        <v>0.59722222222222199</v>
      </c>
      <c r="C157" s="2">
        <f t="shared" si="48"/>
        <v>0.69444444444444453</v>
      </c>
      <c r="D157" s="2">
        <f t="shared" si="49"/>
        <v>0.69444444444444453</v>
      </c>
      <c r="E157" s="2">
        <f t="shared" si="52"/>
        <v>0.75</v>
      </c>
      <c r="F157" s="2">
        <f t="shared" si="50"/>
        <v>0.81944444444444431</v>
      </c>
      <c r="G157" s="2">
        <f t="shared" si="51"/>
        <v>0.65277777777777768</v>
      </c>
    </row>
    <row r="158" spans="1:7" x14ac:dyDescent="0.2">
      <c r="A158" s="2" t="s">
        <v>64</v>
      </c>
      <c r="B158" s="2">
        <f t="shared" si="47"/>
        <v>0.77777777777777779</v>
      </c>
      <c r="C158" s="2">
        <f t="shared" si="48"/>
        <v>0.87500000000000011</v>
      </c>
      <c r="D158" s="2">
        <f t="shared" si="49"/>
        <v>0.84722222222222221</v>
      </c>
      <c r="E158" s="2">
        <f t="shared" si="52"/>
        <v>0.84722222222222232</v>
      </c>
      <c r="F158" s="2">
        <f t="shared" si="50"/>
        <v>0.76388888888888895</v>
      </c>
      <c r="G158" s="2">
        <f t="shared" si="51"/>
        <v>0.83333333333333315</v>
      </c>
    </row>
    <row r="159" spans="1:7" x14ac:dyDescent="0.2">
      <c r="A159" s="2" t="s">
        <v>65</v>
      </c>
      <c r="B159" s="2">
        <f t="shared" si="47"/>
        <v>0.76388888888888895</v>
      </c>
      <c r="C159" s="2">
        <f t="shared" si="48"/>
        <v>0.73611111111111116</v>
      </c>
      <c r="D159" s="2">
        <f t="shared" si="49"/>
        <v>0.88888888888888895</v>
      </c>
      <c r="E159" s="2">
        <f t="shared" si="52"/>
        <v>0.88888888888888884</v>
      </c>
      <c r="F159" s="2">
        <f t="shared" si="50"/>
        <v>0.86111111111111127</v>
      </c>
      <c r="G159" s="2">
        <f t="shared" si="51"/>
        <v>0.875</v>
      </c>
    </row>
    <row r="160" spans="1:7" x14ac:dyDescent="0.2">
      <c r="A160" s="2" t="s">
        <v>66</v>
      </c>
      <c r="B160" s="2">
        <f t="shared" si="47"/>
        <v>0.76388888888888884</v>
      </c>
      <c r="C160" s="2">
        <f t="shared" si="48"/>
        <v>0.81944444444444464</v>
      </c>
      <c r="D160" s="2">
        <f t="shared" si="49"/>
        <v>0.81944444444444453</v>
      </c>
      <c r="E160" s="2">
        <f t="shared" si="52"/>
        <v>0.77777777777777779</v>
      </c>
      <c r="F160" s="2">
        <f t="shared" si="50"/>
        <v>0.63888888888888895</v>
      </c>
      <c r="G160" s="2">
        <f t="shared" si="51"/>
        <v>0.83333333333333337</v>
      </c>
    </row>
    <row r="161" spans="1:7" x14ac:dyDescent="0.2">
      <c r="A161" s="2" t="s">
        <v>67</v>
      </c>
      <c r="B161" s="2">
        <f t="shared" si="47"/>
        <v>0.45833333333333331</v>
      </c>
      <c r="C161" s="2">
        <f t="shared" si="48"/>
        <v>0.58333333333333315</v>
      </c>
      <c r="D161" s="2">
        <f t="shared" si="49"/>
        <v>0.48611111111111116</v>
      </c>
      <c r="E161" s="2">
        <f t="shared" si="52"/>
        <v>0.625</v>
      </c>
      <c r="F161" s="2">
        <f t="shared" si="50"/>
        <v>0.56944444444444431</v>
      </c>
      <c r="G161" s="2">
        <f t="shared" si="51"/>
        <v>0.58333333333333315</v>
      </c>
    </row>
    <row r="162" spans="1:7" x14ac:dyDescent="0.2">
      <c r="A162" s="2" t="s">
        <v>68</v>
      </c>
      <c r="B162" s="2">
        <f t="shared" si="47"/>
        <v>0.73611111111111105</v>
      </c>
      <c r="C162" s="2">
        <f t="shared" si="48"/>
        <v>0.77777777777777779</v>
      </c>
      <c r="D162" s="2">
        <f t="shared" si="49"/>
        <v>0.77777777777777779</v>
      </c>
      <c r="E162" s="2">
        <f t="shared" si="52"/>
        <v>0.76388888888888895</v>
      </c>
      <c r="F162" s="2">
        <f t="shared" si="50"/>
        <v>0.80555555555555569</v>
      </c>
      <c r="G162" s="2">
        <f t="shared" si="51"/>
        <v>0.77777777777777779</v>
      </c>
    </row>
    <row r="163" spans="1:7" x14ac:dyDescent="0.2">
      <c r="A163" s="2" t="s">
        <v>69</v>
      </c>
      <c r="B163" s="2">
        <f t="shared" si="47"/>
        <v>0.55555555555555547</v>
      </c>
      <c r="C163" s="2">
        <f t="shared" si="48"/>
        <v>0.51388888888888895</v>
      </c>
      <c r="D163" s="2">
        <f t="shared" si="49"/>
        <v>0.44444444444444436</v>
      </c>
      <c r="E163" s="2">
        <f t="shared" si="52"/>
        <v>0.69444444444444453</v>
      </c>
      <c r="F163" s="2">
        <f t="shared" si="50"/>
        <v>0.69444444444444453</v>
      </c>
      <c r="G163" s="2">
        <f t="shared" si="51"/>
        <v>0.55555555555555547</v>
      </c>
    </row>
    <row r="164" spans="1:7" x14ac:dyDescent="0.2">
      <c r="A164" s="2" t="s">
        <v>70</v>
      </c>
      <c r="B164" s="2">
        <f t="shared" si="47"/>
        <v>0.76388888888888884</v>
      </c>
      <c r="C164" s="2">
        <f t="shared" si="48"/>
        <v>0.88888888888888895</v>
      </c>
      <c r="D164" s="2">
        <f t="shared" si="49"/>
        <v>0.86111111111111116</v>
      </c>
      <c r="E164" s="2">
        <f t="shared" si="52"/>
        <v>0.86111111111111105</v>
      </c>
      <c r="F164" s="2">
        <f t="shared" si="50"/>
        <v>0.90277777777777779</v>
      </c>
      <c r="G164" s="2">
        <f t="shared" si="51"/>
        <v>0.88888888888888884</v>
      </c>
    </row>
    <row r="165" spans="1:7" x14ac:dyDescent="0.2">
      <c r="A165" s="2" t="s">
        <v>71</v>
      </c>
      <c r="B165" s="2">
        <f t="shared" si="47"/>
        <v>0.90277777777777768</v>
      </c>
      <c r="C165" s="2">
        <f t="shared" si="48"/>
        <v>0.95833333333333337</v>
      </c>
      <c r="D165" s="2">
        <f t="shared" si="49"/>
        <v>0.93055555555555569</v>
      </c>
      <c r="E165" s="2">
        <f t="shared" si="52"/>
        <v>0.88888888888888884</v>
      </c>
      <c r="F165" s="2">
        <f t="shared" si="50"/>
        <v>0.91666666666666663</v>
      </c>
      <c r="G165" s="2">
        <f t="shared" si="51"/>
        <v>0.91666666666666663</v>
      </c>
    </row>
    <row r="166" spans="1:7" x14ac:dyDescent="0.2">
      <c r="A166" s="2" t="s">
        <v>72</v>
      </c>
      <c r="B166" s="2">
        <f t="shared" si="47"/>
        <v>0.40277777777777785</v>
      </c>
      <c r="C166" s="2">
        <f t="shared" si="48"/>
        <v>0.63888888888888895</v>
      </c>
      <c r="D166" s="2">
        <f t="shared" si="49"/>
        <v>0.40277777777777785</v>
      </c>
      <c r="E166" s="2">
        <f t="shared" si="52"/>
        <v>0.55555555555555569</v>
      </c>
      <c r="F166" s="2">
        <f t="shared" si="50"/>
        <v>0.48611111111111099</v>
      </c>
      <c r="G166" s="2">
        <f t="shared" si="51"/>
        <v>0.44444444444444448</v>
      </c>
    </row>
    <row r="167" spans="1:7" x14ac:dyDescent="0.2">
      <c r="A167" s="2" t="s">
        <v>73</v>
      </c>
      <c r="B167" s="2">
        <f t="shared" si="47"/>
        <v>0.70833333333333337</v>
      </c>
      <c r="C167" s="2">
        <f t="shared" si="48"/>
        <v>0.68055555555555569</v>
      </c>
      <c r="D167" s="2">
        <f t="shared" si="49"/>
        <v>0.63888888888888873</v>
      </c>
      <c r="E167" s="2">
        <f t="shared" si="52"/>
        <v>0.65277777777777779</v>
      </c>
      <c r="F167" s="2">
        <f t="shared" si="50"/>
        <v>0.63888888888888895</v>
      </c>
      <c r="G167" s="2">
        <f t="shared" si="51"/>
        <v>0.625</v>
      </c>
    </row>
    <row r="168" spans="1:7" x14ac:dyDescent="0.2">
      <c r="A168" s="2" t="s">
        <v>74</v>
      </c>
      <c r="B168" s="2">
        <f t="shared" si="47"/>
        <v>0.73611111111111105</v>
      </c>
      <c r="C168" s="2">
        <f t="shared" si="48"/>
        <v>0.72222222222222221</v>
      </c>
      <c r="D168" s="2">
        <f t="shared" si="49"/>
        <v>0.65277777777777801</v>
      </c>
      <c r="E168" s="2">
        <f t="shared" si="52"/>
        <v>0.79166666666666663</v>
      </c>
      <c r="F168" s="2">
        <f t="shared" si="50"/>
        <v>0.84722222222222232</v>
      </c>
      <c r="G168" s="2">
        <f t="shared" si="51"/>
        <v>0.77777777777777779</v>
      </c>
    </row>
    <row r="169" spans="1:7" x14ac:dyDescent="0.2">
      <c r="A169" s="2" t="s">
        <v>75</v>
      </c>
      <c r="B169" s="2">
        <f t="shared" si="47"/>
        <v>0.68055555555555569</v>
      </c>
      <c r="C169" s="2">
        <f t="shared" si="48"/>
        <v>0.70833333333333348</v>
      </c>
      <c r="D169" s="2">
        <f t="shared" si="49"/>
        <v>0.73611111111111105</v>
      </c>
      <c r="E169" s="2">
        <f t="shared" si="52"/>
        <v>0.80555555555555569</v>
      </c>
      <c r="F169" s="2">
        <f t="shared" si="50"/>
        <v>0.72222222222222243</v>
      </c>
      <c r="G169" s="2">
        <f t="shared" si="51"/>
        <v>0.80555555555555569</v>
      </c>
    </row>
    <row r="170" spans="1:7" x14ac:dyDescent="0.2">
      <c r="A170" s="2" t="s">
        <v>76</v>
      </c>
      <c r="B170" s="2">
        <f t="shared" si="47"/>
        <v>0.90277777777777779</v>
      </c>
      <c r="C170" s="2">
        <f t="shared" si="48"/>
        <v>0.93055555555555569</v>
      </c>
      <c r="D170" s="2">
        <f t="shared" si="49"/>
        <v>0.84722222222222221</v>
      </c>
      <c r="E170" s="2">
        <f t="shared" si="52"/>
        <v>0.83333333333333337</v>
      </c>
      <c r="F170" s="2">
        <f t="shared" si="50"/>
        <v>0.86111111111111116</v>
      </c>
      <c r="G170" s="2">
        <f t="shared" si="51"/>
        <v>0.87500000000000011</v>
      </c>
    </row>
    <row r="171" spans="1:7" x14ac:dyDescent="0.2">
      <c r="A171" s="2" t="s">
        <v>77</v>
      </c>
      <c r="B171" s="2">
        <f t="shared" si="47"/>
        <v>0.56944444444444431</v>
      </c>
      <c r="C171" s="2">
        <f t="shared" si="48"/>
        <v>0.55555555555555547</v>
      </c>
      <c r="D171" s="2">
        <f t="shared" si="49"/>
        <v>0.68055555555555569</v>
      </c>
      <c r="E171" s="2">
        <f t="shared" si="52"/>
        <v>0.58333333333333337</v>
      </c>
      <c r="F171" s="2">
        <f t="shared" si="50"/>
        <v>0.59722222222222221</v>
      </c>
      <c r="G171" s="2">
        <f t="shared" si="51"/>
        <v>0.54166666666666663</v>
      </c>
    </row>
    <row r="172" spans="1:7" x14ac:dyDescent="0.2">
      <c r="A172" s="2" t="s">
        <v>78</v>
      </c>
      <c r="B172" s="2">
        <f t="shared" si="47"/>
        <v>0.68055555555555569</v>
      </c>
      <c r="C172" s="2">
        <f t="shared" si="48"/>
        <v>0.68055555555555547</v>
      </c>
      <c r="D172" s="2">
        <f t="shared" si="49"/>
        <v>0.72222222222222232</v>
      </c>
      <c r="E172" s="2">
        <f t="shared" si="52"/>
        <v>0.49999999999999983</v>
      </c>
      <c r="F172" s="2">
        <f t="shared" si="50"/>
        <v>0.61111111111111116</v>
      </c>
      <c r="G172" s="2">
        <f t="shared" si="51"/>
        <v>0.52777777777777768</v>
      </c>
    </row>
    <row r="173" spans="1:7" x14ac:dyDescent="0.2">
      <c r="A173" s="2" t="s">
        <v>79</v>
      </c>
      <c r="B173" s="2">
        <f t="shared" si="47"/>
        <v>0.59722222222222221</v>
      </c>
      <c r="C173" s="2">
        <f t="shared" si="48"/>
        <v>0.48611111111111099</v>
      </c>
      <c r="D173" s="2">
        <f t="shared" si="49"/>
        <v>0.45833333333333348</v>
      </c>
      <c r="E173" s="2">
        <f t="shared" si="52"/>
        <v>0.48611111111111099</v>
      </c>
      <c r="F173" s="2">
        <f t="shared" si="50"/>
        <v>0.625</v>
      </c>
      <c r="G173" s="2">
        <f t="shared" si="51"/>
        <v>0.59722222222222221</v>
      </c>
    </row>
    <row r="174" spans="1:7" x14ac:dyDescent="0.2">
      <c r="A174" s="2" t="s">
        <v>80</v>
      </c>
      <c r="B174" s="2">
        <f t="shared" si="47"/>
        <v>0.77777777777777768</v>
      </c>
      <c r="C174" s="2">
        <f t="shared" si="48"/>
        <v>0.84722222222222232</v>
      </c>
      <c r="D174" s="2">
        <f t="shared" si="49"/>
        <v>0.80555555555555569</v>
      </c>
      <c r="E174" s="2">
        <f t="shared" si="52"/>
        <v>0.77777777777777779</v>
      </c>
      <c r="F174" s="2">
        <f t="shared" si="50"/>
        <v>0.75000000000000011</v>
      </c>
      <c r="G174" s="2">
        <f t="shared" si="51"/>
        <v>0.83333333333333337</v>
      </c>
    </row>
    <row r="175" spans="1:7" x14ac:dyDescent="0.2">
      <c r="A175" s="2" t="s">
        <v>81</v>
      </c>
      <c r="B175" s="2">
        <f t="shared" si="47"/>
        <v>0.54166666666666663</v>
      </c>
      <c r="C175" s="2">
        <f t="shared" si="48"/>
        <v>0.63888888888888884</v>
      </c>
      <c r="D175" s="2">
        <f t="shared" si="49"/>
        <v>0.69444444444444431</v>
      </c>
      <c r="E175" s="2">
        <f t="shared" si="52"/>
        <v>0.75000000000000011</v>
      </c>
      <c r="F175" s="2">
        <f t="shared" si="50"/>
        <v>0.70833333333333337</v>
      </c>
      <c r="G175" s="2">
        <f t="shared" si="51"/>
        <v>0.62500000000000011</v>
      </c>
    </row>
    <row r="176" spans="1:7" x14ac:dyDescent="0.2">
      <c r="A176" s="2" t="s">
        <v>82</v>
      </c>
      <c r="B176" s="2">
        <f t="shared" si="47"/>
        <v>0.59722222222222232</v>
      </c>
      <c r="C176" s="2">
        <f t="shared" si="48"/>
        <v>0.73611111111111116</v>
      </c>
      <c r="D176" s="2">
        <f t="shared" si="49"/>
        <v>0.66666666666666685</v>
      </c>
      <c r="E176" s="2">
        <f t="shared" si="52"/>
        <v>0.74999999999999989</v>
      </c>
      <c r="F176" s="2">
        <f t="shared" si="50"/>
        <v>0.77777777777777779</v>
      </c>
      <c r="G176" s="2">
        <f t="shared" si="51"/>
        <v>0.80555555555555547</v>
      </c>
    </row>
    <row r="177" spans="1:7" x14ac:dyDescent="0.2">
      <c r="A177" s="2" t="s">
        <v>83</v>
      </c>
      <c r="B177" s="2">
        <f t="shared" si="47"/>
        <v>0.65277777777777801</v>
      </c>
      <c r="C177" s="2">
        <f t="shared" si="48"/>
        <v>0.65277777777777768</v>
      </c>
      <c r="D177" s="2">
        <f t="shared" si="49"/>
        <v>0.72222222222222199</v>
      </c>
      <c r="E177" s="2">
        <f t="shared" si="52"/>
        <v>0.68055555555555547</v>
      </c>
      <c r="F177" s="2">
        <f t="shared" si="50"/>
        <v>0.75</v>
      </c>
      <c r="G177" s="2">
        <f t="shared" si="51"/>
        <v>0.73611111111111116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K154"/>
  <sheetViews>
    <sheetView topLeftCell="DP9" zoomScale="50" zoomScaleNormal="50" zoomScalePageLayoutView="50" workbookViewId="0">
      <selection activeCell="DY63" sqref="DY63"/>
    </sheetView>
  </sheetViews>
  <sheetFormatPr baseColWidth="10" defaultRowHeight="16" x14ac:dyDescent="0.2"/>
  <cols>
    <col min="1" max="1" width="10.83203125" style="2"/>
    <col min="5" max="5" width="10.83203125" style="2"/>
  </cols>
  <sheetData>
    <row r="1" spans="1:193" x14ac:dyDescent="0.2">
      <c r="A1" s="2" t="s">
        <v>23</v>
      </c>
      <c r="B1">
        <v>3</v>
      </c>
      <c r="C1">
        <f>IF(B1&lt;5,0,1)</f>
        <v>0</v>
      </c>
      <c r="D1">
        <f>IF(B1&gt;3,1,0)</f>
        <v>0</v>
      </c>
      <c r="E1" s="2" t="s">
        <v>25</v>
      </c>
      <c r="F1">
        <v>0</v>
      </c>
      <c r="G1">
        <f t="shared" ref="G1:G47" si="0">IF(F1&lt;5,0,1)</f>
        <v>0</v>
      </c>
      <c r="I1" s="2" t="s">
        <v>59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/>
      <c r="AC1" s="2" t="s">
        <v>60</v>
      </c>
      <c r="AD1" s="2" t="s">
        <v>0</v>
      </c>
      <c r="AE1" s="2" t="s">
        <v>1</v>
      </c>
      <c r="AF1" s="2" t="s">
        <v>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X1" t="s">
        <v>59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R1" t="s">
        <v>60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M1" s="1" t="s">
        <v>23</v>
      </c>
      <c r="CN1">
        <v>689.51013399429405</v>
      </c>
      <c r="CO1">
        <v>631.73305140510297</v>
      </c>
      <c r="CP1">
        <v>608.72257581739302</v>
      </c>
      <c r="CR1" t="s">
        <v>23</v>
      </c>
      <c r="CS1">
        <v>648.18737430291105</v>
      </c>
      <c r="CT1">
        <v>658.431341096354</v>
      </c>
      <c r="CU1">
        <v>654.40928339474499</v>
      </c>
      <c r="CV1">
        <v>0</v>
      </c>
      <c r="CX1" t="s">
        <v>25</v>
      </c>
      <c r="CY1">
        <v>808.62329478269601</v>
      </c>
      <c r="CZ1">
        <v>600.95955918742402</v>
      </c>
      <c r="DA1">
        <v>493.80848113008</v>
      </c>
      <c r="DC1" t="s">
        <v>25</v>
      </c>
      <c r="DD1">
        <v>643.41580955189897</v>
      </c>
      <c r="DE1">
        <v>571.66754891319397</v>
      </c>
      <c r="DF1">
        <v>483.33333333333297</v>
      </c>
      <c r="DG1">
        <v>0</v>
      </c>
      <c r="DI1" s="2" t="s">
        <v>59</v>
      </c>
      <c r="DJ1" s="2" t="s">
        <v>0</v>
      </c>
      <c r="DK1" s="2" t="s">
        <v>1</v>
      </c>
      <c r="DL1" s="2" t="s">
        <v>2</v>
      </c>
      <c r="DM1" s="2" t="s">
        <v>3</v>
      </c>
      <c r="DN1" s="2" t="s">
        <v>4</v>
      </c>
      <c r="DO1" s="2" t="s">
        <v>5</v>
      </c>
      <c r="DP1" s="2" t="s">
        <v>6</v>
      </c>
      <c r="DQ1" s="2" t="s">
        <v>7</v>
      </c>
      <c r="DR1" s="2" t="s">
        <v>8</v>
      </c>
      <c r="DS1" s="2" t="s">
        <v>9</v>
      </c>
      <c r="DT1" s="2" t="s">
        <v>10</v>
      </c>
      <c r="DU1" s="2" t="s">
        <v>11</v>
      </c>
      <c r="DV1" s="2" t="s">
        <v>12</v>
      </c>
      <c r="DW1" s="2" t="s">
        <v>13</v>
      </c>
      <c r="DX1" s="2" t="s">
        <v>14</v>
      </c>
      <c r="DY1" s="2" t="s">
        <v>15</v>
      </c>
      <c r="DZ1" s="2" t="s">
        <v>16</v>
      </c>
      <c r="EA1" s="2" t="s">
        <v>17</v>
      </c>
      <c r="EB1" s="2"/>
      <c r="EC1" s="2" t="s">
        <v>60</v>
      </c>
      <c r="ED1" s="2" t="s">
        <v>0</v>
      </c>
      <c r="EE1" s="2" t="s">
        <v>1</v>
      </c>
      <c r="EF1" s="2" t="s">
        <v>2</v>
      </c>
      <c r="EG1" s="2" t="s">
        <v>3</v>
      </c>
      <c r="EH1" s="2" t="s">
        <v>4</v>
      </c>
      <c r="EI1" s="2" t="s">
        <v>5</v>
      </c>
      <c r="EJ1" s="2" t="s">
        <v>6</v>
      </c>
      <c r="EK1" s="2" t="s">
        <v>7</v>
      </c>
      <c r="EL1" s="2" t="s">
        <v>8</v>
      </c>
      <c r="EM1" s="2" t="s">
        <v>9</v>
      </c>
      <c r="EN1" s="2" t="s">
        <v>10</v>
      </c>
      <c r="EO1" s="2" t="s">
        <v>11</v>
      </c>
      <c r="EP1" s="2" t="s">
        <v>12</v>
      </c>
      <c r="EQ1" s="2" t="s">
        <v>13</v>
      </c>
      <c r="ER1" s="2" t="s">
        <v>14</v>
      </c>
      <c r="ES1" s="2" t="s">
        <v>15</v>
      </c>
      <c r="ET1" s="2" t="s">
        <v>16</v>
      </c>
      <c r="EU1" s="2" t="s">
        <v>17</v>
      </c>
      <c r="EX1" s="2" t="s">
        <v>59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E1" s="2" t="s">
        <v>6</v>
      </c>
      <c r="FF1" s="2" t="s">
        <v>7</v>
      </c>
      <c r="FG1" s="2" t="s">
        <v>8</v>
      </c>
      <c r="FH1" s="2" t="s">
        <v>9</v>
      </c>
      <c r="FI1" s="2" t="s">
        <v>10</v>
      </c>
      <c r="FJ1" s="2" t="s">
        <v>11</v>
      </c>
      <c r="FK1" s="2" t="s">
        <v>12</v>
      </c>
      <c r="FL1" s="2" t="s">
        <v>13</v>
      </c>
      <c r="FM1" s="2" t="s">
        <v>14</v>
      </c>
      <c r="FN1" s="2" t="s">
        <v>15</v>
      </c>
      <c r="FO1" s="2" t="s">
        <v>16</v>
      </c>
      <c r="FP1" s="2" t="s">
        <v>17</v>
      </c>
      <c r="FQ1" s="2"/>
      <c r="FR1" s="2" t="s">
        <v>60</v>
      </c>
      <c r="FS1" s="2" t="s">
        <v>0</v>
      </c>
      <c r="FT1" s="2" t="s">
        <v>1</v>
      </c>
      <c r="FU1" s="2" t="s">
        <v>2</v>
      </c>
      <c r="FV1" s="2" t="s">
        <v>3</v>
      </c>
      <c r="FW1" s="2" t="s">
        <v>4</v>
      </c>
      <c r="FX1" s="2" t="s">
        <v>5</v>
      </c>
      <c r="FY1" s="2" t="s">
        <v>6</v>
      </c>
      <c r="FZ1" s="2" t="s">
        <v>7</v>
      </c>
      <c r="GA1" s="2" t="s">
        <v>8</v>
      </c>
      <c r="GB1" s="2" t="s">
        <v>9</v>
      </c>
      <c r="GC1" s="2" t="s">
        <v>10</v>
      </c>
      <c r="GD1" s="2" t="s">
        <v>11</v>
      </c>
      <c r="GE1" s="2" t="s">
        <v>12</v>
      </c>
      <c r="GF1" s="2" t="s">
        <v>13</v>
      </c>
      <c r="GG1" s="2" t="s">
        <v>14</v>
      </c>
      <c r="GH1" s="2" t="s">
        <v>15</v>
      </c>
      <c r="GI1" s="2" t="s">
        <v>16</v>
      </c>
      <c r="GJ1" s="2" t="s">
        <v>17</v>
      </c>
    </row>
    <row r="2" spans="1:193" x14ac:dyDescent="0.2">
      <c r="A2" s="2" t="s">
        <v>24</v>
      </c>
      <c r="B2">
        <v>0</v>
      </c>
      <c r="C2">
        <f t="shared" ref="C2:C63" si="1">IF(B2&lt;5,0,1)</f>
        <v>0</v>
      </c>
      <c r="D2">
        <f t="shared" ref="D2:D63" si="2">IF(B2&gt;3,1,0)</f>
        <v>0</v>
      </c>
      <c r="E2" s="2" t="s">
        <v>26</v>
      </c>
      <c r="F2">
        <v>15</v>
      </c>
      <c r="G2">
        <f t="shared" si="0"/>
        <v>1</v>
      </c>
      <c r="I2" s="2" t="s">
        <v>23</v>
      </c>
      <c r="J2" s="2">
        <v>0.75</v>
      </c>
      <c r="K2" s="2">
        <v>0.58333333333333304</v>
      </c>
      <c r="L2" s="2">
        <v>0.5</v>
      </c>
      <c r="M2" s="2">
        <v>0.66666666666666696</v>
      </c>
      <c r="N2" s="2">
        <v>0.5</v>
      </c>
      <c r="O2" s="2">
        <v>0.66666666666666696</v>
      </c>
      <c r="P2" s="2">
        <v>0.5</v>
      </c>
      <c r="Q2" s="2">
        <v>0.5</v>
      </c>
      <c r="R2" s="2">
        <v>0.5</v>
      </c>
      <c r="S2" s="2">
        <v>0.33333333333333298</v>
      </c>
      <c r="T2" s="2">
        <v>0.25</v>
      </c>
      <c r="U2" s="2">
        <v>0.5</v>
      </c>
      <c r="V2" s="2">
        <v>0.41666666666666702</v>
      </c>
      <c r="W2" s="2">
        <v>0.66666666666666696</v>
      </c>
      <c r="X2" s="2">
        <v>0.41666666666666702</v>
      </c>
      <c r="Y2" s="2">
        <v>0.41666666666666702</v>
      </c>
      <c r="Z2" s="2">
        <v>0.5</v>
      </c>
      <c r="AA2" s="2">
        <v>0.66666666666666696</v>
      </c>
      <c r="AB2" s="2"/>
      <c r="AC2" s="2" t="s">
        <v>23</v>
      </c>
      <c r="AD2" s="2">
        <v>0.83333333333333304</v>
      </c>
      <c r="AE2" s="2">
        <v>0.83333333333333304</v>
      </c>
      <c r="AF2" s="2">
        <v>0.75</v>
      </c>
      <c r="AG2" s="2">
        <v>0.83333333333333304</v>
      </c>
      <c r="AH2" s="2">
        <v>0.66666666666666696</v>
      </c>
      <c r="AI2" s="2">
        <v>0.83333333333333304</v>
      </c>
      <c r="AJ2" s="2">
        <v>0.5</v>
      </c>
      <c r="AK2" s="2">
        <v>0.75</v>
      </c>
      <c r="AL2" s="2">
        <v>0.58333333333333304</v>
      </c>
      <c r="AM2" s="2">
        <v>0.41666666666666702</v>
      </c>
      <c r="AN2" s="2">
        <v>0</v>
      </c>
      <c r="AO2" s="2">
        <v>0.25</v>
      </c>
      <c r="AP2" s="2">
        <v>0.33333333333333298</v>
      </c>
      <c r="AQ2" s="2">
        <v>0.58333333333333304</v>
      </c>
      <c r="AR2" s="2">
        <v>0.25</v>
      </c>
      <c r="AS2" s="2">
        <v>0.5</v>
      </c>
      <c r="AT2" s="2">
        <v>0.58333333333333304</v>
      </c>
      <c r="AU2" s="2">
        <v>0.66666666666666696</v>
      </c>
      <c r="AV2">
        <v>0</v>
      </c>
      <c r="AX2" t="s">
        <v>25</v>
      </c>
      <c r="AY2">
        <v>0.91666666666666696</v>
      </c>
      <c r="AZ2">
        <v>0.83333333333333304</v>
      </c>
      <c r="BA2">
        <v>0.41666666666666702</v>
      </c>
      <c r="BB2">
        <v>1</v>
      </c>
      <c r="BC2">
        <v>0.58333333333333304</v>
      </c>
      <c r="BD2">
        <v>0.25</v>
      </c>
      <c r="BE2">
        <v>0.91666666666666696</v>
      </c>
      <c r="BF2">
        <v>0.33333333333333298</v>
      </c>
      <c r="BG2">
        <v>0.16666666666666699</v>
      </c>
      <c r="BH2">
        <v>8.3333333333333301E-2</v>
      </c>
      <c r="BI2">
        <v>0.41666666666666702</v>
      </c>
      <c r="BJ2">
        <v>0.91666666666666696</v>
      </c>
      <c r="BK2">
        <v>0.16666666666666699</v>
      </c>
      <c r="BL2">
        <v>0.58333333333333304</v>
      </c>
      <c r="BM2">
        <v>0.66666666666666696</v>
      </c>
      <c r="BN2">
        <v>0.16666666666666699</v>
      </c>
      <c r="BO2">
        <v>0.75</v>
      </c>
      <c r="BP2">
        <v>0.91666666666666696</v>
      </c>
      <c r="BR2" t="s">
        <v>25</v>
      </c>
      <c r="BS2">
        <v>0.66666666666666696</v>
      </c>
      <c r="BT2">
        <v>0.66666666666666696</v>
      </c>
      <c r="BU2">
        <v>0.5</v>
      </c>
      <c r="BV2">
        <v>0.66666666666666696</v>
      </c>
      <c r="BW2">
        <v>0.5</v>
      </c>
      <c r="BX2">
        <v>0.33333333333333298</v>
      </c>
      <c r="BY2">
        <v>0.58333333333333304</v>
      </c>
      <c r="BZ2">
        <v>0.33333333333333298</v>
      </c>
      <c r="CA2">
        <v>0.25</v>
      </c>
      <c r="CB2">
        <v>0.41666666666666702</v>
      </c>
      <c r="CC2">
        <v>0.75</v>
      </c>
      <c r="CD2">
        <v>0.75</v>
      </c>
      <c r="CE2">
        <v>0.5</v>
      </c>
      <c r="CF2">
        <v>0.5</v>
      </c>
      <c r="CG2">
        <v>0.75</v>
      </c>
      <c r="CH2">
        <v>0.5</v>
      </c>
      <c r="CI2">
        <v>0.66666666666666696</v>
      </c>
      <c r="CJ2">
        <v>0.66666666666666696</v>
      </c>
      <c r="CK2">
        <v>0</v>
      </c>
      <c r="CM2" t="s">
        <v>24</v>
      </c>
      <c r="CN2">
        <v>610.64119385264405</v>
      </c>
      <c r="CO2">
        <v>600</v>
      </c>
      <c r="CP2">
        <v>611.59961968217499</v>
      </c>
      <c r="CR2" s="1" t="s">
        <v>24</v>
      </c>
      <c r="CS2">
        <v>626.30749982289694</v>
      </c>
      <c r="CT2">
        <v>664.48654233010302</v>
      </c>
      <c r="CU2">
        <v>709.04147141473902</v>
      </c>
      <c r="CV2">
        <v>0</v>
      </c>
      <c r="CX2" t="s">
        <v>28</v>
      </c>
      <c r="CY2">
        <v>658.27990424007396</v>
      </c>
      <c r="CZ2">
        <v>584.43583815438296</v>
      </c>
      <c r="DA2">
        <v>582.66302379520505</v>
      </c>
      <c r="DC2" t="s">
        <v>28</v>
      </c>
      <c r="DD2">
        <v>614.55914152693197</v>
      </c>
      <c r="DE2">
        <v>612.96296296296305</v>
      </c>
      <c r="DF2">
        <v>614.63079201177197</v>
      </c>
      <c r="DG2">
        <v>0</v>
      </c>
      <c r="DI2" s="2" t="s">
        <v>23</v>
      </c>
      <c r="DJ2">
        <v>0.75</v>
      </c>
      <c r="DK2">
        <v>0.58333333333333304</v>
      </c>
      <c r="DL2">
        <v>0.5</v>
      </c>
      <c r="DM2">
        <v>0.66666666666666696</v>
      </c>
      <c r="DN2">
        <v>0.5</v>
      </c>
      <c r="DO2">
        <v>0.66666666666666696</v>
      </c>
      <c r="DP2">
        <v>0.5</v>
      </c>
      <c r="DQ2">
        <v>0.5</v>
      </c>
      <c r="DR2">
        <v>0.5</v>
      </c>
      <c r="DS2">
        <v>0.66666666666666696</v>
      </c>
      <c r="DT2">
        <v>0.75</v>
      </c>
      <c r="DU2">
        <v>0.5</v>
      </c>
      <c r="DV2">
        <v>0.58333333333333304</v>
      </c>
      <c r="DW2">
        <v>0.33333333333333298</v>
      </c>
      <c r="DX2">
        <v>0.58333333333333304</v>
      </c>
      <c r="DY2">
        <v>0.58333333333333304</v>
      </c>
      <c r="DZ2">
        <v>0.5</v>
      </c>
      <c r="EA2">
        <v>0.33333333333333298</v>
      </c>
      <c r="ED2">
        <v>0.83333333333333304</v>
      </c>
      <c r="EE2">
        <v>0.83333333333333304</v>
      </c>
      <c r="EF2">
        <v>0.75</v>
      </c>
      <c r="EG2">
        <v>0.83333333333333304</v>
      </c>
      <c r="EH2">
        <v>0.66666666666666696</v>
      </c>
      <c r="EI2">
        <v>0.83333333333333304</v>
      </c>
      <c r="EJ2">
        <v>0.5</v>
      </c>
      <c r="EK2">
        <v>0.75</v>
      </c>
      <c r="EL2">
        <v>0.58333333333333304</v>
      </c>
      <c r="EM2">
        <v>0.58333333333333304</v>
      </c>
      <c r="EN2">
        <v>1</v>
      </c>
      <c r="EO2">
        <v>0.75</v>
      </c>
      <c r="EP2">
        <v>0.66666666666666696</v>
      </c>
      <c r="EQ2">
        <v>0.41666666666666702</v>
      </c>
      <c r="ER2">
        <v>0.75</v>
      </c>
      <c r="ES2">
        <v>0.5</v>
      </c>
      <c r="ET2">
        <v>0.41666666666666702</v>
      </c>
      <c r="EU2">
        <v>0.33333333333333298</v>
      </c>
      <c r="EV2">
        <v>0</v>
      </c>
      <c r="EX2" s="2" t="s">
        <v>25</v>
      </c>
      <c r="EY2">
        <v>0.91666666666666696</v>
      </c>
      <c r="EZ2">
        <v>0.83333333333333304</v>
      </c>
      <c r="FA2">
        <v>0.41666666666666702</v>
      </c>
      <c r="FB2">
        <v>1</v>
      </c>
      <c r="FC2">
        <v>0.58333333333333304</v>
      </c>
      <c r="FD2">
        <v>0.25</v>
      </c>
      <c r="FE2">
        <v>0.91666666666666696</v>
      </c>
      <c r="FF2">
        <v>0.33333333333333298</v>
      </c>
      <c r="FG2">
        <v>0.16666666666666699</v>
      </c>
      <c r="FH2">
        <v>0.91666666666666696</v>
      </c>
      <c r="FI2">
        <v>0.58333333333333304</v>
      </c>
      <c r="FJ2">
        <v>8.3333333333333301E-2</v>
      </c>
      <c r="FK2">
        <v>0.83333333333333304</v>
      </c>
      <c r="FL2">
        <v>0.41666666666666702</v>
      </c>
      <c r="FM2">
        <v>0.33333333333333298</v>
      </c>
      <c r="FN2">
        <v>0.83333333333333304</v>
      </c>
      <c r="FO2">
        <v>0.25</v>
      </c>
      <c r="FP2">
        <v>8.3333333333333301E-2</v>
      </c>
      <c r="FS2">
        <v>0.66666666666666696</v>
      </c>
      <c r="FT2">
        <v>0.66666666666666696</v>
      </c>
      <c r="FU2">
        <v>0.5</v>
      </c>
      <c r="FV2">
        <v>0.66666666666666696</v>
      </c>
      <c r="FW2">
        <v>0.5</v>
      </c>
      <c r="FX2">
        <v>0.33333333333333298</v>
      </c>
      <c r="FY2">
        <v>0.58333333333333304</v>
      </c>
      <c r="FZ2">
        <v>0.33333333333333298</v>
      </c>
      <c r="GA2">
        <v>0.25</v>
      </c>
      <c r="GB2">
        <v>0.58333333333333304</v>
      </c>
      <c r="GC2">
        <v>0.25</v>
      </c>
      <c r="GD2">
        <v>0.25</v>
      </c>
      <c r="GE2">
        <v>0.5</v>
      </c>
      <c r="GF2">
        <v>0.5</v>
      </c>
      <c r="GG2">
        <v>0.25</v>
      </c>
      <c r="GH2">
        <v>0.5</v>
      </c>
      <c r="GI2">
        <v>0.33333333333333298</v>
      </c>
      <c r="GJ2">
        <v>0.33333333333333298</v>
      </c>
      <c r="GK2">
        <v>0</v>
      </c>
    </row>
    <row r="3" spans="1:193" x14ac:dyDescent="0.2">
      <c r="A3" s="2" t="s">
        <v>25</v>
      </c>
      <c r="B3">
        <v>0</v>
      </c>
      <c r="C3">
        <f t="shared" si="1"/>
        <v>0</v>
      </c>
      <c r="D3">
        <f t="shared" si="2"/>
        <v>0</v>
      </c>
      <c r="E3" s="2" t="s">
        <v>28</v>
      </c>
      <c r="F3">
        <v>0</v>
      </c>
      <c r="G3">
        <f t="shared" si="0"/>
        <v>0</v>
      </c>
      <c r="I3" s="2" t="s">
        <v>24</v>
      </c>
      <c r="J3" s="2">
        <v>0.66666666666666696</v>
      </c>
      <c r="K3" s="2">
        <v>0.58333333333333304</v>
      </c>
      <c r="L3" s="2">
        <v>0.91666666666666696</v>
      </c>
      <c r="M3" s="2">
        <v>0.66666666666666696</v>
      </c>
      <c r="N3" s="2">
        <v>0.66666666666666696</v>
      </c>
      <c r="O3" s="2">
        <v>0.75</v>
      </c>
      <c r="P3" s="2">
        <v>0.66666666666666696</v>
      </c>
      <c r="Q3" s="2">
        <v>0.41666666666666702</v>
      </c>
      <c r="R3" s="2">
        <v>0.75</v>
      </c>
      <c r="S3" s="2">
        <v>0.33333333333333298</v>
      </c>
      <c r="T3" s="2">
        <v>0.25</v>
      </c>
      <c r="U3" s="2">
        <v>0.41666666666666702</v>
      </c>
      <c r="V3" s="2">
        <v>0.5</v>
      </c>
      <c r="W3" s="2">
        <v>0.66666666666666696</v>
      </c>
      <c r="X3" s="2">
        <v>0.66666666666666696</v>
      </c>
      <c r="Y3" s="2">
        <v>0.83333333333333304</v>
      </c>
      <c r="Z3" s="2">
        <v>0.75</v>
      </c>
      <c r="AA3" s="2">
        <v>0.83333333333333304</v>
      </c>
      <c r="AB3" s="2"/>
      <c r="AC3" s="2" t="s">
        <v>24</v>
      </c>
      <c r="AD3" s="2">
        <v>0.83333333333333304</v>
      </c>
      <c r="AE3" s="2">
        <v>0.58333333333333304</v>
      </c>
      <c r="AF3" s="2">
        <v>0.66666666666666696</v>
      </c>
      <c r="AG3" s="2">
        <v>0.75</v>
      </c>
      <c r="AH3" s="2">
        <v>0.66666666666666696</v>
      </c>
      <c r="AI3" s="2">
        <v>0.83333333333333304</v>
      </c>
      <c r="AJ3" s="2">
        <v>0.5</v>
      </c>
      <c r="AK3" s="2">
        <v>0.75</v>
      </c>
      <c r="AL3" s="2">
        <v>0.66666666666666696</v>
      </c>
      <c r="AM3" s="2">
        <v>0.41666666666666702</v>
      </c>
      <c r="AN3" s="2">
        <v>0.5</v>
      </c>
      <c r="AO3" s="2">
        <v>0.16666666666666699</v>
      </c>
      <c r="AP3" s="2">
        <v>0.33333333333333298</v>
      </c>
      <c r="AQ3" s="2">
        <v>0.25</v>
      </c>
      <c r="AR3" s="2">
        <v>0.25</v>
      </c>
      <c r="AS3" s="2">
        <v>0.41666666666666702</v>
      </c>
      <c r="AT3" s="2">
        <v>0.41666666666666702</v>
      </c>
      <c r="AU3" s="2">
        <v>0.33333333333333298</v>
      </c>
      <c r="AV3">
        <v>0</v>
      </c>
      <c r="AX3" t="s">
        <v>28</v>
      </c>
      <c r="AY3">
        <v>0.66666666666666696</v>
      </c>
      <c r="AZ3">
        <v>0.5</v>
      </c>
      <c r="BA3">
        <v>0.75</v>
      </c>
      <c r="BB3">
        <v>0.66666666666666696</v>
      </c>
      <c r="BC3">
        <v>0.58333333333333304</v>
      </c>
      <c r="BD3">
        <v>0.33333333333333298</v>
      </c>
      <c r="BE3">
        <v>0.91666666666666696</v>
      </c>
      <c r="BF3">
        <v>0.58333333333333304</v>
      </c>
      <c r="BG3">
        <v>0.58333333333333304</v>
      </c>
      <c r="BH3">
        <v>0.16666666666666699</v>
      </c>
      <c r="BI3">
        <v>0.58333333333333304</v>
      </c>
      <c r="BJ3">
        <v>0.66666666666666696</v>
      </c>
      <c r="BK3">
        <v>0.33333333333333298</v>
      </c>
      <c r="BL3">
        <v>0.58333333333333304</v>
      </c>
      <c r="BM3">
        <v>0.75</v>
      </c>
      <c r="BN3">
        <v>0.75</v>
      </c>
      <c r="BO3">
        <v>0.75</v>
      </c>
      <c r="BP3">
        <v>0.58333333333333304</v>
      </c>
      <c r="BR3" t="s">
        <v>28</v>
      </c>
      <c r="BS3">
        <v>0.75</v>
      </c>
      <c r="BT3">
        <v>0.5</v>
      </c>
      <c r="BU3">
        <v>0.83333333333333304</v>
      </c>
      <c r="BV3">
        <v>0.58333333333333304</v>
      </c>
      <c r="BW3">
        <v>0.58333333333333304</v>
      </c>
      <c r="BX3">
        <v>0.58333333333333304</v>
      </c>
      <c r="BY3">
        <v>0.58333333333333304</v>
      </c>
      <c r="BZ3">
        <v>0.58333333333333304</v>
      </c>
      <c r="CA3">
        <v>0.66666666666666696</v>
      </c>
      <c r="CB3">
        <v>0.41666666666666702</v>
      </c>
      <c r="CC3">
        <v>0.5</v>
      </c>
      <c r="CD3">
        <v>0.58333333333333304</v>
      </c>
      <c r="CE3">
        <v>0.41666666666666702</v>
      </c>
      <c r="CF3">
        <v>0.5</v>
      </c>
      <c r="CG3">
        <v>0.58333333333333304</v>
      </c>
      <c r="CH3">
        <v>0.75</v>
      </c>
      <c r="CI3">
        <v>0.58333333333333304</v>
      </c>
      <c r="CJ3">
        <v>0.58333333333333304</v>
      </c>
      <c r="CK3">
        <v>0</v>
      </c>
      <c r="CM3" t="s">
        <v>25</v>
      </c>
      <c r="CN3">
        <v>808.62329478269601</v>
      </c>
      <c r="CO3">
        <v>600.95955918742402</v>
      </c>
      <c r="CP3">
        <v>493.80848113008</v>
      </c>
      <c r="CR3" t="s">
        <v>25</v>
      </c>
      <c r="CS3">
        <v>643.41580955189897</v>
      </c>
      <c r="CT3">
        <v>571.66754891319397</v>
      </c>
      <c r="CU3">
        <v>483.33333333333297</v>
      </c>
      <c r="CV3">
        <v>0</v>
      </c>
      <c r="CX3" t="s">
        <v>29</v>
      </c>
      <c r="CY3">
        <v>623.17739927635296</v>
      </c>
      <c r="CZ3">
        <v>605.144802580327</v>
      </c>
      <c r="DA3">
        <v>607.71876867502203</v>
      </c>
      <c r="DC3" t="s">
        <v>29</v>
      </c>
      <c r="DD3">
        <v>593.513407940305</v>
      </c>
      <c r="DE3">
        <v>593.94371667067298</v>
      </c>
      <c r="DF3">
        <v>591.66679205652395</v>
      </c>
      <c r="DG3">
        <v>0</v>
      </c>
      <c r="DI3" s="2" t="s">
        <v>24</v>
      </c>
      <c r="DJ3">
        <v>0.66666666666666696</v>
      </c>
      <c r="DK3">
        <v>0.58333333333333304</v>
      </c>
      <c r="DL3">
        <v>0.91666666666666696</v>
      </c>
      <c r="DM3">
        <v>0.66666666666666696</v>
      </c>
      <c r="DN3">
        <v>0.66666666666666696</v>
      </c>
      <c r="DO3">
        <v>0.75</v>
      </c>
      <c r="DP3">
        <v>0.66666666666666696</v>
      </c>
      <c r="DQ3">
        <v>0.41666666666666702</v>
      </c>
      <c r="DR3">
        <v>0.75</v>
      </c>
      <c r="DS3">
        <v>0.66666666666666696</v>
      </c>
      <c r="DT3">
        <v>0.75</v>
      </c>
      <c r="DU3">
        <v>0.58333333333333304</v>
      </c>
      <c r="DV3">
        <v>0.5</v>
      </c>
      <c r="DW3">
        <v>0.33333333333333298</v>
      </c>
      <c r="DX3">
        <v>0.33333333333333298</v>
      </c>
      <c r="DY3">
        <v>0.16666666666666699</v>
      </c>
      <c r="DZ3">
        <v>0.25</v>
      </c>
      <c r="EA3">
        <v>0.16666666666666699</v>
      </c>
      <c r="ED3">
        <v>0.83333333333333304</v>
      </c>
      <c r="EE3">
        <v>0.58333333333333304</v>
      </c>
      <c r="EF3">
        <v>0.66666666666666696</v>
      </c>
      <c r="EG3">
        <v>0.75</v>
      </c>
      <c r="EH3">
        <v>0.66666666666666696</v>
      </c>
      <c r="EI3">
        <v>0.83333333333333304</v>
      </c>
      <c r="EJ3">
        <v>0.5</v>
      </c>
      <c r="EK3">
        <v>0.75</v>
      </c>
      <c r="EL3">
        <v>0.66666666666666696</v>
      </c>
      <c r="EM3">
        <v>0.5</v>
      </c>
      <c r="EN3">
        <v>0.5</v>
      </c>
      <c r="EO3">
        <v>0.75</v>
      </c>
      <c r="EP3">
        <v>0.58333333333333304</v>
      </c>
      <c r="EQ3">
        <v>0.66666666666666696</v>
      </c>
      <c r="ER3">
        <v>0.58333333333333304</v>
      </c>
      <c r="ES3">
        <v>0.41666666666666702</v>
      </c>
      <c r="ET3">
        <v>0.41666666666666702</v>
      </c>
      <c r="EU3">
        <v>0.58333333333333304</v>
      </c>
      <c r="EV3">
        <v>0</v>
      </c>
      <c r="EX3" s="2" t="s">
        <v>28</v>
      </c>
      <c r="EY3">
        <v>0.66666666666666696</v>
      </c>
      <c r="EZ3">
        <v>0.5</v>
      </c>
      <c r="FA3">
        <v>0.75</v>
      </c>
      <c r="FB3">
        <v>0.66666666666666696</v>
      </c>
      <c r="FC3">
        <v>0.58333333333333304</v>
      </c>
      <c r="FD3">
        <v>0.33333333333333298</v>
      </c>
      <c r="FE3">
        <v>0.91666666666666696</v>
      </c>
      <c r="FF3">
        <v>0.58333333333333304</v>
      </c>
      <c r="FG3">
        <v>0.58333333333333304</v>
      </c>
      <c r="FH3">
        <v>0.83333333333333304</v>
      </c>
      <c r="FI3">
        <v>0.41666666666666702</v>
      </c>
      <c r="FJ3">
        <v>0.33333333333333298</v>
      </c>
      <c r="FK3">
        <v>0.66666666666666696</v>
      </c>
      <c r="FL3">
        <v>0.41666666666666702</v>
      </c>
      <c r="FM3">
        <v>0.25</v>
      </c>
      <c r="FN3">
        <v>0.25</v>
      </c>
      <c r="FO3">
        <v>0.25</v>
      </c>
      <c r="FP3">
        <v>0.41666666666666702</v>
      </c>
      <c r="FS3">
        <v>0.75</v>
      </c>
      <c r="FT3">
        <v>0.5</v>
      </c>
      <c r="FU3">
        <v>0.83333333333333304</v>
      </c>
      <c r="FV3">
        <v>0.58333333333333304</v>
      </c>
      <c r="FW3">
        <v>0.58333333333333304</v>
      </c>
      <c r="FX3">
        <v>0.58333333333333304</v>
      </c>
      <c r="FY3">
        <v>0.58333333333333304</v>
      </c>
      <c r="FZ3">
        <v>0.58333333333333304</v>
      </c>
      <c r="GA3">
        <v>0.66666666666666696</v>
      </c>
      <c r="GB3">
        <v>0.58333333333333304</v>
      </c>
      <c r="GC3">
        <v>0.5</v>
      </c>
      <c r="GD3">
        <v>0.41666666666666702</v>
      </c>
      <c r="GE3">
        <v>0.58333333333333304</v>
      </c>
      <c r="GF3">
        <v>0.5</v>
      </c>
      <c r="GG3">
        <v>0.41666666666666702</v>
      </c>
      <c r="GH3">
        <v>0.25</v>
      </c>
      <c r="GI3">
        <v>0.41666666666666702</v>
      </c>
      <c r="GJ3">
        <v>0.41666666666666702</v>
      </c>
      <c r="GK3">
        <v>0</v>
      </c>
    </row>
    <row r="4" spans="1:193" x14ac:dyDescent="0.2">
      <c r="A4" s="2" t="s">
        <v>26</v>
      </c>
      <c r="B4">
        <v>15</v>
      </c>
      <c r="C4">
        <f t="shared" si="1"/>
        <v>1</v>
      </c>
      <c r="D4">
        <f t="shared" si="2"/>
        <v>1</v>
      </c>
      <c r="E4" s="2" t="s">
        <v>29</v>
      </c>
      <c r="F4">
        <v>2</v>
      </c>
      <c r="G4">
        <f t="shared" si="0"/>
        <v>0</v>
      </c>
      <c r="I4" s="2" t="s">
        <v>25</v>
      </c>
      <c r="J4" s="2">
        <v>0.91666666666666696</v>
      </c>
      <c r="K4" s="2">
        <v>0.83333333333333304</v>
      </c>
      <c r="L4" s="2">
        <v>0.41666666666666702</v>
      </c>
      <c r="M4" s="2">
        <v>1</v>
      </c>
      <c r="N4" s="2">
        <v>0.58333333333333304</v>
      </c>
      <c r="O4" s="2">
        <v>0.25</v>
      </c>
      <c r="P4" s="2">
        <v>0.91666666666666696</v>
      </c>
      <c r="Q4" s="2">
        <v>0.33333333333333298</v>
      </c>
      <c r="R4" s="2">
        <v>0.16666666666666699</v>
      </c>
      <c r="S4" s="2">
        <v>8.3333333333333301E-2</v>
      </c>
      <c r="T4" s="2">
        <v>0.41666666666666702</v>
      </c>
      <c r="U4" s="2">
        <v>0.91666666666666696</v>
      </c>
      <c r="V4" s="2">
        <v>0.16666666666666699</v>
      </c>
      <c r="W4" s="2">
        <v>0.58333333333333304</v>
      </c>
      <c r="X4" s="2">
        <v>0.66666666666666696</v>
      </c>
      <c r="Y4" s="2">
        <v>0.16666666666666699</v>
      </c>
      <c r="Z4" s="2">
        <v>0.75</v>
      </c>
      <c r="AA4" s="2">
        <v>0.91666666666666696</v>
      </c>
      <c r="AB4" s="2"/>
      <c r="AC4" s="2" t="s">
        <v>25</v>
      </c>
      <c r="AD4" s="2">
        <v>0.66666666666666696</v>
      </c>
      <c r="AE4" s="2">
        <v>0.66666666666666696</v>
      </c>
      <c r="AF4" s="2">
        <v>0.5</v>
      </c>
      <c r="AG4" s="2">
        <v>0.66666666666666696</v>
      </c>
      <c r="AH4" s="2">
        <v>0.5</v>
      </c>
      <c r="AI4" s="2">
        <v>0.33333333333333298</v>
      </c>
      <c r="AJ4" s="2">
        <v>0.58333333333333304</v>
      </c>
      <c r="AK4" s="2">
        <v>0.33333333333333298</v>
      </c>
      <c r="AL4" s="2">
        <v>0.25</v>
      </c>
      <c r="AM4" s="2">
        <v>0.41666666666666702</v>
      </c>
      <c r="AN4" s="2">
        <v>0.75</v>
      </c>
      <c r="AO4" s="2">
        <v>0.75</v>
      </c>
      <c r="AP4" s="2">
        <v>0.5</v>
      </c>
      <c r="AQ4" s="2">
        <v>0.5</v>
      </c>
      <c r="AR4" s="2">
        <v>0.75</v>
      </c>
      <c r="AS4" s="2">
        <v>0.5</v>
      </c>
      <c r="AT4" s="2">
        <v>0.66666666666666696</v>
      </c>
      <c r="AU4" s="2">
        <v>0.66666666666666696</v>
      </c>
      <c r="AV4">
        <v>0</v>
      </c>
      <c r="AX4" t="s">
        <v>29</v>
      </c>
      <c r="AY4">
        <v>1</v>
      </c>
      <c r="AZ4">
        <v>1</v>
      </c>
      <c r="BA4">
        <v>0.91666666666666696</v>
      </c>
      <c r="BB4">
        <v>0.91666666666666696</v>
      </c>
      <c r="BC4">
        <v>0.66666666666666696</v>
      </c>
      <c r="BD4">
        <v>0.75</v>
      </c>
      <c r="BE4">
        <v>0.75</v>
      </c>
      <c r="BF4">
        <v>0.75</v>
      </c>
      <c r="BG4">
        <v>0.66666666666666696</v>
      </c>
      <c r="BH4">
        <v>0.58333333333333304</v>
      </c>
      <c r="BI4">
        <v>0.66666666666666696</v>
      </c>
      <c r="BJ4">
        <v>0.41666666666666702</v>
      </c>
      <c r="BK4">
        <v>0.5</v>
      </c>
      <c r="BL4">
        <v>0.83333333333333304</v>
      </c>
      <c r="BM4">
        <v>0.58333333333333304</v>
      </c>
      <c r="BN4">
        <v>0.66666666666666696</v>
      </c>
      <c r="BO4">
        <v>0.75</v>
      </c>
      <c r="BP4">
        <v>0.91666666666666696</v>
      </c>
      <c r="BR4" t="s">
        <v>29</v>
      </c>
      <c r="BS4">
        <v>0.91666666666666696</v>
      </c>
      <c r="BT4">
        <v>1</v>
      </c>
      <c r="BU4">
        <v>0.91666666666666696</v>
      </c>
      <c r="BV4">
        <v>0.83333333333333304</v>
      </c>
      <c r="BW4">
        <v>0.58333333333333304</v>
      </c>
      <c r="BX4">
        <v>0.83333333333333304</v>
      </c>
      <c r="BY4">
        <v>0.33333333333333298</v>
      </c>
      <c r="BZ4">
        <v>0.41666666666666702</v>
      </c>
      <c r="CA4">
        <v>0.41666666666666702</v>
      </c>
      <c r="CB4">
        <v>0.75</v>
      </c>
      <c r="CC4">
        <v>0.83333333333333304</v>
      </c>
      <c r="CD4">
        <v>0.75</v>
      </c>
      <c r="CE4">
        <v>0.83333333333333304</v>
      </c>
      <c r="CF4">
        <v>0.75</v>
      </c>
      <c r="CG4">
        <v>0.91666666666666696</v>
      </c>
      <c r="CH4">
        <v>0.91666666666666696</v>
      </c>
      <c r="CI4">
        <v>0.83333333333333304</v>
      </c>
      <c r="CJ4">
        <v>1</v>
      </c>
      <c r="CK4">
        <v>0</v>
      </c>
      <c r="CM4" t="s">
        <v>28</v>
      </c>
      <c r="CN4">
        <v>658.27990424007396</v>
      </c>
      <c r="CO4">
        <v>584.43583815438296</v>
      </c>
      <c r="CP4">
        <v>582.66302379520505</v>
      </c>
      <c r="CR4" t="s">
        <v>28</v>
      </c>
      <c r="CS4">
        <v>614.55914152693197</v>
      </c>
      <c r="CT4">
        <v>612.96296296296305</v>
      </c>
      <c r="CU4">
        <v>614.63079201177197</v>
      </c>
      <c r="CV4">
        <v>0</v>
      </c>
      <c r="CX4" t="s">
        <v>36</v>
      </c>
      <c r="CY4">
        <v>611.90610173238599</v>
      </c>
      <c r="CZ4">
        <v>613.76271069344705</v>
      </c>
      <c r="DA4">
        <v>601.53968988798204</v>
      </c>
      <c r="DC4" t="s">
        <v>36</v>
      </c>
      <c r="DD4">
        <v>599.77832393541701</v>
      </c>
      <c r="DE4">
        <v>598.274132504813</v>
      </c>
      <c r="DF4">
        <v>587.27627964652902</v>
      </c>
      <c r="DG4">
        <v>0</v>
      </c>
      <c r="DI4" s="2" t="s">
        <v>25</v>
      </c>
      <c r="DJ4">
        <v>0.91666666666666696</v>
      </c>
      <c r="DK4">
        <v>0.83333333333333304</v>
      </c>
      <c r="DL4">
        <v>0.41666666666666702</v>
      </c>
      <c r="DM4">
        <v>1</v>
      </c>
      <c r="DN4">
        <v>0.58333333333333304</v>
      </c>
      <c r="DO4">
        <v>0.25</v>
      </c>
      <c r="DP4">
        <v>0.91666666666666696</v>
      </c>
      <c r="DQ4">
        <v>0.33333333333333298</v>
      </c>
      <c r="DR4">
        <v>0.16666666666666699</v>
      </c>
      <c r="DS4">
        <v>0.91666666666666696</v>
      </c>
      <c r="DT4">
        <v>0.58333333333333304</v>
      </c>
      <c r="DU4">
        <v>8.3333333333333301E-2</v>
      </c>
      <c r="DV4">
        <v>0.83333333333333304</v>
      </c>
      <c r="DW4">
        <v>0.41666666666666702</v>
      </c>
      <c r="DX4">
        <v>0.33333333333333298</v>
      </c>
      <c r="DY4">
        <v>0.83333333333333304</v>
      </c>
      <c r="DZ4">
        <v>0.25</v>
      </c>
      <c r="EA4">
        <v>8.3333333333333301E-2</v>
      </c>
      <c r="ED4">
        <v>0.66666666666666696</v>
      </c>
      <c r="EE4">
        <v>0.66666666666666696</v>
      </c>
      <c r="EF4">
        <v>0.5</v>
      </c>
      <c r="EG4">
        <v>0.66666666666666696</v>
      </c>
      <c r="EH4">
        <v>0.5</v>
      </c>
      <c r="EI4">
        <v>0.33333333333333298</v>
      </c>
      <c r="EJ4">
        <v>0.58333333333333304</v>
      </c>
      <c r="EK4">
        <v>0.33333333333333298</v>
      </c>
      <c r="EL4">
        <v>0.25</v>
      </c>
      <c r="EM4">
        <v>0.58333333333333304</v>
      </c>
      <c r="EN4">
        <v>0.25</v>
      </c>
      <c r="EO4">
        <v>0.25</v>
      </c>
      <c r="EP4">
        <v>0.5</v>
      </c>
      <c r="EQ4">
        <v>0.5</v>
      </c>
      <c r="ER4">
        <v>0.25</v>
      </c>
      <c r="ES4">
        <v>0.5</v>
      </c>
      <c r="ET4">
        <v>0.33333333333333298</v>
      </c>
      <c r="EU4">
        <v>0.33333333333333298</v>
      </c>
      <c r="EV4">
        <v>0</v>
      </c>
      <c r="EX4" s="2" t="s">
        <v>29</v>
      </c>
      <c r="EY4">
        <v>1</v>
      </c>
      <c r="EZ4">
        <v>1</v>
      </c>
      <c r="FA4">
        <v>0.91666666666666696</v>
      </c>
      <c r="FB4">
        <v>0.91666666666666696</v>
      </c>
      <c r="FC4">
        <v>0.66666666666666696</v>
      </c>
      <c r="FD4">
        <v>0.75</v>
      </c>
      <c r="FE4">
        <v>0.75</v>
      </c>
      <c r="FF4">
        <v>0.75</v>
      </c>
      <c r="FG4">
        <v>0.66666666666666696</v>
      </c>
      <c r="FH4">
        <v>0.41666666666666702</v>
      </c>
      <c r="FI4">
        <v>0.33333333333333298</v>
      </c>
      <c r="FJ4">
        <v>0.58333333333333304</v>
      </c>
      <c r="FK4">
        <v>0.5</v>
      </c>
      <c r="FL4">
        <v>0.16666666666666699</v>
      </c>
      <c r="FM4">
        <v>0.41666666666666702</v>
      </c>
      <c r="FN4">
        <v>0.33333333333333298</v>
      </c>
      <c r="FO4">
        <v>0.25</v>
      </c>
      <c r="FP4">
        <v>8.3333333333333301E-2</v>
      </c>
      <c r="FS4">
        <v>0.91666666666666696</v>
      </c>
      <c r="FT4">
        <v>1</v>
      </c>
      <c r="FU4">
        <v>0.91666666666666696</v>
      </c>
      <c r="FV4">
        <v>0.83333333333333304</v>
      </c>
      <c r="FW4">
        <v>0.58333333333333304</v>
      </c>
      <c r="FX4">
        <v>0.83333333333333304</v>
      </c>
      <c r="FY4">
        <v>0.33333333333333298</v>
      </c>
      <c r="FZ4">
        <v>0.41666666666666702</v>
      </c>
      <c r="GA4">
        <v>0.41666666666666702</v>
      </c>
      <c r="GB4">
        <v>0.25</v>
      </c>
      <c r="GC4">
        <v>0.16666666666666699</v>
      </c>
      <c r="GD4">
        <v>0.25</v>
      </c>
      <c r="GE4">
        <v>0.16666666666666699</v>
      </c>
      <c r="GF4">
        <v>0.25</v>
      </c>
      <c r="GG4">
        <v>8.3333333333333301E-2</v>
      </c>
      <c r="GH4">
        <v>8.3333333333333301E-2</v>
      </c>
      <c r="GI4">
        <v>0.16666666666666699</v>
      </c>
      <c r="GJ4">
        <v>0</v>
      </c>
      <c r="GK4">
        <v>0</v>
      </c>
    </row>
    <row r="5" spans="1:193" x14ac:dyDescent="0.2">
      <c r="A5" s="2" t="s">
        <v>27</v>
      </c>
      <c r="B5">
        <v>8</v>
      </c>
      <c r="C5">
        <f t="shared" si="1"/>
        <v>1</v>
      </c>
      <c r="D5">
        <f t="shared" si="2"/>
        <v>1</v>
      </c>
      <c r="E5" s="2" t="s">
        <v>30</v>
      </c>
      <c r="F5">
        <v>8</v>
      </c>
      <c r="G5">
        <f t="shared" si="0"/>
        <v>1</v>
      </c>
      <c r="I5" s="2" t="s">
        <v>28</v>
      </c>
      <c r="J5" s="2">
        <v>0.66666666666666696</v>
      </c>
      <c r="K5" s="2">
        <v>0.5</v>
      </c>
      <c r="L5" s="2">
        <v>0.75</v>
      </c>
      <c r="M5" s="2">
        <v>0.66666666666666696</v>
      </c>
      <c r="N5" s="2">
        <v>0.58333333333333304</v>
      </c>
      <c r="O5" s="2">
        <v>0.33333333333333298</v>
      </c>
      <c r="P5" s="2">
        <v>0.91666666666666696</v>
      </c>
      <c r="Q5" s="2">
        <v>0.58333333333333304</v>
      </c>
      <c r="R5" s="2">
        <v>0.58333333333333304</v>
      </c>
      <c r="S5" s="2">
        <v>0.16666666666666699</v>
      </c>
      <c r="T5" s="2">
        <v>0.58333333333333304</v>
      </c>
      <c r="U5" s="2">
        <v>0.66666666666666696</v>
      </c>
      <c r="V5" s="2">
        <v>0.33333333333333298</v>
      </c>
      <c r="W5" s="2">
        <v>0.58333333333333304</v>
      </c>
      <c r="X5" s="2">
        <v>0.75</v>
      </c>
      <c r="Y5" s="2">
        <v>0.75</v>
      </c>
      <c r="Z5" s="2">
        <v>0.75</v>
      </c>
      <c r="AA5" s="2">
        <v>0.58333333333333304</v>
      </c>
      <c r="AB5" s="2"/>
      <c r="AC5" s="2" t="s">
        <v>28</v>
      </c>
      <c r="AD5" s="2">
        <v>0.75</v>
      </c>
      <c r="AE5" s="2">
        <v>0.5</v>
      </c>
      <c r="AF5" s="2">
        <v>0.83333333333333304</v>
      </c>
      <c r="AG5" s="2">
        <v>0.58333333333333304</v>
      </c>
      <c r="AH5" s="2">
        <v>0.58333333333333304</v>
      </c>
      <c r="AI5" s="2">
        <v>0.58333333333333304</v>
      </c>
      <c r="AJ5" s="2">
        <v>0.58333333333333304</v>
      </c>
      <c r="AK5" s="2">
        <v>0.58333333333333304</v>
      </c>
      <c r="AL5" s="2">
        <v>0.66666666666666696</v>
      </c>
      <c r="AM5" s="2">
        <v>0.41666666666666702</v>
      </c>
      <c r="AN5" s="2">
        <v>0.5</v>
      </c>
      <c r="AO5" s="2">
        <v>0.58333333333333304</v>
      </c>
      <c r="AP5" s="2">
        <v>0.41666666666666702</v>
      </c>
      <c r="AQ5" s="2">
        <v>0.5</v>
      </c>
      <c r="AR5" s="2">
        <v>0.58333333333333304</v>
      </c>
      <c r="AS5" s="2">
        <v>0.75</v>
      </c>
      <c r="AT5" s="2">
        <v>0.58333333333333304</v>
      </c>
      <c r="AU5" s="2">
        <v>0.58333333333333304</v>
      </c>
      <c r="AV5">
        <v>0</v>
      </c>
      <c r="AX5" t="s">
        <v>36</v>
      </c>
      <c r="AY5">
        <v>0.91666666666666696</v>
      </c>
      <c r="AZ5">
        <v>0.91666666666666696</v>
      </c>
      <c r="BA5">
        <v>0.75</v>
      </c>
      <c r="BB5">
        <v>0.91666666666666696</v>
      </c>
      <c r="BC5">
        <v>0.75</v>
      </c>
      <c r="BD5">
        <v>0.66666666666666696</v>
      </c>
      <c r="BE5">
        <v>0.66666666666666696</v>
      </c>
      <c r="BF5">
        <v>0.75</v>
      </c>
      <c r="BG5">
        <v>0.66666666666666696</v>
      </c>
      <c r="BH5">
        <v>0.5</v>
      </c>
      <c r="BI5">
        <v>0.5</v>
      </c>
      <c r="BJ5">
        <v>0.58333333333333304</v>
      </c>
      <c r="BK5">
        <v>0.66666666666666696</v>
      </c>
      <c r="BL5">
        <v>0.75</v>
      </c>
      <c r="BM5">
        <v>0.41666666666666702</v>
      </c>
      <c r="BN5">
        <v>0.83333333333333304</v>
      </c>
      <c r="BO5">
        <v>0.66666666666666696</v>
      </c>
      <c r="BP5">
        <v>0.91666666666666696</v>
      </c>
      <c r="BR5" t="s">
        <v>36</v>
      </c>
      <c r="BS5">
        <v>0.83333333333333304</v>
      </c>
      <c r="BT5">
        <v>0.91666666666666696</v>
      </c>
      <c r="BU5">
        <v>0.83333333333333304</v>
      </c>
      <c r="BV5">
        <v>0.66666666666666696</v>
      </c>
      <c r="BW5">
        <v>0.58333333333333304</v>
      </c>
      <c r="BX5">
        <v>0.58333333333333304</v>
      </c>
      <c r="BY5">
        <v>0.41666666666666702</v>
      </c>
      <c r="BZ5">
        <v>0.5</v>
      </c>
      <c r="CA5">
        <v>0.25</v>
      </c>
      <c r="CB5">
        <v>0.33333333333333298</v>
      </c>
      <c r="CC5">
        <v>0.66666666666666696</v>
      </c>
      <c r="CD5">
        <v>0.5</v>
      </c>
      <c r="CE5">
        <v>0.75</v>
      </c>
      <c r="CF5">
        <v>0.5</v>
      </c>
      <c r="CG5">
        <v>0.91666666666666696</v>
      </c>
      <c r="CH5">
        <v>0.83333333333333304</v>
      </c>
      <c r="CI5">
        <v>0.91666666666666696</v>
      </c>
      <c r="CJ5">
        <v>0.58333333333333304</v>
      </c>
      <c r="CK5">
        <v>0</v>
      </c>
      <c r="CM5" t="s">
        <v>29</v>
      </c>
      <c r="CN5">
        <v>623.17739927635296</v>
      </c>
      <c r="CO5">
        <v>605.144802580327</v>
      </c>
      <c r="CP5">
        <v>607.71876867502203</v>
      </c>
      <c r="CR5" t="s">
        <v>29</v>
      </c>
      <c r="CS5">
        <v>593.513407940305</v>
      </c>
      <c r="CT5">
        <v>593.94371667067298</v>
      </c>
      <c r="CU5">
        <v>591.66679205652395</v>
      </c>
      <c r="CV5">
        <v>0</v>
      </c>
      <c r="CX5" t="s">
        <v>38</v>
      </c>
      <c r="CY5">
        <v>602.42745193872497</v>
      </c>
      <c r="CZ5">
        <v>605.21319777148506</v>
      </c>
      <c r="DA5">
        <v>599.02110871678894</v>
      </c>
      <c r="DC5" t="s">
        <v>38</v>
      </c>
      <c r="DD5">
        <v>594.22456917121701</v>
      </c>
      <c r="DE5">
        <v>589.44587231787796</v>
      </c>
      <c r="DF5">
        <v>595.33108912272701</v>
      </c>
      <c r="DG5">
        <v>0</v>
      </c>
      <c r="DI5" s="2" t="s">
        <v>28</v>
      </c>
      <c r="DJ5">
        <v>0.66666666666666696</v>
      </c>
      <c r="DK5">
        <v>0.5</v>
      </c>
      <c r="DL5">
        <v>0.75</v>
      </c>
      <c r="DM5">
        <v>0.66666666666666696</v>
      </c>
      <c r="DN5">
        <v>0.58333333333333304</v>
      </c>
      <c r="DO5">
        <v>0.33333333333333298</v>
      </c>
      <c r="DP5">
        <v>0.91666666666666696</v>
      </c>
      <c r="DQ5">
        <v>0.58333333333333304</v>
      </c>
      <c r="DR5">
        <v>0.58333333333333304</v>
      </c>
      <c r="DS5">
        <v>0.83333333333333304</v>
      </c>
      <c r="DT5">
        <v>0.41666666666666702</v>
      </c>
      <c r="DU5">
        <v>0.33333333333333298</v>
      </c>
      <c r="DV5">
        <v>0.66666666666666696</v>
      </c>
      <c r="DW5">
        <v>0.41666666666666702</v>
      </c>
      <c r="DX5">
        <v>0.25</v>
      </c>
      <c r="DY5">
        <v>0.25</v>
      </c>
      <c r="DZ5">
        <v>0.25</v>
      </c>
      <c r="EA5">
        <v>0.41666666666666702</v>
      </c>
      <c r="ED5">
        <v>0.75</v>
      </c>
      <c r="EE5">
        <v>0.5</v>
      </c>
      <c r="EF5">
        <v>0.83333333333333304</v>
      </c>
      <c r="EG5">
        <v>0.58333333333333304</v>
      </c>
      <c r="EH5">
        <v>0.58333333333333304</v>
      </c>
      <c r="EI5">
        <v>0.58333333333333304</v>
      </c>
      <c r="EJ5">
        <v>0.58333333333333304</v>
      </c>
      <c r="EK5">
        <v>0.58333333333333304</v>
      </c>
      <c r="EL5">
        <v>0.66666666666666696</v>
      </c>
      <c r="EM5">
        <v>0.58333333333333304</v>
      </c>
      <c r="EN5">
        <v>0.5</v>
      </c>
      <c r="EO5">
        <v>0.41666666666666702</v>
      </c>
      <c r="EP5">
        <v>0.58333333333333304</v>
      </c>
      <c r="EQ5">
        <v>0.5</v>
      </c>
      <c r="ER5">
        <v>0.41666666666666702</v>
      </c>
      <c r="ES5">
        <v>0.25</v>
      </c>
      <c r="ET5">
        <v>0.41666666666666702</v>
      </c>
      <c r="EU5">
        <v>0.41666666666666702</v>
      </c>
      <c r="EV5">
        <v>0</v>
      </c>
      <c r="EX5" s="2" t="s">
        <v>36</v>
      </c>
      <c r="EY5">
        <v>0.91666666666666696</v>
      </c>
      <c r="EZ5">
        <v>0.91666666666666696</v>
      </c>
      <c r="FA5">
        <v>0.75</v>
      </c>
      <c r="FB5">
        <v>0.91666666666666696</v>
      </c>
      <c r="FC5">
        <v>0.75</v>
      </c>
      <c r="FD5">
        <v>0.66666666666666696</v>
      </c>
      <c r="FE5">
        <v>0.66666666666666696</v>
      </c>
      <c r="FF5">
        <v>0.75</v>
      </c>
      <c r="FG5">
        <v>0.66666666666666696</v>
      </c>
      <c r="FH5">
        <v>0.5</v>
      </c>
      <c r="FI5">
        <v>0.5</v>
      </c>
      <c r="FJ5">
        <v>0.41666666666666702</v>
      </c>
      <c r="FK5">
        <v>0.33333333333333298</v>
      </c>
      <c r="FL5">
        <v>0.25</v>
      </c>
      <c r="FM5">
        <v>0.58333333333333304</v>
      </c>
      <c r="FN5">
        <v>0.16666666666666699</v>
      </c>
      <c r="FO5">
        <v>0.33333333333333298</v>
      </c>
      <c r="FP5">
        <v>8.3333333333333301E-2</v>
      </c>
      <c r="FS5">
        <v>0.83333333333333304</v>
      </c>
      <c r="FT5">
        <v>0.91666666666666696</v>
      </c>
      <c r="FU5">
        <v>0.83333333333333304</v>
      </c>
      <c r="FV5">
        <v>0.66666666666666696</v>
      </c>
      <c r="FW5">
        <v>0.58333333333333304</v>
      </c>
      <c r="FX5">
        <v>0.58333333333333304</v>
      </c>
      <c r="FY5">
        <v>0.41666666666666702</v>
      </c>
      <c r="FZ5">
        <v>0.5</v>
      </c>
      <c r="GA5">
        <v>0.25</v>
      </c>
      <c r="GB5">
        <v>0.66666666666666696</v>
      </c>
      <c r="GC5">
        <v>0.33333333333333298</v>
      </c>
      <c r="GD5">
        <v>0.5</v>
      </c>
      <c r="GE5">
        <v>0.25</v>
      </c>
      <c r="GF5">
        <v>0.5</v>
      </c>
      <c r="GG5">
        <v>8.3333333333333301E-2</v>
      </c>
      <c r="GH5">
        <v>0.16666666666666699</v>
      </c>
      <c r="GI5">
        <v>8.3333333333333301E-2</v>
      </c>
      <c r="GJ5">
        <v>0.41666666666666702</v>
      </c>
      <c r="GK5">
        <v>0</v>
      </c>
    </row>
    <row r="6" spans="1:193" x14ac:dyDescent="0.2">
      <c r="A6" s="2" t="s">
        <v>28</v>
      </c>
      <c r="B6">
        <v>0</v>
      </c>
      <c r="C6">
        <f t="shared" si="1"/>
        <v>0</v>
      </c>
      <c r="D6">
        <f t="shared" si="2"/>
        <v>0</v>
      </c>
      <c r="E6" s="2" t="s">
        <v>32</v>
      </c>
      <c r="F6">
        <v>22</v>
      </c>
      <c r="G6">
        <f t="shared" si="0"/>
        <v>1</v>
      </c>
      <c r="I6" s="2" t="s">
        <v>29</v>
      </c>
      <c r="J6" s="2">
        <v>1</v>
      </c>
      <c r="K6" s="2">
        <v>1</v>
      </c>
      <c r="L6" s="2">
        <v>0.91666666666666696</v>
      </c>
      <c r="M6" s="2">
        <v>0.91666666666666696</v>
      </c>
      <c r="N6" s="2">
        <v>0.66666666666666696</v>
      </c>
      <c r="O6" s="2">
        <v>0.75</v>
      </c>
      <c r="P6" s="2">
        <v>0.75</v>
      </c>
      <c r="Q6" s="2">
        <v>0.75</v>
      </c>
      <c r="R6" s="2">
        <v>0.66666666666666696</v>
      </c>
      <c r="S6" s="2">
        <v>0.58333333333333304</v>
      </c>
      <c r="T6" s="2">
        <v>0.66666666666666696</v>
      </c>
      <c r="U6" s="2">
        <v>0.41666666666666702</v>
      </c>
      <c r="V6" s="2">
        <v>0.5</v>
      </c>
      <c r="W6" s="2">
        <v>0.83333333333333304</v>
      </c>
      <c r="X6" s="2">
        <v>0.58333333333333304</v>
      </c>
      <c r="Y6" s="2">
        <v>0.66666666666666696</v>
      </c>
      <c r="Z6" s="2">
        <v>0.75</v>
      </c>
      <c r="AA6" s="2">
        <v>0.91666666666666696</v>
      </c>
      <c r="AB6" s="2"/>
      <c r="AC6" s="2" t="s">
        <v>29</v>
      </c>
      <c r="AD6" s="2">
        <v>0.91666666666666696</v>
      </c>
      <c r="AE6" s="2">
        <v>1</v>
      </c>
      <c r="AF6" s="2">
        <v>0.91666666666666696</v>
      </c>
      <c r="AG6" s="2">
        <v>0.83333333333333304</v>
      </c>
      <c r="AH6" s="2">
        <v>0.58333333333333304</v>
      </c>
      <c r="AI6" s="2">
        <v>0.83333333333333304</v>
      </c>
      <c r="AJ6" s="2">
        <v>0.33333333333333298</v>
      </c>
      <c r="AK6" s="2">
        <v>0.41666666666666702</v>
      </c>
      <c r="AL6" s="2">
        <v>0.41666666666666702</v>
      </c>
      <c r="AM6" s="2">
        <v>0.75</v>
      </c>
      <c r="AN6" s="2">
        <v>0.83333333333333304</v>
      </c>
      <c r="AO6" s="2">
        <v>0.75</v>
      </c>
      <c r="AP6" s="2">
        <v>0.83333333333333304</v>
      </c>
      <c r="AQ6" s="2">
        <v>0.75</v>
      </c>
      <c r="AR6" s="2">
        <v>0.91666666666666696</v>
      </c>
      <c r="AS6" s="2">
        <v>0.91666666666666696</v>
      </c>
      <c r="AT6" s="2">
        <v>0.83333333333333304</v>
      </c>
      <c r="AU6" s="2">
        <v>1</v>
      </c>
      <c r="AV6">
        <v>0</v>
      </c>
      <c r="AX6" t="s">
        <v>38</v>
      </c>
      <c r="AY6">
        <v>1</v>
      </c>
      <c r="AZ6">
        <v>1</v>
      </c>
      <c r="BA6">
        <v>1</v>
      </c>
      <c r="BB6">
        <v>1</v>
      </c>
      <c r="BC6">
        <v>0.83333333333333304</v>
      </c>
      <c r="BD6">
        <v>0.91666666666666696</v>
      </c>
      <c r="BE6">
        <v>0.58333333333333304</v>
      </c>
      <c r="BF6">
        <v>0.75</v>
      </c>
      <c r="BG6">
        <v>0.58333333333333304</v>
      </c>
      <c r="BH6">
        <v>0.5</v>
      </c>
      <c r="BI6">
        <v>0.58333333333333304</v>
      </c>
      <c r="BJ6">
        <v>0.66666666666666696</v>
      </c>
      <c r="BK6">
        <v>0.91666666666666696</v>
      </c>
      <c r="BL6">
        <v>0.66666666666666696</v>
      </c>
      <c r="BM6">
        <v>0.91666666666666696</v>
      </c>
      <c r="BN6">
        <v>1</v>
      </c>
      <c r="BO6">
        <v>1</v>
      </c>
      <c r="BP6">
        <v>1</v>
      </c>
      <c r="BR6" t="s">
        <v>38</v>
      </c>
      <c r="BS6">
        <v>1</v>
      </c>
      <c r="BT6">
        <v>0.91666666666666696</v>
      </c>
      <c r="BU6">
        <v>1</v>
      </c>
      <c r="BV6">
        <v>1</v>
      </c>
      <c r="BW6">
        <v>0.83333333333333304</v>
      </c>
      <c r="BX6">
        <v>1</v>
      </c>
      <c r="BY6">
        <v>0.33333333333333298</v>
      </c>
      <c r="BZ6">
        <v>0.58333333333333304</v>
      </c>
      <c r="CA6">
        <v>0.58333333333333304</v>
      </c>
      <c r="CB6">
        <v>0.83333333333333304</v>
      </c>
      <c r="CC6">
        <v>0.91666666666666696</v>
      </c>
      <c r="CD6">
        <v>0.91666666666666696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M6" s="1" t="s">
        <v>31</v>
      </c>
      <c r="CN6">
        <v>720.11088916394203</v>
      </c>
      <c r="CO6">
        <v>592.45045549409895</v>
      </c>
      <c r="CP6">
        <v>1839.3894242976401</v>
      </c>
      <c r="CR6" t="s">
        <v>31</v>
      </c>
      <c r="CS6">
        <v>615.79596465966404</v>
      </c>
      <c r="CT6">
        <v>585.28354794513405</v>
      </c>
      <c r="CU6">
        <v>599.95699817313698</v>
      </c>
      <c r="CV6">
        <v>0</v>
      </c>
      <c r="CX6" t="s">
        <v>39</v>
      </c>
      <c r="CY6">
        <v>603.369891418419</v>
      </c>
      <c r="CZ6">
        <v>568.875999104833</v>
      </c>
      <c r="DA6">
        <v>578.67597412213104</v>
      </c>
      <c r="DC6" t="s">
        <v>39</v>
      </c>
      <c r="DD6">
        <v>595.85383670395402</v>
      </c>
      <c r="DE6">
        <v>601.17388319625502</v>
      </c>
      <c r="DF6">
        <v>587.93463141602399</v>
      </c>
      <c r="DG6">
        <v>0</v>
      </c>
      <c r="DI6" s="2" t="s">
        <v>29</v>
      </c>
      <c r="DJ6">
        <v>1</v>
      </c>
      <c r="DK6">
        <v>1</v>
      </c>
      <c r="DL6">
        <v>0.91666666666666696</v>
      </c>
      <c r="DM6">
        <v>0.91666666666666696</v>
      </c>
      <c r="DN6">
        <v>0.66666666666666696</v>
      </c>
      <c r="DO6">
        <v>0.75</v>
      </c>
      <c r="DP6">
        <v>0.75</v>
      </c>
      <c r="DQ6">
        <v>0.75</v>
      </c>
      <c r="DR6">
        <v>0.66666666666666696</v>
      </c>
      <c r="DS6">
        <v>0.41666666666666702</v>
      </c>
      <c r="DT6">
        <v>0.33333333333333298</v>
      </c>
      <c r="DU6">
        <v>0.58333333333333304</v>
      </c>
      <c r="DV6">
        <v>0.5</v>
      </c>
      <c r="DW6">
        <v>0.16666666666666699</v>
      </c>
      <c r="DX6">
        <v>0.41666666666666702</v>
      </c>
      <c r="DY6">
        <v>0.33333333333333298</v>
      </c>
      <c r="DZ6">
        <v>0.25</v>
      </c>
      <c r="EA6">
        <v>8.3333333333333301E-2</v>
      </c>
      <c r="ED6">
        <v>0.91666666666666696</v>
      </c>
      <c r="EE6">
        <v>1</v>
      </c>
      <c r="EF6">
        <v>0.91666666666666696</v>
      </c>
      <c r="EG6">
        <v>0.83333333333333304</v>
      </c>
      <c r="EH6">
        <v>0.58333333333333304</v>
      </c>
      <c r="EI6">
        <v>0.83333333333333304</v>
      </c>
      <c r="EJ6">
        <v>0.33333333333333298</v>
      </c>
      <c r="EK6">
        <v>0.41666666666666702</v>
      </c>
      <c r="EL6">
        <v>0.41666666666666702</v>
      </c>
      <c r="EM6">
        <v>0.25</v>
      </c>
      <c r="EN6">
        <v>0.16666666666666699</v>
      </c>
      <c r="EO6">
        <v>0.25</v>
      </c>
      <c r="EP6">
        <v>0.16666666666666699</v>
      </c>
      <c r="EQ6">
        <v>0.25</v>
      </c>
      <c r="ER6">
        <v>8.3333333333333301E-2</v>
      </c>
      <c r="ES6">
        <v>8.3333333333333301E-2</v>
      </c>
      <c r="ET6">
        <v>0.16666666666666699</v>
      </c>
      <c r="EU6">
        <v>0</v>
      </c>
      <c r="EV6">
        <v>0</v>
      </c>
      <c r="EX6" s="2" t="s">
        <v>38</v>
      </c>
      <c r="EY6">
        <v>1</v>
      </c>
      <c r="EZ6">
        <v>1</v>
      </c>
      <c r="FA6">
        <v>1</v>
      </c>
      <c r="FB6">
        <v>1</v>
      </c>
      <c r="FC6">
        <v>0.83333333333333304</v>
      </c>
      <c r="FD6">
        <v>0.91666666666666696</v>
      </c>
      <c r="FE6">
        <v>0.58333333333333304</v>
      </c>
      <c r="FF6">
        <v>0.75</v>
      </c>
      <c r="FG6">
        <v>0.58333333333333304</v>
      </c>
      <c r="FH6">
        <v>0.5</v>
      </c>
      <c r="FI6">
        <v>0.41666666666666702</v>
      </c>
      <c r="FJ6">
        <v>0.33333333333333298</v>
      </c>
      <c r="FK6">
        <v>8.3333333333333301E-2</v>
      </c>
      <c r="FL6">
        <v>0.33333333333333298</v>
      </c>
      <c r="FM6">
        <v>8.3333333333333301E-2</v>
      </c>
      <c r="FN6">
        <v>0</v>
      </c>
      <c r="FO6">
        <v>0</v>
      </c>
      <c r="FP6">
        <v>0</v>
      </c>
      <c r="FS6">
        <v>1</v>
      </c>
      <c r="FT6">
        <v>0.91666666666666696</v>
      </c>
      <c r="FU6">
        <v>1</v>
      </c>
      <c r="FV6">
        <v>1</v>
      </c>
      <c r="FW6">
        <v>0.83333333333333304</v>
      </c>
      <c r="FX6">
        <v>1</v>
      </c>
      <c r="FY6">
        <v>0.33333333333333298</v>
      </c>
      <c r="FZ6">
        <v>0.58333333333333304</v>
      </c>
      <c r="GA6">
        <v>0.58333333333333304</v>
      </c>
      <c r="GB6">
        <v>0.16666666666666699</v>
      </c>
      <c r="GC6">
        <v>8.3333333333333301E-2</v>
      </c>
      <c r="GD6">
        <v>8.3333333333333301E-2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</row>
    <row r="7" spans="1:193" x14ac:dyDescent="0.2">
      <c r="A7" s="2" t="s">
        <v>29</v>
      </c>
      <c r="B7">
        <v>2</v>
      </c>
      <c r="C7">
        <f t="shared" si="1"/>
        <v>0</v>
      </c>
      <c r="D7">
        <f t="shared" si="2"/>
        <v>0</v>
      </c>
      <c r="E7" s="2" t="s">
        <v>34</v>
      </c>
      <c r="F7">
        <v>14</v>
      </c>
      <c r="G7">
        <f t="shared" si="0"/>
        <v>1</v>
      </c>
      <c r="I7" s="2" t="s">
        <v>31</v>
      </c>
      <c r="J7" s="2">
        <v>0.83333333333333304</v>
      </c>
      <c r="K7" s="2">
        <v>0.66666666666666696</v>
      </c>
      <c r="L7" s="2">
        <v>0.58333333333333304</v>
      </c>
      <c r="M7" s="2">
        <v>0.75</v>
      </c>
      <c r="N7" s="2">
        <v>0.5</v>
      </c>
      <c r="O7" s="2">
        <v>0.25</v>
      </c>
      <c r="P7" s="2">
        <v>0.66666666666666696</v>
      </c>
      <c r="Q7" s="2">
        <v>0.66666666666666696</v>
      </c>
      <c r="R7" s="2">
        <v>0.16666666666666699</v>
      </c>
      <c r="S7" s="2">
        <v>0.41666666666666702</v>
      </c>
      <c r="T7" s="2">
        <v>0.66666666666666696</v>
      </c>
      <c r="U7" s="2">
        <v>0.66666666666666696</v>
      </c>
      <c r="V7" s="2">
        <v>0.41666666666666702</v>
      </c>
      <c r="W7" s="2">
        <v>0.58333333333333304</v>
      </c>
      <c r="X7" s="2">
        <v>0.66666666666666696</v>
      </c>
      <c r="Y7" s="2">
        <v>0.25</v>
      </c>
      <c r="Z7" s="2">
        <v>0.75</v>
      </c>
      <c r="AA7" s="2">
        <v>0.5</v>
      </c>
      <c r="AB7" s="2"/>
      <c r="AC7" s="2" t="s">
        <v>31</v>
      </c>
      <c r="AD7" s="2">
        <v>0.91666666666666696</v>
      </c>
      <c r="AE7" s="2">
        <v>0.75</v>
      </c>
      <c r="AF7" s="2">
        <v>0.91666666666666696</v>
      </c>
      <c r="AG7" s="2">
        <v>0.75</v>
      </c>
      <c r="AH7" s="2">
        <v>0.5</v>
      </c>
      <c r="AI7" s="2">
        <v>0.66666666666666696</v>
      </c>
      <c r="AJ7" s="2">
        <v>0.41666666666666702</v>
      </c>
      <c r="AK7" s="2">
        <v>0.41666666666666702</v>
      </c>
      <c r="AL7" s="2">
        <v>0.41666666666666702</v>
      </c>
      <c r="AM7" s="2">
        <v>0.58333333333333304</v>
      </c>
      <c r="AN7" s="2">
        <v>0.58333333333333304</v>
      </c>
      <c r="AO7" s="2">
        <v>0.58333333333333304</v>
      </c>
      <c r="AP7" s="2">
        <v>0.41666666666666702</v>
      </c>
      <c r="AQ7" s="2">
        <v>0.83333333333333304</v>
      </c>
      <c r="AR7" s="2">
        <v>0.66666666666666696</v>
      </c>
      <c r="AS7" s="2">
        <v>0.66666666666666696</v>
      </c>
      <c r="AT7" s="2">
        <v>0.58333333333333304</v>
      </c>
      <c r="AU7" s="2">
        <v>0.83333333333333304</v>
      </c>
      <c r="AV7">
        <v>0</v>
      </c>
      <c r="AX7" t="s">
        <v>39</v>
      </c>
      <c r="AY7">
        <v>0.66666666666666696</v>
      </c>
      <c r="AZ7">
        <v>0.58333333333333304</v>
      </c>
      <c r="BA7">
        <v>0.75</v>
      </c>
      <c r="BB7">
        <v>0.83333333333333304</v>
      </c>
      <c r="BC7">
        <v>0.58333333333333304</v>
      </c>
      <c r="BD7">
        <v>0.58333333333333304</v>
      </c>
      <c r="BE7">
        <v>0.58333333333333304</v>
      </c>
      <c r="BF7">
        <v>0.33333333333333298</v>
      </c>
      <c r="BG7">
        <v>0.33333333333333298</v>
      </c>
      <c r="BH7">
        <v>0.58333333333333304</v>
      </c>
      <c r="BI7">
        <v>0.83333333333333304</v>
      </c>
      <c r="BJ7">
        <v>0.75</v>
      </c>
      <c r="BK7">
        <v>0.66666666666666696</v>
      </c>
      <c r="BL7">
        <v>0.83333333333333304</v>
      </c>
      <c r="BM7">
        <v>0.83333333333333304</v>
      </c>
      <c r="BN7">
        <v>0.75</v>
      </c>
      <c r="BO7">
        <v>1</v>
      </c>
      <c r="BP7">
        <v>0.91666666666666696</v>
      </c>
      <c r="BR7" t="s">
        <v>39</v>
      </c>
      <c r="BS7">
        <v>0.83333333333333304</v>
      </c>
      <c r="BT7">
        <v>1</v>
      </c>
      <c r="BU7">
        <v>1</v>
      </c>
      <c r="BV7">
        <v>0.58333333333333304</v>
      </c>
      <c r="BW7">
        <v>0.83333333333333304</v>
      </c>
      <c r="BX7">
        <v>0.5</v>
      </c>
      <c r="BY7">
        <v>0.5</v>
      </c>
      <c r="BZ7">
        <v>0.75</v>
      </c>
      <c r="CA7">
        <v>0.41666666666666702</v>
      </c>
      <c r="CB7">
        <v>0.66666666666666696</v>
      </c>
      <c r="CC7">
        <v>0.66666666666666696</v>
      </c>
      <c r="CD7">
        <v>0.75</v>
      </c>
      <c r="CE7">
        <v>0.75</v>
      </c>
      <c r="CF7">
        <v>0.83333333333333304</v>
      </c>
      <c r="CG7">
        <v>0.91666666666666696</v>
      </c>
      <c r="CH7">
        <v>0.66666666666666696</v>
      </c>
      <c r="CI7">
        <v>1</v>
      </c>
      <c r="CJ7">
        <v>1</v>
      </c>
      <c r="CK7">
        <v>0</v>
      </c>
      <c r="CM7" s="1" t="s">
        <v>33</v>
      </c>
      <c r="CN7">
        <v>1410.8009067948799</v>
      </c>
      <c r="CO7">
        <v>837.68965860329399</v>
      </c>
      <c r="CP7">
        <v>382.829545041475</v>
      </c>
      <c r="CR7" t="s">
        <v>33</v>
      </c>
      <c r="CS7">
        <v>698.77804953931195</v>
      </c>
      <c r="CT7">
        <v>687.80885720213598</v>
      </c>
      <c r="CU7">
        <v>705.591226372851</v>
      </c>
      <c r="CV7">
        <v>0</v>
      </c>
      <c r="CX7" t="s">
        <v>41</v>
      </c>
      <c r="CY7">
        <v>629.23654833979697</v>
      </c>
      <c r="CZ7">
        <v>583.90392576700697</v>
      </c>
      <c r="DA7">
        <v>596.23750532254098</v>
      </c>
      <c r="DC7" t="s">
        <v>41</v>
      </c>
      <c r="DD7">
        <v>600.48168385757504</v>
      </c>
      <c r="DE7">
        <v>604.92501205014105</v>
      </c>
      <c r="DF7">
        <v>600.10305626115996</v>
      </c>
      <c r="DG7">
        <v>0</v>
      </c>
      <c r="DI7" s="2" t="s">
        <v>31</v>
      </c>
      <c r="DJ7">
        <v>0.83333333333333304</v>
      </c>
      <c r="DK7">
        <v>0.66666666666666696</v>
      </c>
      <c r="DL7">
        <v>0.58333333333333304</v>
      </c>
      <c r="DM7">
        <v>0.75</v>
      </c>
      <c r="DN7">
        <v>0.5</v>
      </c>
      <c r="DO7">
        <v>0.25</v>
      </c>
      <c r="DP7">
        <v>0.66666666666666696</v>
      </c>
      <c r="DQ7">
        <v>0.66666666666666696</v>
      </c>
      <c r="DR7">
        <v>0.16666666666666699</v>
      </c>
      <c r="DS7">
        <v>0.58333333333333304</v>
      </c>
      <c r="DT7">
        <v>0.33333333333333298</v>
      </c>
      <c r="DU7">
        <v>0.33333333333333298</v>
      </c>
      <c r="DV7">
        <v>0.58333333333333304</v>
      </c>
      <c r="DW7">
        <v>0.41666666666666702</v>
      </c>
      <c r="DX7">
        <v>0.33333333333333298</v>
      </c>
      <c r="DY7">
        <v>0.75</v>
      </c>
      <c r="DZ7">
        <v>0.25</v>
      </c>
      <c r="EA7">
        <v>0.5</v>
      </c>
      <c r="ED7">
        <v>0.91666666666666696</v>
      </c>
      <c r="EE7">
        <v>0.75</v>
      </c>
      <c r="EF7">
        <v>0.91666666666666696</v>
      </c>
      <c r="EG7">
        <v>0.75</v>
      </c>
      <c r="EH7">
        <v>0.5</v>
      </c>
      <c r="EI7">
        <v>0.66666666666666696</v>
      </c>
      <c r="EJ7">
        <v>0.41666666666666702</v>
      </c>
      <c r="EK7">
        <v>0.41666666666666702</v>
      </c>
      <c r="EL7">
        <v>0.41666666666666702</v>
      </c>
      <c r="EM7">
        <v>0.41666666666666702</v>
      </c>
      <c r="EN7">
        <v>0.41666666666666702</v>
      </c>
      <c r="EO7">
        <v>0.41666666666666702</v>
      </c>
      <c r="EP7">
        <v>0.58333333333333304</v>
      </c>
      <c r="EQ7">
        <v>0.16666666666666699</v>
      </c>
      <c r="ER7">
        <v>0.33333333333333298</v>
      </c>
      <c r="ES7">
        <v>0.33333333333333298</v>
      </c>
      <c r="ET7">
        <v>0.41666666666666702</v>
      </c>
      <c r="EU7">
        <v>0.16666666666666699</v>
      </c>
      <c r="EV7">
        <v>0</v>
      </c>
      <c r="EX7" s="2" t="s">
        <v>39</v>
      </c>
      <c r="EY7">
        <v>0.66666666666666696</v>
      </c>
      <c r="EZ7">
        <v>0.58333333333333304</v>
      </c>
      <c r="FA7">
        <v>0.75</v>
      </c>
      <c r="FB7">
        <v>0.83333333333333304</v>
      </c>
      <c r="FC7">
        <v>0.58333333333333304</v>
      </c>
      <c r="FD7">
        <v>0.58333333333333304</v>
      </c>
      <c r="FE7">
        <v>0.58333333333333304</v>
      </c>
      <c r="FF7">
        <v>0.33333333333333298</v>
      </c>
      <c r="FG7">
        <v>0.33333333333333298</v>
      </c>
      <c r="FH7">
        <v>0.41666666666666702</v>
      </c>
      <c r="FI7">
        <v>0.16666666666666699</v>
      </c>
      <c r="FJ7">
        <v>0.25</v>
      </c>
      <c r="FK7">
        <v>0.33333333333333298</v>
      </c>
      <c r="FL7">
        <v>0.16666666666666699</v>
      </c>
      <c r="FM7">
        <v>0.16666666666666699</v>
      </c>
      <c r="FN7">
        <v>0.25</v>
      </c>
      <c r="FO7">
        <v>0</v>
      </c>
      <c r="FP7">
        <v>8.3333333333333301E-2</v>
      </c>
      <c r="FS7">
        <v>0.83333333333333304</v>
      </c>
      <c r="FT7">
        <v>1</v>
      </c>
      <c r="FU7">
        <v>1</v>
      </c>
      <c r="FV7">
        <v>0.58333333333333304</v>
      </c>
      <c r="FW7">
        <v>0.83333333333333304</v>
      </c>
      <c r="FX7">
        <v>0.5</v>
      </c>
      <c r="FY7">
        <v>0.5</v>
      </c>
      <c r="FZ7">
        <v>0.75</v>
      </c>
      <c r="GA7">
        <v>0.41666666666666702</v>
      </c>
      <c r="GB7">
        <v>0.33333333333333298</v>
      </c>
      <c r="GC7">
        <v>0.33333333333333298</v>
      </c>
      <c r="GD7">
        <v>0.25</v>
      </c>
      <c r="GE7">
        <v>0.25</v>
      </c>
      <c r="GF7">
        <v>0.16666666666666699</v>
      </c>
      <c r="GG7">
        <v>8.3333333333333301E-2</v>
      </c>
      <c r="GH7">
        <v>0.33333333333333298</v>
      </c>
      <c r="GI7">
        <v>0</v>
      </c>
      <c r="GJ7">
        <v>0</v>
      </c>
      <c r="GK7">
        <v>0</v>
      </c>
    </row>
    <row r="8" spans="1:193" x14ac:dyDescent="0.2">
      <c r="A8" s="2" t="s">
        <v>30</v>
      </c>
      <c r="B8">
        <v>8</v>
      </c>
      <c r="C8">
        <f t="shared" si="1"/>
        <v>1</v>
      </c>
      <c r="D8">
        <f t="shared" si="2"/>
        <v>1</v>
      </c>
      <c r="E8" s="2" t="s">
        <v>35</v>
      </c>
      <c r="F8">
        <v>12</v>
      </c>
      <c r="G8">
        <f t="shared" si="0"/>
        <v>1</v>
      </c>
      <c r="I8" s="2" t="s">
        <v>33</v>
      </c>
      <c r="J8" s="2">
        <v>1</v>
      </c>
      <c r="K8" s="2">
        <v>0.66666666666666696</v>
      </c>
      <c r="L8" s="2">
        <v>0.5</v>
      </c>
      <c r="M8" s="2">
        <v>1</v>
      </c>
      <c r="N8" s="2">
        <v>0.75</v>
      </c>
      <c r="O8" s="2">
        <v>0.25</v>
      </c>
      <c r="P8" s="2">
        <v>0.91666666666666696</v>
      </c>
      <c r="Q8" s="2">
        <v>0.58333333333333304</v>
      </c>
      <c r="R8" s="2">
        <v>0.33333333333333298</v>
      </c>
      <c r="S8" s="2">
        <v>0</v>
      </c>
      <c r="T8" s="2">
        <v>0.33333333333333298</v>
      </c>
      <c r="U8" s="2">
        <v>0.83333333333333304</v>
      </c>
      <c r="V8" s="2">
        <v>0</v>
      </c>
      <c r="W8" s="2">
        <v>0.41666666666666702</v>
      </c>
      <c r="X8" s="2">
        <v>0.75</v>
      </c>
      <c r="Y8" s="2">
        <v>8.3333333333333301E-2</v>
      </c>
      <c r="Z8" s="2">
        <v>0.33333333333333298</v>
      </c>
      <c r="AA8" s="2">
        <v>0.58333333333333304</v>
      </c>
      <c r="AB8" s="2"/>
      <c r="AC8" s="2" t="s">
        <v>33</v>
      </c>
      <c r="AD8" s="2">
        <v>0.5</v>
      </c>
      <c r="AE8" s="2">
        <v>0.25</v>
      </c>
      <c r="AF8" s="2">
        <v>0.25</v>
      </c>
      <c r="AG8" s="2">
        <v>0.16666666666666699</v>
      </c>
      <c r="AH8" s="2">
        <v>0.33333333333333298</v>
      </c>
      <c r="AI8" s="2">
        <v>0.5</v>
      </c>
      <c r="AJ8" s="2">
        <v>0.5</v>
      </c>
      <c r="AK8" s="2">
        <v>0.5</v>
      </c>
      <c r="AL8" s="2">
        <v>0.66666666666666696</v>
      </c>
      <c r="AM8" s="2">
        <v>0.58333333333333304</v>
      </c>
      <c r="AN8" s="2">
        <v>0.5</v>
      </c>
      <c r="AO8" s="2">
        <v>0.66666666666666696</v>
      </c>
      <c r="AP8" s="2">
        <v>0.5</v>
      </c>
      <c r="AQ8" s="2">
        <v>0.66666666666666696</v>
      </c>
      <c r="AR8" s="2">
        <v>0.41666666666666702</v>
      </c>
      <c r="AS8" s="2">
        <v>0.58333333333333304</v>
      </c>
      <c r="AT8" s="2">
        <v>0.58333333333333304</v>
      </c>
      <c r="AU8" s="2">
        <v>0.66666666666666696</v>
      </c>
      <c r="AV8">
        <v>0</v>
      </c>
      <c r="AX8" t="s">
        <v>41</v>
      </c>
      <c r="AY8">
        <v>1</v>
      </c>
      <c r="AZ8">
        <v>0.66666666666666696</v>
      </c>
      <c r="BA8">
        <v>0.83333333333333304</v>
      </c>
      <c r="BB8">
        <v>0.83333333333333304</v>
      </c>
      <c r="BC8">
        <v>0.58333333333333304</v>
      </c>
      <c r="BD8">
        <v>0.66666666666666696</v>
      </c>
      <c r="BE8">
        <v>0.75</v>
      </c>
      <c r="BF8">
        <v>0.41666666666666702</v>
      </c>
      <c r="BG8">
        <v>0.41666666666666702</v>
      </c>
      <c r="BH8">
        <v>0.25</v>
      </c>
      <c r="BI8">
        <v>0.58333333333333304</v>
      </c>
      <c r="BJ8">
        <v>0.58333333333333304</v>
      </c>
      <c r="BK8">
        <v>0.41666666666666702</v>
      </c>
      <c r="BL8">
        <v>0.75</v>
      </c>
      <c r="BM8">
        <v>0.75</v>
      </c>
      <c r="BN8">
        <v>0.75</v>
      </c>
      <c r="BO8">
        <v>0.75</v>
      </c>
      <c r="BP8">
        <v>0.75</v>
      </c>
      <c r="BR8" t="s">
        <v>41</v>
      </c>
      <c r="BS8">
        <v>0.91666666666666696</v>
      </c>
      <c r="BT8">
        <v>1</v>
      </c>
      <c r="BU8">
        <v>0.83333333333333304</v>
      </c>
      <c r="BV8">
        <v>0.83333333333333304</v>
      </c>
      <c r="BW8">
        <v>0.83333333333333304</v>
      </c>
      <c r="BX8">
        <v>0.83333333333333304</v>
      </c>
      <c r="BY8">
        <v>0.41666666666666702</v>
      </c>
      <c r="BZ8">
        <v>0.75</v>
      </c>
      <c r="CA8">
        <v>0.66666666666666696</v>
      </c>
      <c r="CB8">
        <v>0.66666666666666696</v>
      </c>
      <c r="CC8">
        <v>0.5</v>
      </c>
      <c r="CD8">
        <v>0.5</v>
      </c>
      <c r="CE8">
        <v>0.83333333333333304</v>
      </c>
      <c r="CF8">
        <v>0.75</v>
      </c>
      <c r="CG8">
        <v>0.91666666666666696</v>
      </c>
      <c r="CH8">
        <v>0.75</v>
      </c>
      <c r="CI8">
        <v>1</v>
      </c>
      <c r="CJ8">
        <v>0.83333333333333304</v>
      </c>
      <c r="CK8">
        <v>0</v>
      </c>
      <c r="CM8" t="s">
        <v>36</v>
      </c>
      <c r="CN8">
        <v>611.90610173238599</v>
      </c>
      <c r="CO8">
        <v>613.76271069344705</v>
      </c>
      <c r="CP8">
        <v>601.53968988798204</v>
      </c>
      <c r="CR8" t="s">
        <v>36</v>
      </c>
      <c r="CS8">
        <v>599.77832393541701</v>
      </c>
      <c r="CT8">
        <v>598.274132504813</v>
      </c>
      <c r="CU8">
        <v>587.27627964652902</v>
      </c>
      <c r="CV8">
        <v>0</v>
      </c>
      <c r="CX8" t="s">
        <v>53</v>
      </c>
      <c r="CY8">
        <v>616.07155083118096</v>
      </c>
      <c r="CZ8">
        <v>594.52157849880405</v>
      </c>
      <c r="DA8">
        <v>602.17755435333595</v>
      </c>
      <c r="DC8" t="s">
        <v>53</v>
      </c>
      <c r="DD8">
        <v>610.18121661034104</v>
      </c>
      <c r="DE8">
        <v>599.64662811861604</v>
      </c>
      <c r="DF8">
        <v>595.75405459449405</v>
      </c>
      <c r="DG8">
        <v>0</v>
      </c>
      <c r="DI8" s="2" t="s">
        <v>33</v>
      </c>
      <c r="DJ8">
        <v>1</v>
      </c>
      <c r="DK8">
        <v>0.66666666666666696</v>
      </c>
      <c r="DL8">
        <v>0.5</v>
      </c>
      <c r="DM8">
        <v>1</v>
      </c>
      <c r="DN8">
        <v>0.75</v>
      </c>
      <c r="DO8">
        <v>0.25</v>
      </c>
      <c r="DP8">
        <v>0.91666666666666696</v>
      </c>
      <c r="DQ8">
        <v>0.58333333333333304</v>
      </c>
      <c r="DR8">
        <v>0.33333333333333298</v>
      </c>
      <c r="DS8">
        <v>1</v>
      </c>
      <c r="DT8">
        <v>0.66666666666666696</v>
      </c>
      <c r="DU8">
        <v>0.16666666666666699</v>
      </c>
      <c r="DV8">
        <v>1</v>
      </c>
      <c r="DW8">
        <v>0.58333333333333304</v>
      </c>
      <c r="DX8">
        <v>0.25</v>
      </c>
      <c r="DY8">
        <v>0.91666666666666696</v>
      </c>
      <c r="DZ8">
        <v>0.66666666666666696</v>
      </c>
      <c r="EA8">
        <v>0.41666666666666702</v>
      </c>
      <c r="ED8">
        <v>0.5</v>
      </c>
      <c r="EE8">
        <v>0.25</v>
      </c>
      <c r="EF8">
        <v>0.25</v>
      </c>
      <c r="EG8">
        <v>0.16666666666666699</v>
      </c>
      <c r="EH8">
        <v>0.33333333333333298</v>
      </c>
      <c r="EI8">
        <v>0.5</v>
      </c>
      <c r="EJ8">
        <v>0.5</v>
      </c>
      <c r="EK8">
        <v>0.5</v>
      </c>
      <c r="EL8">
        <v>0.66666666666666696</v>
      </c>
      <c r="EM8">
        <v>0.41666666666666702</v>
      </c>
      <c r="EN8">
        <v>0.5</v>
      </c>
      <c r="EO8">
        <v>0.33333333333333298</v>
      </c>
      <c r="EP8">
        <v>0.5</v>
      </c>
      <c r="EQ8">
        <v>0.33333333333333298</v>
      </c>
      <c r="ER8">
        <v>0.58333333333333304</v>
      </c>
      <c r="ES8">
        <v>0.41666666666666702</v>
      </c>
      <c r="ET8">
        <v>0.41666666666666702</v>
      </c>
      <c r="EU8">
        <v>0.33333333333333298</v>
      </c>
      <c r="EV8">
        <v>0</v>
      </c>
      <c r="EX8" s="2" t="s">
        <v>41</v>
      </c>
      <c r="EY8">
        <v>1</v>
      </c>
      <c r="EZ8">
        <v>0.66666666666666696</v>
      </c>
      <c r="FA8">
        <v>0.83333333333333304</v>
      </c>
      <c r="FB8">
        <v>0.83333333333333304</v>
      </c>
      <c r="FC8">
        <v>0.58333333333333304</v>
      </c>
      <c r="FD8">
        <v>0.66666666666666696</v>
      </c>
      <c r="FE8">
        <v>0.75</v>
      </c>
      <c r="FF8">
        <v>0.41666666666666702</v>
      </c>
      <c r="FG8">
        <v>0.41666666666666702</v>
      </c>
      <c r="FH8">
        <v>0.75</v>
      </c>
      <c r="FI8">
        <v>0.41666666666666702</v>
      </c>
      <c r="FJ8">
        <v>0.41666666666666702</v>
      </c>
      <c r="FK8">
        <v>0.58333333333333304</v>
      </c>
      <c r="FL8">
        <v>0.25</v>
      </c>
      <c r="FM8">
        <v>0.25</v>
      </c>
      <c r="FN8">
        <v>0.25</v>
      </c>
      <c r="FO8">
        <v>0.25</v>
      </c>
      <c r="FP8">
        <v>0.25</v>
      </c>
      <c r="FS8">
        <v>0.91666666666666696</v>
      </c>
      <c r="FT8">
        <v>1</v>
      </c>
      <c r="FU8">
        <v>0.83333333333333304</v>
      </c>
      <c r="FV8">
        <v>0.83333333333333304</v>
      </c>
      <c r="FW8">
        <v>0.83333333333333304</v>
      </c>
      <c r="FX8">
        <v>0.83333333333333304</v>
      </c>
      <c r="FY8">
        <v>0.41666666666666702</v>
      </c>
      <c r="FZ8">
        <v>0.75</v>
      </c>
      <c r="GA8">
        <v>0.66666666666666696</v>
      </c>
      <c r="GB8">
        <v>0.33333333333333298</v>
      </c>
      <c r="GC8">
        <v>0.5</v>
      </c>
      <c r="GD8">
        <v>0.5</v>
      </c>
      <c r="GE8">
        <v>0.16666666666666699</v>
      </c>
      <c r="GF8">
        <v>0.25</v>
      </c>
      <c r="GG8">
        <v>8.3333333333333301E-2</v>
      </c>
      <c r="GH8">
        <v>0.25</v>
      </c>
      <c r="GI8">
        <v>0</v>
      </c>
      <c r="GJ8">
        <v>0.16666666666666699</v>
      </c>
      <c r="GK8">
        <v>0</v>
      </c>
    </row>
    <row r="9" spans="1:193" x14ac:dyDescent="0.2">
      <c r="A9" s="2" t="s">
        <v>31</v>
      </c>
      <c r="B9">
        <v>2</v>
      </c>
      <c r="C9">
        <f t="shared" si="1"/>
        <v>0</v>
      </c>
      <c r="D9">
        <f t="shared" si="2"/>
        <v>0</v>
      </c>
      <c r="E9" s="2" t="s">
        <v>36</v>
      </c>
      <c r="F9">
        <v>0</v>
      </c>
      <c r="G9">
        <f t="shared" si="0"/>
        <v>0</v>
      </c>
      <c r="I9" s="2" t="s">
        <v>36</v>
      </c>
      <c r="J9" s="2">
        <v>0.91666666666666696</v>
      </c>
      <c r="K9" s="2">
        <v>0.91666666666666696</v>
      </c>
      <c r="L9" s="2">
        <v>0.75</v>
      </c>
      <c r="M9" s="2">
        <v>0.91666666666666696</v>
      </c>
      <c r="N9" s="2">
        <v>0.75</v>
      </c>
      <c r="O9" s="2">
        <v>0.66666666666666696</v>
      </c>
      <c r="P9" s="2">
        <v>0.66666666666666696</v>
      </c>
      <c r="Q9" s="2">
        <v>0.75</v>
      </c>
      <c r="R9" s="2">
        <v>0.66666666666666696</v>
      </c>
      <c r="S9" s="2">
        <v>0.5</v>
      </c>
      <c r="T9" s="2">
        <v>0.5</v>
      </c>
      <c r="U9" s="2">
        <v>0.58333333333333304</v>
      </c>
      <c r="V9" s="2">
        <v>0.66666666666666696</v>
      </c>
      <c r="W9" s="2">
        <v>0.75</v>
      </c>
      <c r="X9" s="2">
        <v>0.41666666666666702</v>
      </c>
      <c r="Y9" s="2">
        <v>0.83333333333333304</v>
      </c>
      <c r="Z9" s="2">
        <v>0.66666666666666696</v>
      </c>
      <c r="AA9" s="2">
        <v>0.91666666666666696</v>
      </c>
      <c r="AB9" s="2"/>
      <c r="AC9" s="2" t="s">
        <v>36</v>
      </c>
      <c r="AD9" s="2">
        <v>0.83333333333333304</v>
      </c>
      <c r="AE9" s="2">
        <v>0.91666666666666696</v>
      </c>
      <c r="AF9" s="2">
        <v>0.83333333333333304</v>
      </c>
      <c r="AG9" s="2">
        <v>0.66666666666666696</v>
      </c>
      <c r="AH9" s="2">
        <v>0.58333333333333304</v>
      </c>
      <c r="AI9" s="2">
        <v>0.58333333333333304</v>
      </c>
      <c r="AJ9" s="2">
        <v>0.41666666666666702</v>
      </c>
      <c r="AK9" s="2">
        <v>0.5</v>
      </c>
      <c r="AL9" s="2">
        <v>0.25</v>
      </c>
      <c r="AM9" s="2">
        <v>0.33333333333333298</v>
      </c>
      <c r="AN9" s="2">
        <v>0.66666666666666696</v>
      </c>
      <c r="AO9" s="2">
        <v>0.5</v>
      </c>
      <c r="AP9" s="2">
        <v>0.75</v>
      </c>
      <c r="AQ9" s="2">
        <v>0.5</v>
      </c>
      <c r="AR9" s="2">
        <v>0.91666666666666696</v>
      </c>
      <c r="AS9" s="2">
        <v>0.83333333333333304</v>
      </c>
      <c r="AT9" s="2">
        <v>0.91666666666666696</v>
      </c>
      <c r="AU9" s="2">
        <v>0.58333333333333304</v>
      </c>
      <c r="AV9">
        <v>0</v>
      </c>
      <c r="AX9" t="s">
        <v>53</v>
      </c>
      <c r="AY9">
        <v>0.91666666666666696</v>
      </c>
      <c r="AZ9">
        <v>0.91666666666666696</v>
      </c>
      <c r="BA9">
        <v>1</v>
      </c>
      <c r="BB9">
        <v>0.91666666666666696</v>
      </c>
      <c r="BC9">
        <v>0.83333333333333304</v>
      </c>
      <c r="BD9">
        <v>1</v>
      </c>
      <c r="BE9">
        <v>0.91666666666666696</v>
      </c>
      <c r="BF9">
        <v>0.5</v>
      </c>
      <c r="BG9">
        <v>0.58333333333333304</v>
      </c>
      <c r="BH9">
        <v>0.33333333333333298</v>
      </c>
      <c r="BI9">
        <v>0.83333333333333304</v>
      </c>
      <c r="BJ9">
        <v>0.66666666666666696</v>
      </c>
      <c r="BK9">
        <v>0.5</v>
      </c>
      <c r="BL9">
        <v>0.83333333333333304</v>
      </c>
      <c r="BM9">
        <v>0.91666666666666696</v>
      </c>
      <c r="BN9">
        <v>1</v>
      </c>
      <c r="BO9">
        <v>0.91666666666666696</v>
      </c>
      <c r="BP9">
        <v>0.91666666666666696</v>
      </c>
      <c r="BR9" t="s">
        <v>53</v>
      </c>
      <c r="BS9">
        <v>1</v>
      </c>
      <c r="BT9">
        <v>1</v>
      </c>
      <c r="BU9">
        <v>1</v>
      </c>
      <c r="BV9">
        <v>1</v>
      </c>
      <c r="BW9">
        <v>1</v>
      </c>
      <c r="BX9">
        <v>0.91666666666666696</v>
      </c>
      <c r="BY9">
        <v>0.75</v>
      </c>
      <c r="BZ9">
        <v>0.5</v>
      </c>
      <c r="CA9">
        <v>0.5</v>
      </c>
      <c r="CB9">
        <v>0.33333333333333298</v>
      </c>
      <c r="CC9">
        <v>0.66666666666666696</v>
      </c>
      <c r="CD9">
        <v>0.83333333333333304</v>
      </c>
      <c r="CE9">
        <v>0.75</v>
      </c>
      <c r="CF9">
        <v>0.91666666666666696</v>
      </c>
      <c r="CG9">
        <v>0.91666666666666696</v>
      </c>
      <c r="CH9">
        <v>1</v>
      </c>
      <c r="CI9">
        <v>1</v>
      </c>
      <c r="CJ9">
        <v>1</v>
      </c>
      <c r="CK9">
        <v>0</v>
      </c>
      <c r="CM9" t="s">
        <v>38</v>
      </c>
      <c r="CN9">
        <v>602.42745193872497</v>
      </c>
      <c r="CO9">
        <v>605.21319777148506</v>
      </c>
      <c r="CP9">
        <v>599.02110871678894</v>
      </c>
      <c r="CR9" t="s">
        <v>38</v>
      </c>
      <c r="CS9">
        <v>594.22456917121701</v>
      </c>
      <c r="CT9">
        <v>589.44587231787796</v>
      </c>
      <c r="CU9">
        <v>595.33108912272701</v>
      </c>
      <c r="CV9">
        <v>0</v>
      </c>
      <c r="CX9" t="s">
        <v>54</v>
      </c>
      <c r="CY9">
        <v>642.35002618675401</v>
      </c>
      <c r="CZ9">
        <v>585.35344185434599</v>
      </c>
      <c r="DA9">
        <v>586.66469106000102</v>
      </c>
      <c r="DC9" t="s">
        <v>54</v>
      </c>
      <c r="DD9">
        <v>576.64791968664804</v>
      </c>
      <c r="DE9">
        <v>590.29372649873005</v>
      </c>
      <c r="DF9">
        <v>601.42362426252396</v>
      </c>
      <c r="DG9">
        <v>0</v>
      </c>
      <c r="DI9" s="2" t="s">
        <v>36</v>
      </c>
      <c r="DJ9">
        <v>0.91666666666666696</v>
      </c>
      <c r="DK9">
        <v>0.91666666666666696</v>
      </c>
      <c r="DL9">
        <v>0.75</v>
      </c>
      <c r="DM9">
        <v>0.91666666666666696</v>
      </c>
      <c r="DN9">
        <v>0.75</v>
      </c>
      <c r="DO9">
        <v>0.66666666666666696</v>
      </c>
      <c r="DP9">
        <v>0.66666666666666696</v>
      </c>
      <c r="DQ9">
        <v>0.75</v>
      </c>
      <c r="DR9">
        <v>0.66666666666666696</v>
      </c>
      <c r="DS9">
        <v>0.5</v>
      </c>
      <c r="DT9">
        <v>0.5</v>
      </c>
      <c r="DU9">
        <v>0.41666666666666702</v>
      </c>
      <c r="DV9">
        <v>0.33333333333333298</v>
      </c>
      <c r="DW9">
        <v>0.25</v>
      </c>
      <c r="DX9">
        <v>0.58333333333333304</v>
      </c>
      <c r="DY9">
        <v>0.16666666666666699</v>
      </c>
      <c r="DZ9">
        <v>0.33333333333333298</v>
      </c>
      <c r="EA9">
        <v>8.3333333333333301E-2</v>
      </c>
      <c r="ED9">
        <v>0.83333333333333304</v>
      </c>
      <c r="EE9">
        <v>0.91666666666666696</v>
      </c>
      <c r="EF9">
        <v>0.83333333333333304</v>
      </c>
      <c r="EG9">
        <v>0.66666666666666696</v>
      </c>
      <c r="EH9">
        <v>0.58333333333333304</v>
      </c>
      <c r="EI9">
        <v>0.58333333333333304</v>
      </c>
      <c r="EJ9">
        <v>0.41666666666666702</v>
      </c>
      <c r="EK9">
        <v>0.5</v>
      </c>
      <c r="EL9">
        <v>0.25</v>
      </c>
      <c r="EM9">
        <v>0.66666666666666696</v>
      </c>
      <c r="EN9">
        <v>0.33333333333333298</v>
      </c>
      <c r="EO9">
        <v>0.5</v>
      </c>
      <c r="EP9">
        <v>0.25</v>
      </c>
      <c r="EQ9">
        <v>0.5</v>
      </c>
      <c r="ER9">
        <v>8.3333333333333301E-2</v>
      </c>
      <c r="ES9">
        <v>0.16666666666666699</v>
      </c>
      <c r="ET9">
        <v>8.3333333333333301E-2</v>
      </c>
      <c r="EU9">
        <v>0.41666666666666702</v>
      </c>
      <c r="EV9">
        <v>0</v>
      </c>
      <c r="EX9" s="2" t="s">
        <v>53</v>
      </c>
      <c r="EY9">
        <v>0.91666666666666696</v>
      </c>
      <c r="EZ9">
        <v>0.91666666666666696</v>
      </c>
      <c r="FA9">
        <v>1</v>
      </c>
      <c r="FB9">
        <v>0.91666666666666696</v>
      </c>
      <c r="FC9">
        <v>0.83333333333333304</v>
      </c>
      <c r="FD9">
        <v>1</v>
      </c>
      <c r="FE9">
        <v>0.91666666666666696</v>
      </c>
      <c r="FF9">
        <v>0.5</v>
      </c>
      <c r="FG9">
        <v>0.58333333333333304</v>
      </c>
      <c r="FH9">
        <v>0.66666666666666696</v>
      </c>
      <c r="FI9">
        <v>0.16666666666666699</v>
      </c>
      <c r="FJ9">
        <v>0.33333333333333298</v>
      </c>
      <c r="FK9">
        <v>0.5</v>
      </c>
      <c r="FL9">
        <v>0.16666666666666699</v>
      </c>
      <c r="FM9">
        <v>8.3333333333333301E-2</v>
      </c>
      <c r="FN9">
        <v>0</v>
      </c>
      <c r="FO9">
        <v>8.3333333333333301E-2</v>
      </c>
      <c r="FP9">
        <v>8.3333333333333301E-2</v>
      </c>
      <c r="FS9">
        <v>1</v>
      </c>
      <c r="FT9">
        <v>1</v>
      </c>
      <c r="FU9">
        <v>1</v>
      </c>
      <c r="FV9">
        <v>1</v>
      </c>
      <c r="FW9">
        <v>1</v>
      </c>
      <c r="FX9">
        <v>0.91666666666666696</v>
      </c>
      <c r="FY9">
        <v>0.75</v>
      </c>
      <c r="FZ9">
        <v>0.5</v>
      </c>
      <c r="GA9">
        <v>0.5</v>
      </c>
      <c r="GB9">
        <v>0.66666666666666696</v>
      </c>
      <c r="GC9">
        <v>0.33333333333333298</v>
      </c>
      <c r="GD9">
        <v>0.16666666666666699</v>
      </c>
      <c r="GE9">
        <v>0.25</v>
      </c>
      <c r="GF9">
        <v>8.3333333333333301E-2</v>
      </c>
      <c r="GG9">
        <v>8.3333333333333301E-2</v>
      </c>
      <c r="GH9">
        <v>0</v>
      </c>
      <c r="GI9">
        <v>0</v>
      </c>
      <c r="GJ9">
        <v>0</v>
      </c>
      <c r="GK9">
        <v>0</v>
      </c>
    </row>
    <row r="10" spans="1:193" x14ac:dyDescent="0.2">
      <c r="A10" s="2" t="s">
        <v>32</v>
      </c>
      <c r="B10">
        <v>22</v>
      </c>
      <c r="C10">
        <f t="shared" si="1"/>
        <v>1</v>
      </c>
      <c r="D10">
        <f t="shared" si="2"/>
        <v>1</v>
      </c>
      <c r="E10" s="2" t="s">
        <v>37</v>
      </c>
      <c r="F10">
        <v>14</v>
      </c>
      <c r="G10">
        <f t="shared" si="0"/>
        <v>1</v>
      </c>
      <c r="I10" s="2" t="s">
        <v>38</v>
      </c>
      <c r="J10" s="2">
        <v>1</v>
      </c>
      <c r="K10" s="2">
        <v>1</v>
      </c>
      <c r="L10" s="2">
        <v>1</v>
      </c>
      <c r="M10" s="2">
        <v>1</v>
      </c>
      <c r="N10" s="2">
        <v>0.83333333333333304</v>
      </c>
      <c r="O10" s="2">
        <v>0.91666666666666696</v>
      </c>
      <c r="P10" s="2">
        <v>0.58333333333333304</v>
      </c>
      <c r="Q10" s="2">
        <v>0.75</v>
      </c>
      <c r="R10" s="2">
        <v>0.58333333333333304</v>
      </c>
      <c r="S10" s="2">
        <v>0.5</v>
      </c>
      <c r="T10" s="2">
        <v>0.58333333333333304</v>
      </c>
      <c r="U10" s="2">
        <v>0.66666666666666696</v>
      </c>
      <c r="V10" s="2">
        <v>0.91666666666666696</v>
      </c>
      <c r="W10" s="2">
        <v>0.66666666666666696</v>
      </c>
      <c r="X10" s="2">
        <v>0.91666666666666696</v>
      </c>
      <c r="Y10" s="2">
        <v>1</v>
      </c>
      <c r="Z10" s="2">
        <v>1</v>
      </c>
      <c r="AA10" s="2">
        <v>1</v>
      </c>
      <c r="AB10" s="2"/>
      <c r="AC10" s="2" t="s">
        <v>38</v>
      </c>
      <c r="AD10" s="2">
        <v>1</v>
      </c>
      <c r="AE10" s="2">
        <v>0.91666666666666696</v>
      </c>
      <c r="AF10" s="2">
        <v>1</v>
      </c>
      <c r="AG10" s="2">
        <v>1</v>
      </c>
      <c r="AH10" s="2">
        <v>0.83333333333333304</v>
      </c>
      <c r="AI10" s="2">
        <v>1</v>
      </c>
      <c r="AJ10" s="2">
        <v>0.33333333333333298</v>
      </c>
      <c r="AK10" s="2">
        <v>0.58333333333333304</v>
      </c>
      <c r="AL10" s="2">
        <v>0.58333333333333304</v>
      </c>
      <c r="AM10" s="2">
        <v>0.83333333333333304</v>
      </c>
      <c r="AN10" s="2">
        <v>0.91666666666666696</v>
      </c>
      <c r="AO10" s="2">
        <v>0.91666666666666696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>
        <v>0</v>
      </c>
      <c r="AX10" t="s">
        <v>54</v>
      </c>
      <c r="AY10">
        <v>0.91666666666666696</v>
      </c>
      <c r="AZ10">
        <v>0.75</v>
      </c>
      <c r="BA10">
        <v>0.83333333333333304</v>
      </c>
      <c r="BB10">
        <v>0.83333333333333304</v>
      </c>
      <c r="BC10">
        <v>0.58333333333333304</v>
      </c>
      <c r="BD10">
        <v>0.66666666666666696</v>
      </c>
      <c r="BE10">
        <v>0.75</v>
      </c>
      <c r="BF10">
        <v>0.58333333333333304</v>
      </c>
      <c r="BG10">
        <v>0.5</v>
      </c>
      <c r="BH10">
        <v>0.33333333333333298</v>
      </c>
      <c r="BI10">
        <v>0.66666666666666696</v>
      </c>
      <c r="BJ10">
        <v>0.75</v>
      </c>
      <c r="BK10">
        <v>0.25</v>
      </c>
      <c r="BL10">
        <v>0.83333333333333304</v>
      </c>
      <c r="BM10">
        <v>0.91666666666666696</v>
      </c>
      <c r="BN10">
        <v>0.66666666666666696</v>
      </c>
      <c r="BO10">
        <v>1</v>
      </c>
      <c r="BP10">
        <v>0.91666666666666696</v>
      </c>
      <c r="BR10" t="s">
        <v>54</v>
      </c>
      <c r="BS10">
        <v>0.83333333333333304</v>
      </c>
      <c r="BT10">
        <v>0.66666666666666696</v>
      </c>
      <c r="BU10">
        <v>0.83333333333333304</v>
      </c>
      <c r="BV10">
        <v>0.58333333333333304</v>
      </c>
      <c r="BW10">
        <v>0.66666666666666696</v>
      </c>
      <c r="BX10">
        <v>0.58333333333333304</v>
      </c>
      <c r="BY10">
        <v>8.3333333333333301E-2</v>
      </c>
      <c r="BZ10">
        <v>0.58333333333333304</v>
      </c>
      <c r="CA10">
        <v>0.5</v>
      </c>
      <c r="CB10">
        <v>0.66666666666666696</v>
      </c>
      <c r="CC10">
        <v>0.75</v>
      </c>
      <c r="CD10">
        <v>0.66666666666666696</v>
      </c>
      <c r="CE10">
        <v>0.75</v>
      </c>
      <c r="CF10">
        <v>0.75</v>
      </c>
      <c r="CG10">
        <v>0.58333333333333304</v>
      </c>
      <c r="CH10">
        <v>1</v>
      </c>
      <c r="CI10">
        <v>0.66666666666666696</v>
      </c>
      <c r="CJ10">
        <v>0.66666666666666696</v>
      </c>
      <c r="CK10">
        <v>0</v>
      </c>
      <c r="CM10" t="s">
        <v>39</v>
      </c>
      <c r="CN10">
        <v>603.369891418419</v>
      </c>
      <c r="CO10">
        <v>568.875999104833</v>
      </c>
      <c r="CP10">
        <v>578.67597412213104</v>
      </c>
      <c r="CR10" t="s">
        <v>39</v>
      </c>
      <c r="CS10">
        <v>595.85383670395402</v>
      </c>
      <c r="CT10">
        <v>601.17388319625502</v>
      </c>
      <c r="CU10">
        <v>587.93463141602399</v>
      </c>
      <c r="CV10">
        <v>0</v>
      </c>
      <c r="CX10" t="s">
        <v>55</v>
      </c>
      <c r="CY10">
        <v>698.60321379683103</v>
      </c>
      <c r="CZ10">
        <v>624.01444662265999</v>
      </c>
      <c r="DA10">
        <v>612.78103154677001</v>
      </c>
      <c r="DC10" t="s">
        <v>55</v>
      </c>
      <c r="DD10">
        <v>616.15840146323706</v>
      </c>
      <c r="DE10">
        <v>603.61631121289599</v>
      </c>
      <c r="DF10">
        <v>613.08824656813601</v>
      </c>
      <c r="DG10">
        <v>0</v>
      </c>
      <c r="DI10" s="2" t="s">
        <v>38</v>
      </c>
      <c r="DJ10">
        <v>1</v>
      </c>
      <c r="DK10">
        <v>1</v>
      </c>
      <c r="DL10">
        <v>1</v>
      </c>
      <c r="DM10">
        <v>1</v>
      </c>
      <c r="DN10">
        <v>0.83333333333333304</v>
      </c>
      <c r="DO10">
        <v>0.91666666666666696</v>
      </c>
      <c r="DP10">
        <v>0.58333333333333304</v>
      </c>
      <c r="DQ10">
        <v>0.75</v>
      </c>
      <c r="DR10">
        <v>0.58333333333333304</v>
      </c>
      <c r="DS10">
        <v>0.5</v>
      </c>
      <c r="DT10">
        <v>0.41666666666666702</v>
      </c>
      <c r="DU10">
        <v>0.33333333333333298</v>
      </c>
      <c r="DV10">
        <v>8.3333333333333301E-2</v>
      </c>
      <c r="DW10">
        <v>0.33333333333333298</v>
      </c>
      <c r="DX10">
        <v>8.3333333333333301E-2</v>
      </c>
      <c r="DY10">
        <v>0</v>
      </c>
      <c r="DZ10">
        <v>0</v>
      </c>
      <c r="EA10">
        <v>0</v>
      </c>
      <c r="ED10">
        <v>1</v>
      </c>
      <c r="EE10">
        <v>0.91666666666666696</v>
      </c>
      <c r="EF10">
        <v>1</v>
      </c>
      <c r="EG10">
        <v>1</v>
      </c>
      <c r="EH10">
        <v>0.83333333333333304</v>
      </c>
      <c r="EI10">
        <v>1</v>
      </c>
      <c r="EJ10">
        <v>0.33333333333333298</v>
      </c>
      <c r="EK10">
        <v>0.58333333333333304</v>
      </c>
      <c r="EL10">
        <v>0.58333333333333304</v>
      </c>
      <c r="EM10">
        <v>0.16666666666666699</v>
      </c>
      <c r="EN10">
        <v>8.3333333333333301E-2</v>
      </c>
      <c r="EO10">
        <v>8.3333333333333301E-2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X10" s="2" t="s">
        <v>55</v>
      </c>
      <c r="EY10">
        <v>0.91666666666666696</v>
      </c>
      <c r="EZ10">
        <v>0.83333333333333304</v>
      </c>
      <c r="FA10">
        <v>0.75</v>
      </c>
      <c r="FB10">
        <v>0.83333333333333304</v>
      </c>
      <c r="FC10">
        <v>0.5</v>
      </c>
      <c r="FD10">
        <v>0.75</v>
      </c>
      <c r="FE10">
        <v>0.75</v>
      </c>
      <c r="FF10">
        <v>1</v>
      </c>
      <c r="FG10">
        <v>0.41666666666666702</v>
      </c>
      <c r="FH10">
        <v>0.66666666666666696</v>
      </c>
      <c r="FI10">
        <v>0.25</v>
      </c>
      <c r="FJ10">
        <v>0.5</v>
      </c>
      <c r="FK10">
        <v>0.66666666666666696</v>
      </c>
      <c r="FL10">
        <v>0.58333333333333304</v>
      </c>
      <c r="FM10">
        <v>0.25</v>
      </c>
      <c r="FN10">
        <v>0.75</v>
      </c>
      <c r="FO10">
        <v>0.33333333333333298</v>
      </c>
      <c r="FP10">
        <v>0.58333333333333304</v>
      </c>
      <c r="FS10">
        <v>1</v>
      </c>
      <c r="FT10">
        <v>1</v>
      </c>
      <c r="FU10">
        <v>0.91666666666666696</v>
      </c>
      <c r="FV10">
        <v>0.83333333333333304</v>
      </c>
      <c r="FW10">
        <v>0.58333333333333304</v>
      </c>
      <c r="FX10">
        <v>0.75</v>
      </c>
      <c r="FY10">
        <v>0.75</v>
      </c>
      <c r="FZ10">
        <v>0.66666666666666696</v>
      </c>
      <c r="GA10">
        <v>0.91666666666666696</v>
      </c>
      <c r="GB10">
        <v>0.41666666666666702</v>
      </c>
      <c r="GC10">
        <v>0.41666666666666702</v>
      </c>
      <c r="GD10">
        <v>0.83333333333333304</v>
      </c>
      <c r="GE10">
        <v>0.41666666666666702</v>
      </c>
      <c r="GF10">
        <v>0.25</v>
      </c>
      <c r="GG10">
        <v>8.3333333333333301E-2</v>
      </c>
      <c r="GH10">
        <v>0.25</v>
      </c>
      <c r="GI10">
        <v>0.16666666666666699</v>
      </c>
      <c r="GJ10">
        <v>0.16666666666666699</v>
      </c>
      <c r="GK10">
        <v>0</v>
      </c>
    </row>
    <row r="11" spans="1:193" x14ac:dyDescent="0.2">
      <c r="A11" s="2" t="s">
        <v>33</v>
      </c>
      <c r="B11">
        <v>0</v>
      </c>
      <c r="C11">
        <f t="shared" si="1"/>
        <v>0</v>
      </c>
      <c r="D11">
        <f t="shared" si="2"/>
        <v>0</v>
      </c>
      <c r="E11" s="2" t="s">
        <v>38</v>
      </c>
      <c r="F11">
        <v>2</v>
      </c>
      <c r="G11">
        <f t="shared" si="0"/>
        <v>0</v>
      </c>
      <c r="I11" s="2" t="s">
        <v>39</v>
      </c>
      <c r="J11" s="2">
        <v>0.66666666666666696</v>
      </c>
      <c r="K11" s="2">
        <v>0.58333333333333304</v>
      </c>
      <c r="L11" s="2">
        <v>0.75</v>
      </c>
      <c r="M11" s="2">
        <v>0.83333333333333304</v>
      </c>
      <c r="N11" s="2">
        <v>0.58333333333333304</v>
      </c>
      <c r="O11" s="2">
        <v>0.58333333333333304</v>
      </c>
      <c r="P11" s="2">
        <v>0.58333333333333304</v>
      </c>
      <c r="Q11" s="2">
        <v>0.33333333333333298</v>
      </c>
      <c r="R11" s="2">
        <v>0.33333333333333298</v>
      </c>
      <c r="S11" s="2">
        <v>0.58333333333333304</v>
      </c>
      <c r="T11" s="2">
        <v>0.83333333333333304</v>
      </c>
      <c r="U11" s="2">
        <v>0.75</v>
      </c>
      <c r="V11" s="2">
        <v>0.66666666666666696</v>
      </c>
      <c r="W11" s="2">
        <v>0.83333333333333304</v>
      </c>
      <c r="X11" s="2">
        <v>0.83333333333333304</v>
      </c>
      <c r="Y11" s="2">
        <v>0.75</v>
      </c>
      <c r="Z11" s="2">
        <v>1</v>
      </c>
      <c r="AA11" s="2">
        <v>0.91666666666666696</v>
      </c>
      <c r="AB11" s="2"/>
      <c r="AC11" s="2" t="s">
        <v>39</v>
      </c>
      <c r="AD11" s="2">
        <v>0.83333333333333304</v>
      </c>
      <c r="AE11" s="2">
        <v>1</v>
      </c>
      <c r="AF11" s="2">
        <v>1</v>
      </c>
      <c r="AG11" s="2">
        <v>0.58333333333333304</v>
      </c>
      <c r="AH11" s="2">
        <v>0.83333333333333304</v>
      </c>
      <c r="AI11" s="2">
        <v>0.5</v>
      </c>
      <c r="AJ11" s="2">
        <v>0.5</v>
      </c>
      <c r="AK11" s="2">
        <v>0.75</v>
      </c>
      <c r="AL11" s="2">
        <v>0.41666666666666702</v>
      </c>
      <c r="AM11" s="2">
        <v>0.66666666666666696</v>
      </c>
      <c r="AN11" s="2">
        <v>0.66666666666666696</v>
      </c>
      <c r="AO11" s="2">
        <v>0.75</v>
      </c>
      <c r="AP11" s="2">
        <v>0.75</v>
      </c>
      <c r="AQ11" s="2">
        <v>0.83333333333333304</v>
      </c>
      <c r="AR11" s="2">
        <v>0.91666666666666696</v>
      </c>
      <c r="AS11" s="2">
        <v>0.66666666666666696</v>
      </c>
      <c r="AT11" s="2">
        <v>1</v>
      </c>
      <c r="AU11" s="2">
        <v>1</v>
      </c>
      <c r="AV11">
        <v>0</v>
      </c>
      <c r="AX11" t="s">
        <v>55</v>
      </c>
      <c r="AY11">
        <v>0.91666666666666696</v>
      </c>
      <c r="AZ11">
        <v>0.83333333333333304</v>
      </c>
      <c r="BA11">
        <v>0.75</v>
      </c>
      <c r="BB11">
        <v>0.83333333333333304</v>
      </c>
      <c r="BC11">
        <v>0.5</v>
      </c>
      <c r="BD11">
        <v>0.75</v>
      </c>
      <c r="BE11">
        <v>0.75</v>
      </c>
      <c r="BF11">
        <v>1</v>
      </c>
      <c r="BG11">
        <v>0.41666666666666702</v>
      </c>
      <c r="BH11">
        <v>0.33333333333333298</v>
      </c>
      <c r="BI11">
        <v>0.75</v>
      </c>
      <c r="BJ11">
        <v>0.5</v>
      </c>
      <c r="BK11">
        <v>0.33333333333333298</v>
      </c>
      <c r="BL11">
        <v>0.41666666666666702</v>
      </c>
      <c r="BM11">
        <v>0.75</v>
      </c>
      <c r="BN11">
        <v>0.25</v>
      </c>
      <c r="BO11">
        <v>0.66666666666666696</v>
      </c>
      <c r="BP11">
        <v>0.41666666666666702</v>
      </c>
      <c r="BR11" t="s">
        <v>55</v>
      </c>
      <c r="BS11">
        <v>1</v>
      </c>
      <c r="BT11">
        <v>1</v>
      </c>
      <c r="BU11">
        <v>0.91666666666666696</v>
      </c>
      <c r="BV11">
        <v>0.83333333333333304</v>
      </c>
      <c r="BW11">
        <v>0.58333333333333304</v>
      </c>
      <c r="BX11">
        <v>0.75</v>
      </c>
      <c r="BY11">
        <v>0.75</v>
      </c>
      <c r="BZ11">
        <v>0.66666666666666696</v>
      </c>
      <c r="CA11">
        <v>0.91666666666666696</v>
      </c>
      <c r="CB11">
        <v>0.58333333333333304</v>
      </c>
      <c r="CC11">
        <v>0.58333333333333304</v>
      </c>
      <c r="CD11">
        <v>0.16666666666666699</v>
      </c>
      <c r="CE11">
        <v>0.58333333333333304</v>
      </c>
      <c r="CF11">
        <v>0.75</v>
      </c>
      <c r="CG11">
        <v>0.91666666666666696</v>
      </c>
      <c r="CH11">
        <v>0.75</v>
      </c>
      <c r="CI11">
        <v>0.83333333333333304</v>
      </c>
      <c r="CJ11">
        <v>0.83333333333333304</v>
      </c>
      <c r="CK11">
        <v>0</v>
      </c>
      <c r="CM11" t="s">
        <v>41</v>
      </c>
      <c r="CN11">
        <v>629.23654833979697</v>
      </c>
      <c r="CO11">
        <v>583.90392576700697</v>
      </c>
      <c r="CP11">
        <v>596.23750532254098</v>
      </c>
      <c r="CR11" t="s">
        <v>41</v>
      </c>
      <c r="CS11">
        <v>600.48168385757504</v>
      </c>
      <c r="CT11">
        <v>604.92501205014105</v>
      </c>
      <c r="CU11">
        <v>600.10305626115996</v>
      </c>
      <c r="CV11">
        <v>0</v>
      </c>
      <c r="CX11" t="s">
        <v>58</v>
      </c>
      <c r="CY11">
        <v>612.40824846799603</v>
      </c>
      <c r="CZ11">
        <v>579.44381663822605</v>
      </c>
      <c r="DA11">
        <v>580.06778296017001</v>
      </c>
      <c r="DC11" t="s">
        <v>58</v>
      </c>
      <c r="DD11">
        <v>572.08419366487499</v>
      </c>
      <c r="DE11">
        <v>593.49534672589698</v>
      </c>
      <c r="DF11">
        <v>585.77590442198095</v>
      </c>
      <c r="DG11">
        <v>0</v>
      </c>
      <c r="DI11" s="2" t="s">
        <v>39</v>
      </c>
      <c r="DJ11">
        <v>0.66666666666666696</v>
      </c>
      <c r="DK11">
        <v>0.58333333333333304</v>
      </c>
      <c r="DL11">
        <v>0.75</v>
      </c>
      <c r="DM11">
        <v>0.83333333333333304</v>
      </c>
      <c r="DN11">
        <v>0.58333333333333304</v>
      </c>
      <c r="DO11">
        <v>0.58333333333333304</v>
      </c>
      <c r="DP11">
        <v>0.58333333333333304</v>
      </c>
      <c r="DQ11">
        <v>0.33333333333333298</v>
      </c>
      <c r="DR11">
        <v>0.33333333333333298</v>
      </c>
      <c r="DS11">
        <v>0.41666666666666702</v>
      </c>
      <c r="DT11">
        <v>0.16666666666666699</v>
      </c>
      <c r="DU11">
        <v>0.25</v>
      </c>
      <c r="DV11">
        <v>0.33333333333333298</v>
      </c>
      <c r="DW11">
        <v>0.16666666666666699</v>
      </c>
      <c r="DX11">
        <v>0.16666666666666699</v>
      </c>
      <c r="DY11">
        <v>0.25</v>
      </c>
      <c r="DZ11">
        <v>0</v>
      </c>
      <c r="EA11">
        <v>8.3333333333333301E-2</v>
      </c>
      <c r="ED11">
        <v>0.83333333333333304</v>
      </c>
      <c r="EE11">
        <v>1</v>
      </c>
      <c r="EF11">
        <v>1</v>
      </c>
      <c r="EG11">
        <v>0.58333333333333304</v>
      </c>
      <c r="EH11">
        <v>0.83333333333333304</v>
      </c>
      <c r="EI11">
        <v>0.5</v>
      </c>
      <c r="EJ11">
        <v>0.5</v>
      </c>
      <c r="EK11">
        <v>0.75</v>
      </c>
      <c r="EL11">
        <v>0.41666666666666702</v>
      </c>
      <c r="EM11">
        <v>0.33333333333333298</v>
      </c>
      <c r="EN11">
        <v>0.33333333333333298</v>
      </c>
      <c r="EO11">
        <v>0.25</v>
      </c>
      <c r="EP11">
        <v>0.25</v>
      </c>
      <c r="EQ11">
        <v>0.16666666666666699</v>
      </c>
      <c r="ER11">
        <v>8.3333333333333301E-2</v>
      </c>
      <c r="ES11">
        <v>0.33333333333333298</v>
      </c>
      <c r="ET11">
        <v>0</v>
      </c>
      <c r="EU11">
        <v>0</v>
      </c>
      <c r="EV11">
        <v>0</v>
      </c>
      <c r="EX11" s="2" t="s">
        <v>58</v>
      </c>
      <c r="EY11">
        <v>0.91666666666666696</v>
      </c>
      <c r="EZ11">
        <v>0.66666666666666696</v>
      </c>
      <c r="FA11">
        <v>0.75</v>
      </c>
      <c r="FB11">
        <v>0.91666666666666696</v>
      </c>
      <c r="FC11">
        <v>0.75</v>
      </c>
      <c r="FD11">
        <v>0.66666666666666696</v>
      </c>
      <c r="FE11">
        <v>0.83333333333333304</v>
      </c>
      <c r="FF11">
        <v>0.58333333333333304</v>
      </c>
      <c r="FG11">
        <v>0.41666666666666702</v>
      </c>
      <c r="FH11">
        <v>0.58333333333333304</v>
      </c>
      <c r="FI11">
        <v>0</v>
      </c>
      <c r="FJ11">
        <v>0.25</v>
      </c>
      <c r="FK11">
        <v>0.33333333333333298</v>
      </c>
      <c r="FL11">
        <v>0.16666666666666699</v>
      </c>
      <c r="FM11">
        <v>0</v>
      </c>
      <c r="FN11">
        <v>8.3333333333333301E-2</v>
      </c>
      <c r="FO11">
        <v>0</v>
      </c>
      <c r="FP11">
        <v>0</v>
      </c>
      <c r="FS11">
        <v>0.75</v>
      </c>
      <c r="FT11">
        <v>0.91666666666666696</v>
      </c>
      <c r="FU11">
        <v>0.83333333333333304</v>
      </c>
      <c r="FV11">
        <v>0.41666666666666702</v>
      </c>
      <c r="FW11">
        <v>0.75</v>
      </c>
      <c r="FX11">
        <v>0.66666666666666696</v>
      </c>
      <c r="FY11">
        <v>0.33333333333333298</v>
      </c>
      <c r="FZ11">
        <v>0.5</v>
      </c>
      <c r="GA11">
        <v>0.5</v>
      </c>
      <c r="GB11">
        <v>0.16666666666666699</v>
      </c>
      <c r="GC11">
        <v>0.33333333333333298</v>
      </c>
      <c r="GD11">
        <v>0.25</v>
      </c>
      <c r="GE11">
        <v>0.25</v>
      </c>
      <c r="GF11">
        <v>8.3333333333333301E-2</v>
      </c>
      <c r="GG11">
        <v>8.3333333333333301E-2</v>
      </c>
      <c r="GH11">
        <v>0</v>
      </c>
      <c r="GI11">
        <v>8.3333333333333301E-2</v>
      </c>
      <c r="GJ11">
        <v>0</v>
      </c>
      <c r="GK11">
        <v>0</v>
      </c>
    </row>
    <row r="12" spans="1:193" x14ac:dyDescent="0.2">
      <c r="A12" s="2" t="s">
        <v>34</v>
      </c>
      <c r="B12">
        <v>14</v>
      </c>
      <c r="C12">
        <f t="shared" si="1"/>
        <v>1</v>
      </c>
      <c r="D12">
        <f t="shared" si="2"/>
        <v>1</v>
      </c>
      <c r="E12" s="2" t="s">
        <v>39</v>
      </c>
      <c r="F12">
        <v>0</v>
      </c>
      <c r="G12">
        <f t="shared" si="0"/>
        <v>0</v>
      </c>
      <c r="I12" s="2" t="s">
        <v>41</v>
      </c>
      <c r="J12" s="2">
        <v>1</v>
      </c>
      <c r="K12" s="2">
        <v>0.66666666666666696</v>
      </c>
      <c r="L12" s="2">
        <v>0.83333333333333304</v>
      </c>
      <c r="M12" s="2">
        <v>0.83333333333333304</v>
      </c>
      <c r="N12" s="2">
        <v>0.58333333333333304</v>
      </c>
      <c r="O12" s="2">
        <v>0.66666666666666696</v>
      </c>
      <c r="P12" s="2">
        <v>0.75</v>
      </c>
      <c r="Q12" s="2">
        <v>0.41666666666666702</v>
      </c>
      <c r="R12" s="2">
        <v>0.41666666666666702</v>
      </c>
      <c r="S12" s="2">
        <v>0.25</v>
      </c>
      <c r="T12" s="2">
        <v>0.58333333333333304</v>
      </c>
      <c r="U12" s="2">
        <v>0.58333333333333304</v>
      </c>
      <c r="V12" s="2">
        <v>0.41666666666666702</v>
      </c>
      <c r="W12" s="2">
        <v>0.75</v>
      </c>
      <c r="X12" s="2">
        <v>0.75</v>
      </c>
      <c r="Y12" s="2">
        <v>0.75</v>
      </c>
      <c r="Z12" s="2">
        <v>0.75</v>
      </c>
      <c r="AA12" s="2">
        <v>0.75</v>
      </c>
      <c r="AB12" s="2"/>
      <c r="AC12" s="2" t="s">
        <v>41</v>
      </c>
      <c r="AD12" s="2">
        <v>0.91666666666666696</v>
      </c>
      <c r="AE12" s="2">
        <v>1</v>
      </c>
      <c r="AF12" s="2">
        <v>0.83333333333333304</v>
      </c>
      <c r="AG12" s="2">
        <v>0.83333333333333304</v>
      </c>
      <c r="AH12" s="2">
        <v>0.83333333333333304</v>
      </c>
      <c r="AI12" s="2">
        <v>0.83333333333333304</v>
      </c>
      <c r="AJ12" s="2">
        <v>0.41666666666666702</v>
      </c>
      <c r="AK12" s="2">
        <v>0.75</v>
      </c>
      <c r="AL12" s="2">
        <v>0.66666666666666696</v>
      </c>
      <c r="AM12" s="2">
        <v>0.66666666666666696</v>
      </c>
      <c r="AN12" s="2">
        <v>0.5</v>
      </c>
      <c r="AO12" s="2">
        <v>0.5</v>
      </c>
      <c r="AP12" s="2">
        <v>0.83333333333333304</v>
      </c>
      <c r="AQ12" s="2">
        <v>0.75</v>
      </c>
      <c r="AR12" s="2">
        <v>0.91666666666666696</v>
      </c>
      <c r="AS12" s="2">
        <v>0.75</v>
      </c>
      <c r="AT12" s="2">
        <v>1</v>
      </c>
      <c r="AU12" s="2">
        <v>0.83333333333333304</v>
      </c>
      <c r="AV12">
        <v>0</v>
      </c>
      <c r="AX12" t="s">
        <v>58</v>
      </c>
      <c r="AY12">
        <v>0.91666666666666696</v>
      </c>
      <c r="AZ12">
        <v>0.66666666666666696</v>
      </c>
      <c r="BA12">
        <v>0.75</v>
      </c>
      <c r="BB12">
        <v>0.91666666666666696</v>
      </c>
      <c r="BC12">
        <v>0.75</v>
      </c>
      <c r="BD12">
        <v>0.66666666666666696</v>
      </c>
      <c r="BE12">
        <v>0.83333333333333304</v>
      </c>
      <c r="BF12">
        <v>0.58333333333333304</v>
      </c>
      <c r="BG12">
        <v>0.41666666666666702</v>
      </c>
      <c r="BH12">
        <v>0.41666666666666702</v>
      </c>
      <c r="BI12">
        <v>1</v>
      </c>
      <c r="BJ12">
        <v>0.75</v>
      </c>
      <c r="BK12">
        <v>0.66666666666666696</v>
      </c>
      <c r="BL12">
        <v>0.83333333333333304</v>
      </c>
      <c r="BM12">
        <v>1</v>
      </c>
      <c r="BN12">
        <v>0.91666666666666696</v>
      </c>
      <c r="BO12">
        <v>1</v>
      </c>
      <c r="BP12">
        <v>1</v>
      </c>
      <c r="BR12" t="s">
        <v>58</v>
      </c>
      <c r="BS12">
        <v>0.75</v>
      </c>
      <c r="BT12">
        <v>0.91666666666666696</v>
      </c>
      <c r="BU12">
        <v>0.83333333333333304</v>
      </c>
      <c r="BV12">
        <v>0.41666666666666702</v>
      </c>
      <c r="BW12">
        <v>0.75</v>
      </c>
      <c r="BX12">
        <v>0.66666666666666696</v>
      </c>
      <c r="BY12">
        <v>0.33333333333333298</v>
      </c>
      <c r="BZ12">
        <v>0.5</v>
      </c>
      <c r="CA12">
        <v>0.5</v>
      </c>
      <c r="CB12">
        <v>0.83333333333333304</v>
      </c>
      <c r="CC12">
        <v>0.66666666666666696</v>
      </c>
      <c r="CD12">
        <v>0.75</v>
      </c>
      <c r="CE12">
        <v>0.75</v>
      </c>
      <c r="CF12">
        <v>0.91666666666666696</v>
      </c>
      <c r="CG12">
        <v>0.91666666666666696</v>
      </c>
      <c r="CH12">
        <v>1</v>
      </c>
      <c r="CI12">
        <v>0.91666666666666696</v>
      </c>
      <c r="CJ12">
        <v>1</v>
      </c>
      <c r="CK12">
        <v>0</v>
      </c>
      <c r="CM12" s="1" t="s">
        <v>51</v>
      </c>
      <c r="CN12">
        <v>549.79847913329297</v>
      </c>
      <c r="CO12">
        <v>414.83025059543399</v>
      </c>
      <c r="CP12">
        <v>801.22399759346399</v>
      </c>
      <c r="CR12" t="s">
        <v>51</v>
      </c>
      <c r="CS12">
        <v>828.74370550807305</v>
      </c>
      <c r="CT12">
        <v>518.73517196976604</v>
      </c>
      <c r="CU12">
        <v>673.73182429956705</v>
      </c>
      <c r="CV12">
        <v>0</v>
      </c>
      <c r="CX12" t="s">
        <v>63</v>
      </c>
      <c r="CY12">
        <v>613.10583321560102</v>
      </c>
      <c r="CZ12">
        <v>598.40472406080403</v>
      </c>
      <c r="DA12">
        <v>596.27673684869103</v>
      </c>
      <c r="DC12" t="s">
        <v>63</v>
      </c>
      <c r="DD12">
        <v>605.14817344947198</v>
      </c>
      <c r="DE12">
        <v>602.82735452748295</v>
      </c>
      <c r="DF12">
        <v>599.88594156869499</v>
      </c>
      <c r="DG12">
        <v>0</v>
      </c>
      <c r="DI12" s="2" t="s">
        <v>41</v>
      </c>
      <c r="DJ12">
        <v>1</v>
      </c>
      <c r="DK12">
        <v>0.66666666666666696</v>
      </c>
      <c r="DL12">
        <v>0.83333333333333304</v>
      </c>
      <c r="DM12">
        <v>0.83333333333333304</v>
      </c>
      <c r="DN12">
        <v>0.58333333333333304</v>
      </c>
      <c r="DO12">
        <v>0.66666666666666696</v>
      </c>
      <c r="DP12">
        <v>0.75</v>
      </c>
      <c r="DQ12">
        <v>0.41666666666666702</v>
      </c>
      <c r="DR12">
        <v>0.41666666666666702</v>
      </c>
      <c r="DS12">
        <v>0.75</v>
      </c>
      <c r="DT12">
        <v>0.41666666666666702</v>
      </c>
      <c r="DU12">
        <v>0.41666666666666702</v>
      </c>
      <c r="DV12">
        <v>0.58333333333333304</v>
      </c>
      <c r="DW12">
        <v>0.25</v>
      </c>
      <c r="DX12">
        <v>0.25</v>
      </c>
      <c r="DY12">
        <v>0.25</v>
      </c>
      <c r="DZ12">
        <v>0.25</v>
      </c>
      <c r="EA12">
        <v>0.25</v>
      </c>
      <c r="ED12">
        <v>0.91666666666666696</v>
      </c>
      <c r="EE12">
        <v>1</v>
      </c>
      <c r="EF12">
        <v>0.83333333333333304</v>
      </c>
      <c r="EG12">
        <v>0.83333333333333304</v>
      </c>
      <c r="EH12">
        <v>0.83333333333333304</v>
      </c>
      <c r="EI12">
        <v>0.83333333333333304</v>
      </c>
      <c r="EJ12">
        <v>0.41666666666666702</v>
      </c>
      <c r="EK12">
        <v>0.75</v>
      </c>
      <c r="EL12">
        <v>0.66666666666666696</v>
      </c>
      <c r="EM12">
        <v>0.33333333333333298</v>
      </c>
      <c r="EN12">
        <v>0.5</v>
      </c>
      <c r="EO12">
        <v>0.5</v>
      </c>
      <c r="EP12">
        <v>0.16666666666666699</v>
      </c>
      <c r="EQ12">
        <v>0.25</v>
      </c>
      <c r="ER12">
        <v>8.3333333333333301E-2</v>
      </c>
      <c r="ES12">
        <v>0.25</v>
      </c>
      <c r="ET12">
        <v>0</v>
      </c>
      <c r="EU12">
        <v>0.16666666666666699</v>
      </c>
      <c r="EV12">
        <v>0</v>
      </c>
      <c r="EX12" s="2" t="s">
        <v>63</v>
      </c>
      <c r="EY12">
        <v>0.83333333333333304</v>
      </c>
      <c r="EZ12">
        <v>0.75</v>
      </c>
      <c r="FA12">
        <v>0.83333333333333304</v>
      </c>
      <c r="FB12">
        <v>0.58333333333333304</v>
      </c>
      <c r="FC12">
        <v>0.83333333333333304</v>
      </c>
      <c r="FD12">
        <v>0.66666666666666696</v>
      </c>
      <c r="FE12">
        <v>0.58333333333333304</v>
      </c>
      <c r="FF12">
        <v>0.5</v>
      </c>
      <c r="FG12">
        <v>0.5</v>
      </c>
      <c r="FH12">
        <v>0.66666666666666696</v>
      </c>
      <c r="FI12">
        <v>0.58333333333333304</v>
      </c>
      <c r="FJ12">
        <v>0.33333333333333298</v>
      </c>
      <c r="FK12">
        <v>0.58333333333333304</v>
      </c>
      <c r="FL12">
        <v>0.25</v>
      </c>
      <c r="FM12">
        <v>0.25</v>
      </c>
      <c r="FN12">
        <v>0.16666666666666699</v>
      </c>
      <c r="FO12">
        <v>8.3333333333333301E-2</v>
      </c>
      <c r="FP12">
        <v>0.25</v>
      </c>
      <c r="FS12">
        <v>0.91666666666666696</v>
      </c>
      <c r="FT12">
        <v>0.91666666666666696</v>
      </c>
      <c r="FU12">
        <v>1</v>
      </c>
      <c r="FV12">
        <v>0.83333333333333304</v>
      </c>
      <c r="FW12">
        <v>0.75</v>
      </c>
      <c r="FX12">
        <v>0.66666666666666696</v>
      </c>
      <c r="FY12">
        <v>0.58333333333333304</v>
      </c>
      <c r="FZ12">
        <v>0.83333333333333304</v>
      </c>
      <c r="GA12">
        <v>0.25</v>
      </c>
      <c r="GB12">
        <v>0.33333333333333298</v>
      </c>
      <c r="GC12">
        <v>0.16666666666666699</v>
      </c>
      <c r="GD12">
        <v>0.66666666666666696</v>
      </c>
      <c r="GE12">
        <v>0.33333333333333298</v>
      </c>
      <c r="GF12">
        <v>0.16666666666666699</v>
      </c>
      <c r="GG12">
        <v>0.16666666666666699</v>
      </c>
      <c r="GH12">
        <v>0.16666666666666699</v>
      </c>
      <c r="GI12">
        <v>0.25</v>
      </c>
      <c r="GJ12">
        <v>0.16666666666666699</v>
      </c>
      <c r="GK12">
        <v>0</v>
      </c>
    </row>
    <row r="13" spans="1:193" x14ac:dyDescent="0.2">
      <c r="A13" s="2" t="s">
        <v>35</v>
      </c>
      <c r="B13">
        <v>12</v>
      </c>
      <c r="C13">
        <f t="shared" si="1"/>
        <v>1</v>
      </c>
      <c r="D13">
        <f t="shared" si="2"/>
        <v>1</v>
      </c>
      <c r="E13" s="2" t="s">
        <v>40</v>
      </c>
      <c r="F13">
        <v>8</v>
      </c>
      <c r="G13">
        <f t="shared" si="0"/>
        <v>1</v>
      </c>
      <c r="I13" s="2" t="s">
        <v>51</v>
      </c>
      <c r="J13" s="2">
        <v>0.58333333333333304</v>
      </c>
      <c r="K13" s="2">
        <v>0.58333333333333304</v>
      </c>
      <c r="L13" s="2">
        <v>0.75</v>
      </c>
      <c r="M13" s="2">
        <v>0.58333333333333304</v>
      </c>
      <c r="N13" s="2">
        <v>0.75</v>
      </c>
      <c r="O13" s="2">
        <v>0.5</v>
      </c>
      <c r="P13" s="2">
        <v>0.41666666666666702</v>
      </c>
      <c r="Q13" s="2">
        <v>0.41666666666666702</v>
      </c>
      <c r="R13" s="2">
        <v>0.75</v>
      </c>
      <c r="S13" s="2">
        <v>0.16666666666666699</v>
      </c>
      <c r="T13" s="2">
        <v>0.41666666666666702</v>
      </c>
      <c r="U13" s="2">
        <v>0.66666666666666696</v>
      </c>
      <c r="V13" s="2">
        <v>0.16666666666666699</v>
      </c>
      <c r="W13" s="2">
        <v>0.16666666666666699</v>
      </c>
      <c r="X13" s="2">
        <v>0.33333333333333298</v>
      </c>
      <c r="Y13" s="2">
        <v>0.16666666666666699</v>
      </c>
      <c r="Z13" s="2">
        <v>0.41666666666666702</v>
      </c>
      <c r="AA13" s="2">
        <v>0.33333333333333298</v>
      </c>
      <c r="AB13" s="2"/>
      <c r="AC13" s="2" t="s">
        <v>51</v>
      </c>
      <c r="AD13" s="2">
        <v>0.75</v>
      </c>
      <c r="AE13" s="2">
        <v>0.66666666666666696</v>
      </c>
      <c r="AF13" s="2">
        <v>0.91666666666666696</v>
      </c>
      <c r="AG13" s="2">
        <v>0.5</v>
      </c>
      <c r="AH13" s="2">
        <v>0.41666666666666702</v>
      </c>
      <c r="AI13" s="2">
        <v>0.66666666666666696</v>
      </c>
      <c r="AJ13" s="2">
        <v>0.75</v>
      </c>
      <c r="AK13" s="2">
        <v>0.58333333333333304</v>
      </c>
      <c r="AL13" s="2">
        <v>0.33333333333333298</v>
      </c>
      <c r="AM13" s="2">
        <v>0.16666666666666699</v>
      </c>
      <c r="AN13" s="2">
        <v>0.66666666666666696</v>
      </c>
      <c r="AO13" s="2">
        <v>0.33333333333333298</v>
      </c>
      <c r="AP13" s="2">
        <v>0.41666666666666702</v>
      </c>
      <c r="AQ13" s="2">
        <v>8.3333333333333301E-2</v>
      </c>
      <c r="AR13" s="2">
        <v>0.25</v>
      </c>
      <c r="AS13" s="2">
        <v>0.41666666666666702</v>
      </c>
      <c r="AT13" s="2">
        <v>0.5</v>
      </c>
      <c r="AU13" s="2">
        <v>0.41666666666666702</v>
      </c>
      <c r="AV13">
        <v>0</v>
      </c>
      <c r="AX13" t="s">
        <v>63</v>
      </c>
      <c r="AY13">
        <v>0.83333333333333304</v>
      </c>
      <c r="AZ13">
        <v>0.75</v>
      </c>
      <c r="BA13">
        <v>0.83333333333333304</v>
      </c>
      <c r="BB13">
        <v>0.58333333333333304</v>
      </c>
      <c r="BC13">
        <v>0.83333333333333304</v>
      </c>
      <c r="BD13">
        <v>0.66666666666666696</v>
      </c>
      <c r="BE13">
        <v>0.58333333333333304</v>
      </c>
      <c r="BF13">
        <v>0.5</v>
      </c>
      <c r="BG13">
        <v>0.5</v>
      </c>
      <c r="BH13">
        <v>0.33333333333333298</v>
      </c>
      <c r="BI13">
        <v>0.41666666666666702</v>
      </c>
      <c r="BJ13">
        <v>0.66666666666666696</v>
      </c>
      <c r="BK13">
        <v>0.41666666666666702</v>
      </c>
      <c r="BL13">
        <v>0.75</v>
      </c>
      <c r="BM13">
        <v>0.75</v>
      </c>
      <c r="BN13">
        <v>0.83333333333333304</v>
      </c>
      <c r="BO13">
        <v>0.91666666666666696</v>
      </c>
      <c r="BP13">
        <v>0.75</v>
      </c>
      <c r="BR13" t="s">
        <v>63</v>
      </c>
      <c r="BS13">
        <v>0.91666666666666696</v>
      </c>
      <c r="BT13">
        <v>0.91666666666666696</v>
      </c>
      <c r="BU13">
        <v>1</v>
      </c>
      <c r="BV13">
        <v>0.83333333333333304</v>
      </c>
      <c r="BW13">
        <v>0.75</v>
      </c>
      <c r="BX13">
        <v>0.66666666666666696</v>
      </c>
      <c r="BY13">
        <v>0.58333333333333304</v>
      </c>
      <c r="BZ13">
        <v>0.83333333333333304</v>
      </c>
      <c r="CA13">
        <v>0.25</v>
      </c>
      <c r="CB13">
        <v>0.66666666666666696</v>
      </c>
      <c r="CC13">
        <v>0.83333333333333304</v>
      </c>
      <c r="CD13">
        <v>0.33333333333333298</v>
      </c>
      <c r="CE13">
        <v>0.66666666666666696</v>
      </c>
      <c r="CF13">
        <v>0.83333333333333304</v>
      </c>
      <c r="CG13">
        <v>0.83333333333333304</v>
      </c>
      <c r="CH13">
        <v>0.83333333333333304</v>
      </c>
      <c r="CI13">
        <v>0.75</v>
      </c>
      <c r="CJ13">
        <v>0.83333333333333304</v>
      </c>
      <c r="CK13">
        <v>0</v>
      </c>
      <c r="CM13" t="s">
        <v>53</v>
      </c>
      <c r="CN13">
        <v>616.07155083118096</v>
      </c>
      <c r="CO13">
        <v>594.52157849880405</v>
      </c>
      <c r="CP13">
        <v>602.17755435333595</v>
      </c>
      <c r="CR13" t="s">
        <v>53</v>
      </c>
      <c r="CS13">
        <v>610.18121661034104</v>
      </c>
      <c r="CT13">
        <v>599.64662811861604</v>
      </c>
      <c r="CU13">
        <v>595.75405459449405</v>
      </c>
      <c r="CV13">
        <v>0</v>
      </c>
      <c r="CX13" t="s">
        <v>68</v>
      </c>
      <c r="CY13">
        <v>619.31872073029695</v>
      </c>
      <c r="CZ13">
        <v>617.14645911341495</v>
      </c>
      <c r="DA13">
        <v>617.14645911341495</v>
      </c>
      <c r="DC13" t="s">
        <v>68</v>
      </c>
      <c r="DD13">
        <v>602.72424467525502</v>
      </c>
      <c r="DE13">
        <v>597.58658596089003</v>
      </c>
      <c r="DF13">
        <v>598.42008017005503</v>
      </c>
      <c r="DG13">
        <v>0</v>
      </c>
      <c r="DI13" s="2" t="s">
        <v>51</v>
      </c>
      <c r="DJ13">
        <v>0.58333333333333304</v>
      </c>
      <c r="DK13">
        <v>0.58333333333333304</v>
      </c>
      <c r="DL13">
        <v>0.75</v>
      </c>
      <c r="DM13">
        <v>0.58333333333333304</v>
      </c>
      <c r="DN13">
        <v>0.75</v>
      </c>
      <c r="DO13">
        <v>0.5</v>
      </c>
      <c r="DP13">
        <v>0.41666666666666702</v>
      </c>
      <c r="DQ13">
        <v>0.41666666666666702</v>
      </c>
      <c r="DR13">
        <v>0.75</v>
      </c>
      <c r="DS13">
        <v>0.83333333333333304</v>
      </c>
      <c r="DT13">
        <v>0.58333333333333304</v>
      </c>
      <c r="DU13">
        <v>0.33333333333333298</v>
      </c>
      <c r="DV13">
        <v>0.83333333333333304</v>
      </c>
      <c r="DW13">
        <v>0.83333333333333304</v>
      </c>
      <c r="DX13">
        <v>0.66666666666666696</v>
      </c>
      <c r="DY13">
        <v>0.83333333333333304</v>
      </c>
      <c r="DZ13">
        <v>0.58333333333333304</v>
      </c>
      <c r="EA13">
        <v>0.66666666666666696</v>
      </c>
      <c r="ED13">
        <v>0.75</v>
      </c>
      <c r="EE13">
        <v>0.66666666666666696</v>
      </c>
      <c r="EF13">
        <v>0.91666666666666696</v>
      </c>
      <c r="EG13">
        <v>0.5</v>
      </c>
      <c r="EH13">
        <v>0.41666666666666702</v>
      </c>
      <c r="EI13">
        <v>0.66666666666666696</v>
      </c>
      <c r="EJ13">
        <v>0.75</v>
      </c>
      <c r="EK13">
        <v>0.58333333333333304</v>
      </c>
      <c r="EL13">
        <v>0.33333333333333298</v>
      </c>
      <c r="EM13">
        <v>0.83333333333333304</v>
      </c>
      <c r="EN13">
        <v>0.33333333333333298</v>
      </c>
      <c r="EO13">
        <v>0.66666666666666696</v>
      </c>
      <c r="EP13">
        <v>0.58333333333333304</v>
      </c>
      <c r="EQ13">
        <v>0.91666666666666696</v>
      </c>
      <c r="ER13">
        <v>0.75</v>
      </c>
      <c r="ES13">
        <v>0.58333333333333304</v>
      </c>
      <c r="ET13">
        <v>0.5</v>
      </c>
      <c r="EU13">
        <v>0.58333333333333304</v>
      </c>
      <c r="EV13">
        <v>0</v>
      </c>
      <c r="EX13" s="2" t="s">
        <v>68</v>
      </c>
      <c r="EY13">
        <v>1</v>
      </c>
      <c r="EZ13">
        <v>1</v>
      </c>
      <c r="FA13">
        <v>1</v>
      </c>
      <c r="FB13">
        <v>0.83333333333333304</v>
      </c>
      <c r="FC13">
        <v>0.91666666666666696</v>
      </c>
      <c r="FD13">
        <v>0.91666666666666696</v>
      </c>
      <c r="FE13">
        <v>0.75</v>
      </c>
      <c r="FF13">
        <v>0.83333333333333304</v>
      </c>
      <c r="FG13">
        <v>0.83333333333333304</v>
      </c>
      <c r="FH13">
        <v>0.41666666666666702</v>
      </c>
      <c r="FI13">
        <v>0.58333333333333304</v>
      </c>
      <c r="FJ13">
        <v>0.58333333333333304</v>
      </c>
      <c r="FK13">
        <v>0.41666666666666702</v>
      </c>
      <c r="FL13">
        <v>0.33333333333333298</v>
      </c>
      <c r="FM13">
        <v>0.33333333333333298</v>
      </c>
      <c r="FN13">
        <v>0.33333333333333298</v>
      </c>
      <c r="FO13">
        <v>0.16666666666666699</v>
      </c>
      <c r="FP13">
        <v>0.16666666666666699</v>
      </c>
      <c r="FS13">
        <v>1</v>
      </c>
      <c r="FT13">
        <v>1</v>
      </c>
      <c r="FU13">
        <v>1</v>
      </c>
      <c r="FV13">
        <v>0.91666666666666696</v>
      </c>
      <c r="FW13">
        <v>0.66666666666666696</v>
      </c>
      <c r="FX13">
        <v>0.83333333333333304</v>
      </c>
      <c r="FY13">
        <v>0.41666666666666702</v>
      </c>
      <c r="FZ13">
        <v>0.66666666666666696</v>
      </c>
      <c r="GA13">
        <v>0.41666666666666702</v>
      </c>
      <c r="GB13">
        <v>0.41666666666666702</v>
      </c>
      <c r="GC13">
        <v>0.25</v>
      </c>
      <c r="GD13">
        <v>0.33333333333333298</v>
      </c>
      <c r="GE13">
        <v>0.33333333333333298</v>
      </c>
      <c r="GF13">
        <v>0.16666666666666699</v>
      </c>
      <c r="GG13">
        <v>0.16666666666666699</v>
      </c>
      <c r="GH13">
        <v>0</v>
      </c>
      <c r="GI13">
        <v>8.3333333333333301E-2</v>
      </c>
      <c r="GJ13">
        <v>8.3333333333333301E-2</v>
      </c>
      <c r="GK13">
        <v>0</v>
      </c>
    </row>
    <row r="14" spans="1:193" x14ac:dyDescent="0.2">
      <c r="A14" s="2" t="s">
        <v>36</v>
      </c>
      <c r="B14">
        <v>0</v>
      </c>
      <c r="C14">
        <f t="shared" si="1"/>
        <v>0</v>
      </c>
      <c r="D14">
        <f t="shared" si="2"/>
        <v>0</v>
      </c>
      <c r="E14" s="2" t="s">
        <v>41</v>
      </c>
      <c r="F14">
        <v>0</v>
      </c>
      <c r="G14">
        <f t="shared" si="0"/>
        <v>0</v>
      </c>
      <c r="I14" s="2" t="s">
        <v>53</v>
      </c>
      <c r="J14" s="2">
        <v>0.91666666666666696</v>
      </c>
      <c r="K14" s="2">
        <v>0.91666666666666696</v>
      </c>
      <c r="L14" s="2">
        <v>1</v>
      </c>
      <c r="M14" s="2">
        <v>0.91666666666666696</v>
      </c>
      <c r="N14" s="2">
        <v>0.83333333333333304</v>
      </c>
      <c r="O14" s="2">
        <v>1</v>
      </c>
      <c r="P14" s="2">
        <v>0.91666666666666696</v>
      </c>
      <c r="Q14" s="2">
        <v>0.5</v>
      </c>
      <c r="R14" s="2">
        <v>0.58333333333333304</v>
      </c>
      <c r="S14" s="2">
        <v>0.33333333333333298</v>
      </c>
      <c r="T14" s="2">
        <v>0.83333333333333304</v>
      </c>
      <c r="U14" s="2">
        <v>0.66666666666666696</v>
      </c>
      <c r="V14" s="2">
        <v>0.5</v>
      </c>
      <c r="W14" s="2">
        <v>0.83333333333333304</v>
      </c>
      <c r="X14" s="2">
        <v>0.91666666666666696</v>
      </c>
      <c r="Y14" s="2">
        <v>1</v>
      </c>
      <c r="Z14" s="2">
        <v>0.91666666666666696</v>
      </c>
      <c r="AA14" s="2">
        <v>0.91666666666666696</v>
      </c>
      <c r="AB14" s="2"/>
      <c r="AC14" s="2" t="s">
        <v>53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0.91666666666666696</v>
      </c>
      <c r="AJ14" s="2">
        <v>0.75</v>
      </c>
      <c r="AK14" s="2">
        <v>0.5</v>
      </c>
      <c r="AL14" s="2">
        <v>0.5</v>
      </c>
      <c r="AM14" s="2">
        <v>0.33333333333333298</v>
      </c>
      <c r="AN14" s="2">
        <v>0.66666666666666696</v>
      </c>
      <c r="AO14" s="2">
        <v>0.83333333333333304</v>
      </c>
      <c r="AP14" s="2">
        <v>0.75</v>
      </c>
      <c r="AQ14" s="2">
        <v>0.91666666666666696</v>
      </c>
      <c r="AR14" s="2">
        <v>0.91666666666666696</v>
      </c>
      <c r="AS14" s="2">
        <v>1</v>
      </c>
      <c r="AT14" s="2">
        <v>1</v>
      </c>
      <c r="AU14" s="2">
        <v>1</v>
      </c>
      <c r="AV14">
        <v>0</v>
      </c>
      <c r="AX14" t="s">
        <v>68</v>
      </c>
      <c r="AY14">
        <v>1</v>
      </c>
      <c r="AZ14">
        <v>1</v>
      </c>
      <c r="BA14">
        <v>1</v>
      </c>
      <c r="BB14">
        <v>0.83333333333333304</v>
      </c>
      <c r="BC14">
        <v>0.91666666666666696</v>
      </c>
      <c r="BD14">
        <v>0.91666666666666696</v>
      </c>
      <c r="BE14">
        <v>0.75</v>
      </c>
      <c r="BF14">
        <v>0.83333333333333304</v>
      </c>
      <c r="BG14">
        <v>0.83333333333333304</v>
      </c>
      <c r="BH14">
        <v>0.58333333333333304</v>
      </c>
      <c r="BI14">
        <v>0.41666666666666702</v>
      </c>
      <c r="BJ14">
        <v>0.41666666666666702</v>
      </c>
      <c r="BK14">
        <v>0.58333333333333304</v>
      </c>
      <c r="BL14">
        <v>0.66666666666666696</v>
      </c>
      <c r="BM14">
        <v>0.66666666666666696</v>
      </c>
      <c r="BN14">
        <v>0.66666666666666696</v>
      </c>
      <c r="BO14">
        <v>0.83333333333333304</v>
      </c>
      <c r="BP14">
        <v>0.83333333333333304</v>
      </c>
      <c r="BR14" t="s">
        <v>68</v>
      </c>
      <c r="BS14">
        <v>1</v>
      </c>
      <c r="BT14">
        <v>1</v>
      </c>
      <c r="BU14">
        <v>1</v>
      </c>
      <c r="BV14">
        <v>0.91666666666666696</v>
      </c>
      <c r="BW14">
        <v>0.66666666666666696</v>
      </c>
      <c r="BX14">
        <v>0.83333333333333304</v>
      </c>
      <c r="BY14">
        <v>0.41666666666666702</v>
      </c>
      <c r="BZ14">
        <v>0.66666666666666696</v>
      </c>
      <c r="CA14">
        <v>0.41666666666666702</v>
      </c>
      <c r="CB14">
        <v>0.58333333333333304</v>
      </c>
      <c r="CC14">
        <v>0.75</v>
      </c>
      <c r="CD14">
        <v>0.66666666666666696</v>
      </c>
      <c r="CE14">
        <v>0.66666666666666696</v>
      </c>
      <c r="CF14">
        <v>0.83333333333333304</v>
      </c>
      <c r="CG14">
        <v>0.83333333333333304</v>
      </c>
      <c r="CH14">
        <v>1</v>
      </c>
      <c r="CI14">
        <v>0.91666666666666696</v>
      </c>
      <c r="CJ14">
        <v>0.91666666666666696</v>
      </c>
      <c r="CK14">
        <v>0</v>
      </c>
      <c r="CM14" t="s">
        <v>54</v>
      </c>
      <c r="CN14">
        <v>642.35002618675401</v>
      </c>
      <c r="CO14">
        <v>585.35344185434599</v>
      </c>
      <c r="CP14">
        <v>586.66469106000102</v>
      </c>
      <c r="CR14" t="s">
        <v>54</v>
      </c>
      <c r="CS14">
        <v>576.64791968664804</v>
      </c>
      <c r="CT14">
        <v>590.29372649873005</v>
      </c>
      <c r="CU14">
        <v>601.42362426252396</v>
      </c>
      <c r="CV14">
        <v>0</v>
      </c>
      <c r="CX14" t="s">
        <v>73</v>
      </c>
      <c r="CY14">
        <v>603.28538882926205</v>
      </c>
      <c r="CZ14">
        <v>591.39270190019897</v>
      </c>
      <c r="DA14">
        <v>600</v>
      </c>
      <c r="DC14" t="s">
        <v>73</v>
      </c>
      <c r="DD14">
        <v>609.32743522350302</v>
      </c>
      <c r="DE14">
        <v>583.02982798832704</v>
      </c>
      <c r="DF14">
        <v>591.44059987175399</v>
      </c>
      <c r="DG14">
        <v>0</v>
      </c>
      <c r="DI14" s="2" t="s">
        <v>53</v>
      </c>
      <c r="DJ14">
        <v>0.91666666666666696</v>
      </c>
      <c r="DK14">
        <v>0.91666666666666696</v>
      </c>
      <c r="DL14">
        <v>1</v>
      </c>
      <c r="DM14">
        <v>0.91666666666666696</v>
      </c>
      <c r="DN14">
        <v>0.83333333333333304</v>
      </c>
      <c r="DO14">
        <v>1</v>
      </c>
      <c r="DP14">
        <v>0.91666666666666696</v>
      </c>
      <c r="DQ14">
        <v>0.5</v>
      </c>
      <c r="DR14">
        <v>0.58333333333333304</v>
      </c>
      <c r="DS14">
        <v>0.66666666666666696</v>
      </c>
      <c r="DT14">
        <v>0.16666666666666699</v>
      </c>
      <c r="DU14">
        <v>0.33333333333333298</v>
      </c>
      <c r="DV14">
        <v>0.5</v>
      </c>
      <c r="DW14">
        <v>0.16666666666666699</v>
      </c>
      <c r="DX14">
        <v>8.3333333333333301E-2</v>
      </c>
      <c r="DY14">
        <v>0</v>
      </c>
      <c r="DZ14">
        <v>8.3333333333333301E-2</v>
      </c>
      <c r="EA14">
        <v>8.3333333333333301E-2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0.91666666666666696</v>
      </c>
      <c r="EJ14">
        <v>0.75</v>
      </c>
      <c r="EK14">
        <v>0.5</v>
      </c>
      <c r="EL14">
        <v>0.5</v>
      </c>
      <c r="EM14">
        <v>0.66666666666666696</v>
      </c>
      <c r="EN14">
        <v>0.33333333333333298</v>
      </c>
      <c r="EO14">
        <v>0.16666666666666699</v>
      </c>
      <c r="EP14">
        <v>0.25</v>
      </c>
      <c r="EQ14">
        <v>8.3333333333333301E-2</v>
      </c>
      <c r="ER14">
        <v>8.3333333333333301E-2</v>
      </c>
      <c r="ES14">
        <v>0</v>
      </c>
      <c r="ET14">
        <v>0</v>
      </c>
      <c r="EU14">
        <v>0</v>
      </c>
      <c r="EV14">
        <v>0</v>
      </c>
      <c r="EX14" s="2" t="s">
        <v>73</v>
      </c>
      <c r="EY14">
        <v>0.91666666666666696</v>
      </c>
      <c r="EZ14">
        <v>0.75</v>
      </c>
      <c r="FA14">
        <v>0.83333333333333304</v>
      </c>
      <c r="FB14">
        <v>0.66666666666666696</v>
      </c>
      <c r="FC14">
        <v>0.5</v>
      </c>
      <c r="FD14">
        <v>0.58333333333333304</v>
      </c>
      <c r="FE14">
        <v>0.58333333333333304</v>
      </c>
      <c r="FF14">
        <v>0.66666666666666696</v>
      </c>
      <c r="FG14">
        <v>0.5</v>
      </c>
      <c r="FH14">
        <v>0.41666666666666702</v>
      </c>
      <c r="FI14">
        <v>0.25</v>
      </c>
      <c r="FJ14">
        <v>0.41666666666666702</v>
      </c>
      <c r="FK14">
        <v>0.33333333333333298</v>
      </c>
      <c r="FL14">
        <v>0.33333333333333298</v>
      </c>
      <c r="FM14">
        <v>0.5</v>
      </c>
      <c r="FN14">
        <v>0.16666666666666699</v>
      </c>
      <c r="FO14">
        <v>0.25</v>
      </c>
      <c r="FP14">
        <v>0.16666666666666699</v>
      </c>
      <c r="FS14">
        <v>0.83333333333333304</v>
      </c>
      <c r="FT14">
        <v>0.66666666666666696</v>
      </c>
      <c r="FU14">
        <v>0.83333333333333304</v>
      </c>
      <c r="FV14">
        <v>0.58333333333333304</v>
      </c>
      <c r="FW14">
        <v>0.66666666666666696</v>
      </c>
      <c r="FX14">
        <v>0.5</v>
      </c>
      <c r="FY14">
        <v>0.66666666666666696</v>
      </c>
      <c r="FZ14">
        <v>0.41666666666666702</v>
      </c>
      <c r="GA14">
        <v>0.41666666666666702</v>
      </c>
      <c r="GB14">
        <v>0.5</v>
      </c>
      <c r="GC14">
        <v>0.25</v>
      </c>
      <c r="GD14">
        <v>0.5</v>
      </c>
      <c r="GE14">
        <v>0.33333333333333298</v>
      </c>
      <c r="GF14">
        <v>0.16666666666666699</v>
      </c>
      <c r="GG14">
        <v>0.5</v>
      </c>
      <c r="GH14">
        <v>0.33333333333333298</v>
      </c>
      <c r="GI14">
        <v>0.5</v>
      </c>
      <c r="GJ14">
        <v>0</v>
      </c>
      <c r="GK14">
        <v>0</v>
      </c>
    </row>
    <row r="15" spans="1:193" x14ac:dyDescent="0.2">
      <c r="A15" s="2" t="s">
        <v>37</v>
      </c>
      <c r="B15">
        <v>14</v>
      </c>
      <c r="C15">
        <f t="shared" si="1"/>
        <v>1</v>
      </c>
      <c r="D15">
        <f t="shared" si="2"/>
        <v>1</v>
      </c>
      <c r="E15" s="2" t="s">
        <v>52</v>
      </c>
      <c r="F15">
        <v>8</v>
      </c>
      <c r="G15">
        <f t="shared" si="0"/>
        <v>1</v>
      </c>
      <c r="I15" s="2" t="s">
        <v>54</v>
      </c>
      <c r="J15" s="2">
        <v>0.91666666666666696</v>
      </c>
      <c r="K15" s="2">
        <v>0.75</v>
      </c>
      <c r="L15" s="2">
        <v>0.83333333333333304</v>
      </c>
      <c r="M15" s="2">
        <v>0.83333333333333304</v>
      </c>
      <c r="N15" s="2">
        <v>0.58333333333333304</v>
      </c>
      <c r="O15" s="2">
        <v>0.66666666666666696</v>
      </c>
      <c r="P15" s="2">
        <v>0.75</v>
      </c>
      <c r="Q15" s="2">
        <v>0.58333333333333304</v>
      </c>
      <c r="R15" s="2">
        <v>0.5</v>
      </c>
      <c r="S15" s="2">
        <v>0.33333333333333298</v>
      </c>
      <c r="T15" s="2">
        <v>0.66666666666666696</v>
      </c>
      <c r="U15" s="2">
        <v>0.75</v>
      </c>
      <c r="V15" s="2">
        <v>0.25</v>
      </c>
      <c r="W15" s="2">
        <v>0.83333333333333304</v>
      </c>
      <c r="X15" s="2">
        <v>0.91666666666666696</v>
      </c>
      <c r="Y15" s="2">
        <v>0.66666666666666696</v>
      </c>
      <c r="Z15" s="2">
        <v>1</v>
      </c>
      <c r="AA15" s="2">
        <v>0.91666666666666696</v>
      </c>
      <c r="AB15" s="2"/>
      <c r="AC15" s="2" t="s">
        <v>54</v>
      </c>
      <c r="AD15" s="2">
        <v>0.83333333333333304</v>
      </c>
      <c r="AE15" s="2">
        <v>0.66666666666666696</v>
      </c>
      <c r="AF15" s="2">
        <v>0.83333333333333304</v>
      </c>
      <c r="AG15" s="2">
        <v>0.58333333333333304</v>
      </c>
      <c r="AH15" s="2">
        <v>0.66666666666666696</v>
      </c>
      <c r="AI15" s="2">
        <v>0.58333333333333304</v>
      </c>
      <c r="AJ15" s="2">
        <v>8.3333333333333301E-2</v>
      </c>
      <c r="AK15" s="2">
        <v>0.58333333333333304</v>
      </c>
      <c r="AL15" s="2">
        <v>0.5</v>
      </c>
      <c r="AM15" s="2">
        <v>0.66666666666666696</v>
      </c>
      <c r="AN15" s="2">
        <v>0.75</v>
      </c>
      <c r="AO15" s="2">
        <v>0.66666666666666696</v>
      </c>
      <c r="AP15" s="2">
        <v>0.75</v>
      </c>
      <c r="AQ15" s="2">
        <v>0.75</v>
      </c>
      <c r="AR15" s="2">
        <v>0.58333333333333304</v>
      </c>
      <c r="AS15" s="2">
        <v>1</v>
      </c>
      <c r="AT15" s="2">
        <v>0.66666666666666696</v>
      </c>
      <c r="AU15" s="2">
        <v>0.66666666666666696</v>
      </c>
      <c r="AV15">
        <v>0</v>
      </c>
      <c r="AX15" t="s">
        <v>73</v>
      </c>
      <c r="AY15">
        <v>0.91666666666666696</v>
      </c>
      <c r="AZ15">
        <v>0.75</v>
      </c>
      <c r="BA15">
        <v>0.83333333333333304</v>
      </c>
      <c r="BB15">
        <v>0.66666666666666696</v>
      </c>
      <c r="BC15">
        <v>0.5</v>
      </c>
      <c r="BD15">
        <v>0.58333333333333304</v>
      </c>
      <c r="BE15">
        <v>0.58333333333333304</v>
      </c>
      <c r="BF15">
        <v>0.66666666666666696</v>
      </c>
      <c r="BG15">
        <v>0.5</v>
      </c>
      <c r="BH15">
        <v>0.58333333333333304</v>
      </c>
      <c r="BI15">
        <v>0.75</v>
      </c>
      <c r="BJ15">
        <v>0.58333333333333304</v>
      </c>
      <c r="BK15">
        <v>0.66666666666666696</v>
      </c>
      <c r="BL15">
        <v>0.66666666666666696</v>
      </c>
      <c r="BM15">
        <v>0.5</v>
      </c>
      <c r="BN15">
        <v>0.83333333333333304</v>
      </c>
      <c r="BO15">
        <v>0.75</v>
      </c>
      <c r="BP15">
        <v>0.83333333333333304</v>
      </c>
      <c r="BR15" t="s">
        <v>73</v>
      </c>
      <c r="BS15">
        <v>0.83333333333333304</v>
      </c>
      <c r="BT15">
        <v>0.66666666666666696</v>
      </c>
      <c r="BU15">
        <v>0.83333333333333304</v>
      </c>
      <c r="BV15">
        <v>0.58333333333333304</v>
      </c>
      <c r="BW15">
        <v>0.66666666666666696</v>
      </c>
      <c r="BX15">
        <v>0.5</v>
      </c>
      <c r="BY15">
        <v>0.66666666666666696</v>
      </c>
      <c r="BZ15">
        <v>0.41666666666666702</v>
      </c>
      <c r="CA15">
        <v>0.41666666666666702</v>
      </c>
      <c r="CB15">
        <v>0.5</v>
      </c>
      <c r="CC15">
        <v>0.75</v>
      </c>
      <c r="CD15">
        <v>0.5</v>
      </c>
      <c r="CE15">
        <v>0.66666666666666696</v>
      </c>
      <c r="CF15">
        <v>0.83333333333333304</v>
      </c>
      <c r="CG15">
        <v>0.5</v>
      </c>
      <c r="CH15">
        <v>0.66666666666666696</v>
      </c>
      <c r="CI15">
        <v>0.5</v>
      </c>
      <c r="CJ15">
        <v>1</v>
      </c>
      <c r="CK15">
        <v>0</v>
      </c>
      <c r="CM15" t="s">
        <v>55</v>
      </c>
      <c r="CN15">
        <v>698.60321379683103</v>
      </c>
      <c r="CO15">
        <v>624.01444662265999</v>
      </c>
      <c r="CP15">
        <v>612.78103154677001</v>
      </c>
      <c r="CR15" t="s">
        <v>55</v>
      </c>
      <c r="CS15">
        <v>616.15840146323706</v>
      </c>
      <c r="CT15">
        <v>603.61631121289599</v>
      </c>
      <c r="CU15">
        <v>613.08824656813601</v>
      </c>
      <c r="CV15">
        <v>0</v>
      </c>
      <c r="CX15" t="s">
        <v>74</v>
      </c>
      <c r="CY15">
        <v>623.04965253574596</v>
      </c>
      <c r="CZ15">
        <v>584.75907841925505</v>
      </c>
      <c r="DA15">
        <v>565.94818186506404</v>
      </c>
      <c r="DC15" t="s">
        <v>74</v>
      </c>
      <c r="DD15">
        <v>604.75658697106905</v>
      </c>
      <c r="DE15">
        <v>601.00559952536798</v>
      </c>
      <c r="DF15">
        <v>606.73555558900296</v>
      </c>
      <c r="DG15">
        <v>0</v>
      </c>
      <c r="DI15" s="2" t="s">
        <v>55</v>
      </c>
      <c r="DJ15">
        <v>0.91666666666666696</v>
      </c>
      <c r="DK15">
        <v>0.83333333333333304</v>
      </c>
      <c r="DL15">
        <v>0.75</v>
      </c>
      <c r="DM15">
        <v>0.83333333333333304</v>
      </c>
      <c r="DN15">
        <v>0.5</v>
      </c>
      <c r="DO15">
        <v>0.75</v>
      </c>
      <c r="DP15">
        <v>0.75</v>
      </c>
      <c r="DQ15">
        <v>1</v>
      </c>
      <c r="DR15">
        <v>0.41666666666666702</v>
      </c>
      <c r="DS15">
        <v>0.66666666666666696</v>
      </c>
      <c r="DT15">
        <v>0.25</v>
      </c>
      <c r="DU15">
        <v>0.5</v>
      </c>
      <c r="DV15">
        <v>0.66666666666666696</v>
      </c>
      <c r="DW15">
        <v>0.58333333333333304</v>
      </c>
      <c r="DX15">
        <v>0.25</v>
      </c>
      <c r="DY15">
        <v>0.75</v>
      </c>
      <c r="DZ15">
        <v>0.33333333333333298</v>
      </c>
      <c r="EA15">
        <v>0.58333333333333304</v>
      </c>
      <c r="ED15">
        <v>1</v>
      </c>
      <c r="EE15">
        <v>1</v>
      </c>
      <c r="EF15">
        <v>0.91666666666666696</v>
      </c>
      <c r="EG15">
        <v>0.83333333333333304</v>
      </c>
      <c r="EH15">
        <v>0.58333333333333304</v>
      </c>
      <c r="EI15">
        <v>0.75</v>
      </c>
      <c r="EJ15">
        <v>0.75</v>
      </c>
      <c r="EK15">
        <v>0.66666666666666696</v>
      </c>
      <c r="EL15">
        <v>0.91666666666666696</v>
      </c>
      <c r="EM15">
        <v>0.41666666666666702</v>
      </c>
      <c r="EN15">
        <v>0.41666666666666702</v>
      </c>
      <c r="EO15">
        <v>0.83333333333333304</v>
      </c>
      <c r="EP15">
        <v>0.41666666666666702</v>
      </c>
      <c r="EQ15">
        <v>0.25</v>
      </c>
      <c r="ER15">
        <v>8.3333333333333301E-2</v>
      </c>
      <c r="ES15">
        <v>0.25</v>
      </c>
      <c r="ET15">
        <v>0.16666666666666699</v>
      </c>
      <c r="EU15">
        <v>0.16666666666666699</v>
      </c>
      <c r="EV15">
        <v>0</v>
      </c>
      <c r="EX15" s="2" t="s">
        <v>74</v>
      </c>
      <c r="EY15">
        <v>1</v>
      </c>
      <c r="EZ15">
        <v>0.83333333333333304</v>
      </c>
      <c r="FA15">
        <v>0.75</v>
      </c>
      <c r="FB15">
        <v>0.83333333333333304</v>
      </c>
      <c r="FC15">
        <v>0.58333333333333304</v>
      </c>
      <c r="FD15">
        <v>0.41666666666666702</v>
      </c>
      <c r="FE15">
        <v>0.83333333333333304</v>
      </c>
      <c r="FF15">
        <v>0.41666666666666702</v>
      </c>
      <c r="FG15">
        <v>0.16666666666666699</v>
      </c>
      <c r="FH15">
        <v>0.5</v>
      </c>
      <c r="FI15">
        <v>0.25</v>
      </c>
      <c r="FJ15">
        <v>0.25</v>
      </c>
      <c r="FK15">
        <v>0.41666666666666702</v>
      </c>
      <c r="FL15">
        <v>0.16666666666666699</v>
      </c>
      <c r="FM15">
        <v>8.3333333333333301E-2</v>
      </c>
      <c r="FN15">
        <v>0.33333333333333298</v>
      </c>
      <c r="FO15">
        <v>8.3333333333333301E-2</v>
      </c>
      <c r="FP15">
        <v>8.3333333333333301E-2</v>
      </c>
      <c r="FS15">
        <v>1</v>
      </c>
      <c r="FT15">
        <v>1</v>
      </c>
      <c r="FU15">
        <v>1</v>
      </c>
      <c r="FV15">
        <v>0.83333333333333304</v>
      </c>
      <c r="FW15">
        <v>0.91666666666666696</v>
      </c>
      <c r="FX15">
        <v>0.91666666666666696</v>
      </c>
      <c r="FY15">
        <v>0.66666666666666696</v>
      </c>
      <c r="FZ15">
        <v>0.66666666666666696</v>
      </c>
      <c r="GA15">
        <v>0.58333333333333304</v>
      </c>
      <c r="GB15">
        <v>0.41666666666666702</v>
      </c>
      <c r="GC15">
        <v>0.41666666666666702</v>
      </c>
      <c r="GD15">
        <v>0.5</v>
      </c>
      <c r="GE15">
        <v>0.25</v>
      </c>
      <c r="GF15">
        <v>0</v>
      </c>
      <c r="GG15">
        <v>0.25</v>
      </c>
      <c r="GH15">
        <v>8.3333333333333301E-2</v>
      </c>
      <c r="GI15">
        <v>8.3333333333333301E-2</v>
      </c>
      <c r="GJ15">
        <v>8.3333333333333301E-2</v>
      </c>
      <c r="GK15">
        <v>0</v>
      </c>
    </row>
    <row r="16" spans="1:193" x14ac:dyDescent="0.2">
      <c r="A16" s="2" t="s">
        <v>38</v>
      </c>
      <c r="B16">
        <v>2</v>
      </c>
      <c r="C16">
        <f t="shared" si="1"/>
        <v>0</v>
      </c>
      <c r="D16">
        <f t="shared" si="2"/>
        <v>0</v>
      </c>
      <c r="E16" s="2" t="s">
        <v>53</v>
      </c>
      <c r="F16">
        <v>3</v>
      </c>
      <c r="G16">
        <f t="shared" si="0"/>
        <v>0</v>
      </c>
      <c r="I16" s="2" t="s">
        <v>55</v>
      </c>
      <c r="J16" s="2">
        <v>0.91666666666666696</v>
      </c>
      <c r="K16" s="2">
        <v>0.83333333333333304</v>
      </c>
      <c r="L16" s="2">
        <v>0.75</v>
      </c>
      <c r="M16" s="2">
        <v>0.83333333333333304</v>
      </c>
      <c r="N16" s="2">
        <v>0.5</v>
      </c>
      <c r="O16" s="2">
        <v>0.75</v>
      </c>
      <c r="P16" s="2">
        <v>0.75</v>
      </c>
      <c r="Q16" s="2">
        <v>1</v>
      </c>
      <c r="R16" s="2">
        <v>0.41666666666666702</v>
      </c>
      <c r="S16" s="2">
        <v>0.33333333333333298</v>
      </c>
      <c r="T16" s="2">
        <v>0.75</v>
      </c>
      <c r="U16" s="2">
        <v>0.5</v>
      </c>
      <c r="V16" s="2">
        <v>0.33333333333333298</v>
      </c>
      <c r="W16" s="2">
        <v>0.41666666666666702</v>
      </c>
      <c r="X16" s="2">
        <v>0.75</v>
      </c>
      <c r="Y16" s="2">
        <v>0.25</v>
      </c>
      <c r="Z16" s="2">
        <v>0.66666666666666696</v>
      </c>
      <c r="AA16" s="2">
        <v>0.41666666666666702</v>
      </c>
      <c r="AB16" s="2"/>
      <c r="AC16" s="2" t="s">
        <v>55</v>
      </c>
      <c r="AD16" s="2">
        <v>1</v>
      </c>
      <c r="AE16" s="2">
        <v>1</v>
      </c>
      <c r="AF16" s="2">
        <v>0.91666666666666696</v>
      </c>
      <c r="AG16" s="2">
        <v>0.83333333333333304</v>
      </c>
      <c r="AH16" s="2">
        <v>0.58333333333333304</v>
      </c>
      <c r="AI16" s="2">
        <v>0.75</v>
      </c>
      <c r="AJ16" s="2">
        <v>0.75</v>
      </c>
      <c r="AK16" s="2">
        <v>0.66666666666666696</v>
      </c>
      <c r="AL16" s="2">
        <v>0.91666666666666696</v>
      </c>
      <c r="AM16" s="2">
        <v>0.58333333333333304</v>
      </c>
      <c r="AN16" s="2">
        <v>0.58333333333333304</v>
      </c>
      <c r="AO16" s="2">
        <v>0.16666666666666699</v>
      </c>
      <c r="AP16" s="2">
        <v>0.58333333333333304</v>
      </c>
      <c r="AQ16" s="2">
        <v>0.75</v>
      </c>
      <c r="AR16" s="2">
        <v>0.91666666666666696</v>
      </c>
      <c r="AS16" s="2">
        <v>0.75</v>
      </c>
      <c r="AT16" s="2">
        <v>0.83333333333333304</v>
      </c>
      <c r="AU16" s="2">
        <v>0.83333333333333304</v>
      </c>
      <c r="AV16">
        <v>0</v>
      </c>
      <c r="AX16" t="s">
        <v>74</v>
      </c>
      <c r="AY16">
        <v>1</v>
      </c>
      <c r="AZ16">
        <v>0.83333333333333304</v>
      </c>
      <c r="BA16">
        <v>0.75</v>
      </c>
      <c r="BB16">
        <v>0.83333333333333304</v>
      </c>
      <c r="BC16">
        <v>0.58333333333333304</v>
      </c>
      <c r="BD16">
        <v>0.41666666666666702</v>
      </c>
      <c r="BE16">
        <v>0.83333333333333304</v>
      </c>
      <c r="BF16">
        <v>0.41666666666666702</v>
      </c>
      <c r="BG16">
        <v>0.16666666666666699</v>
      </c>
      <c r="BH16">
        <v>0.5</v>
      </c>
      <c r="BI16">
        <v>0.75</v>
      </c>
      <c r="BJ16">
        <v>0.75</v>
      </c>
      <c r="BK16">
        <v>0.58333333333333304</v>
      </c>
      <c r="BL16">
        <v>0.83333333333333304</v>
      </c>
      <c r="BM16">
        <v>0.91666666666666696</v>
      </c>
      <c r="BN16">
        <v>0.66666666666666696</v>
      </c>
      <c r="BO16">
        <v>0.91666666666666696</v>
      </c>
      <c r="BP16">
        <v>0.91666666666666696</v>
      </c>
      <c r="BR16" t="s">
        <v>74</v>
      </c>
      <c r="BS16">
        <v>1</v>
      </c>
      <c r="BT16">
        <v>1</v>
      </c>
      <c r="BU16">
        <v>1</v>
      </c>
      <c r="BV16">
        <v>0.83333333333333304</v>
      </c>
      <c r="BW16">
        <v>0.91666666666666696</v>
      </c>
      <c r="BX16">
        <v>0.91666666666666696</v>
      </c>
      <c r="BY16">
        <v>0.66666666666666696</v>
      </c>
      <c r="BZ16">
        <v>0.66666666666666696</v>
      </c>
      <c r="CA16">
        <v>0.58333333333333304</v>
      </c>
      <c r="CB16">
        <v>0.58333333333333304</v>
      </c>
      <c r="CC16">
        <v>0.58333333333333304</v>
      </c>
      <c r="CD16">
        <v>0.5</v>
      </c>
      <c r="CE16">
        <v>0.75</v>
      </c>
      <c r="CF16">
        <v>1</v>
      </c>
      <c r="CG16">
        <v>0.75</v>
      </c>
      <c r="CH16">
        <v>0.91666666666666696</v>
      </c>
      <c r="CI16">
        <v>0.91666666666666696</v>
      </c>
      <c r="CJ16">
        <v>0.91666666666666696</v>
      </c>
      <c r="CK16">
        <v>0</v>
      </c>
      <c r="CM16" t="s">
        <v>58</v>
      </c>
      <c r="CN16">
        <v>612.40824846799603</v>
      </c>
      <c r="CO16">
        <v>579.44381663822605</v>
      </c>
      <c r="CP16">
        <v>580.06778296017001</v>
      </c>
      <c r="CR16" t="s">
        <v>58</v>
      </c>
      <c r="CS16">
        <v>572.08419366487499</v>
      </c>
      <c r="CT16">
        <v>593.49534672589698</v>
      </c>
      <c r="CU16">
        <v>585.77590442198095</v>
      </c>
      <c r="CV16">
        <v>0</v>
      </c>
      <c r="CX16" t="s">
        <v>75</v>
      </c>
      <c r="CY16">
        <v>637.08264770443998</v>
      </c>
      <c r="CZ16">
        <v>604.82228303698901</v>
      </c>
      <c r="DA16">
        <v>583.10595973772604</v>
      </c>
      <c r="DC16" t="s">
        <v>75</v>
      </c>
      <c r="DD16">
        <v>608.59273257842904</v>
      </c>
      <c r="DE16">
        <v>604.54064756148205</v>
      </c>
      <c r="DF16">
        <v>612.433525452195</v>
      </c>
      <c r="DG16">
        <v>0</v>
      </c>
      <c r="DI16" s="2" t="s">
        <v>58</v>
      </c>
      <c r="DJ16">
        <v>0.91666666666666696</v>
      </c>
      <c r="DK16">
        <v>0.66666666666666696</v>
      </c>
      <c r="DL16">
        <v>0.75</v>
      </c>
      <c r="DM16">
        <v>0.91666666666666696</v>
      </c>
      <c r="DN16">
        <v>0.75</v>
      </c>
      <c r="DO16">
        <v>0.66666666666666696</v>
      </c>
      <c r="DP16">
        <v>0.83333333333333304</v>
      </c>
      <c r="DQ16">
        <v>0.58333333333333304</v>
      </c>
      <c r="DR16">
        <v>0.41666666666666702</v>
      </c>
      <c r="DS16">
        <v>0.58333333333333304</v>
      </c>
      <c r="DT16">
        <v>0</v>
      </c>
      <c r="DU16">
        <v>0.25</v>
      </c>
      <c r="DV16">
        <v>0.33333333333333298</v>
      </c>
      <c r="DW16">
        <v>0.16666666666666699</v>
      </c>
      <c r="DX16">
        <v>0</v>
      </c>
      <c r="DY16">
        <v>8.3333333333333301E-2</v>
      </c>
      <c r="DZ16">
        <v>0</v>
      </c>
      <c r="EA16">
        <v>0</v>
      </c>
      <c r="ED16">
        <v>0.75</v>
      </c>
      <c r="EE16">
        <v>0.91666666666666696</v>
      </c>
      <c r="EF16">
        <v>0.83333333333333304</v>
      </c>
      <c r="EG16">
        <v>0.41666666666666702</v>
      </c>
      <c r="EH16">
        <v>0.75</v>
      </c>
      <c r="EI16">
        <v>0.66666666666666696</v>
      </c>
      <c r="EJ16">
        <v>0.33333333333333298</v>
      </c>
      <c r="EK16">
        <v>0.5</v>
      </c>
      <c r="EL16">
        <v>0.5</v>
      </c>
      <c r="EM16">
        <v>0.16666666666666699</v>
      </c>
      <c r="EN16">
        <v>0.33333333333333298</v>
      </c>
      <c r="EO16">
        <v>0.25</v>
      </c>
      <c r="EP16">
        <v>0.25</v>
      </c>
      <c r="EQ16">
        <v>8.3333333333333301E-2</v>
      </c>
      <c r="ER16">
        <v>8.3333333333333301E-2</v>
      </c>
      <c r="ES16">
        <v>0</v>
      </c>
      <c r="ET16">
        <v>8.3333333333333301E-2</v>
      </c>
      <c r="EU16">
        <v>0</v>
      </c>
      <c r="EV16">
        <v>0</v>
      </c>
      <c r="EX16" s="2" t="s">
        <v>75</v>
      </c>
      <c r="EY16">
        <v>1</v>
      </c>
      <c r="EZ16">
        <v>0.91666666666666696</v>
      </c>
      <c r="FA16">
        <v>0.75</v>
      </c>
      <c r="FB16">
        <v>0.91666666666666696</v>
      </c>
      <c r="FC16">
        <v>0.91666666666666696</v>
      </c>
      <c r="FD16">
        <v>0.75</v>
      </c>
      <c r="FE16">
        <v>0.83333333333333304</v>
      </c>
      <c r="FF16">
        <v>0.41666666666666702</v>
      </c>
      <c r="FG16">
        <v>0.33333333333333298</v>
      </c>
      <c r="FH16">
        <v>0.91666666666666696</v>
      </c>
      <c r="FI16">
        <v>0.58333333333333304</v>
      </c>
      <c r="FJ16">
        <v>0.41666666666666702</v>
      </c>
      <c r="FK16">
        <v>0.41666666666666702</v>
      </c>
      <c r="FL16">
        <v>0.41666666666666702</v>
      </c>
      <c r="FM16">
        <v>0</v>
      </c>
      <c r="FN16">
        <v>0.33333333333333298</v>
      </c>
      <c r="FO16">
        <v>0</v>
      </c>
      <c r="FP16">
        <v>0</v>
      </c>
      <c r="FS16">
        <v>0.91666666666666696</v>
      </c>
      <c r="FT16">
        <v>0.91666666666666696</v>
      </c>
      <c r="FU16">
        <v>0.91666666666666696</v>
      </c>
      <c r="FV16">
        <v>1</v>
      </c>
      <c r="FW16">
        <v>0.91666666666666696</v>
      </c>
      <c r="FX16">
        <v>1</v>
      </c>
      <c r="FY16">
        <v>0.75</v>
      </c>
      <c r="FZ16">
        <v>0.41666666666666702</v>
      </c>
      <c r="GA16">
        <v>0.83333333333333304</v>
      </c>
      <c r="GB16">
        <v>0.58333333333333304</v>
      </c>
      <c r="GC16">
        <v>0.5</v>
      </c>
      <c r="GD16">
        <v>0.5</v>
      </c>
      <c r="GE16">
        <v>0.16666666666666699</v>
      </c>
      <c r="GF16">
        <v>0.33333333333333298</v>
      </c>
      <c r="GG16">
        <v>0.33333333333333298</v>
      </c>
      <c r="GH16">
        <v>8.3333333333333301E-2</v>
      </c>
      <c r="GI16">
        <v>8.3333333333333301E-2</v>
      </c>
      <c r="GJ16">
        <v>8.3333333333333301E-2</v>
      </c>
      <c r="GK16">
        <v>0</v>
      </c>
    </row>
    <row r="17" spans="1:193" x14ac:dyDescent="0.2">
      <c r="A17" s="2" t="s">
        <v>39</v>
      </c>
      <c r="B17">
        <v>0</v>
      </c>
      <c r="C17">
        <f t="shared" si="1"/>
        <v>0</v>
      </c>
      <c r="D17">
        <f t="shared" si="2"/>
        <v>0</v>
      </c>
      <c r="E17" s="2" t="s">
        <v>54</v>
      </c>
      <c r="F17">
        <v>0</v>
      </c>
      <c r="G17">
        <f t="shared" si="0"/>
        <v>0</v>
      </c>
      <c r="I17" s="2" t="s">
        <v>58</v>
      </c>
      <c r="J17" s="2">
        <v>0.91666666666666696</v>
      </c>
      <c r="K17" s="2">
        <v>0.66666666666666696</v>
      </c>
      <c r="L17" s="2">
        <v>0.75</v>
      </c>
      <c r="M17" s="2">
        <v>0.91666666666666696</v>
      </c>
      <c r="N17" s="2">
        <v>0.75</v>
      </c>
      <c r="O17" s="2">
        <v>0.66666666666666696</v>
      </c>
      <c r="P17" s="2">
        <v>0.83333333333333304</v>
      </c>
      <c r="Q17" s="2">
        <v>0.58333333333333304</v>
      </c>
      <c r="R17" s="2">
        <v>0.41666666666666702</v>
      </c>
      <c r="S17" s="2">
        <v>0.41666666666666702</v>
      </c>
      <c r="T17" s="2">
        <v>1</v>
      </c>
      <c r="U17" s="2">
        <v>0.75</v>
      </c>
      <c r="V17" s="2">
        <v>0.66666666666666696</v>
      </c>
      <c r="W17" s="2">
        <v>0.83333333333333304</v>
      </c>
      <c r="X17" s="2">
        <v>1</v>
      </c>
      <c r="Y17" s="2">
        <v>0.91666666666666696</v>
      </c>
      <c r="Z17" s="2">
        <v>1</v>
      </c>
      <c r="AA17" s="2">
        <v>1</v>
      </c>
      <c r="AB17" s="2"/>
      <c r="AC17" s="2" t="s">
        <v>58</v>
      </c>
      <c r="AD17" s="2">
        <v>0.75</v>
      </c>
      <c r="AE17" s="2">
        <v>0.91666666666666696</v>
      </c>
      <c r="AF17" s="2">
        <v>0.83333333333333304</v>
      </c>
      <c r="AG17" s="2">
        <v>0.41666666666666702</v>
      </c>
      <c r="AH17" s="2">
        <v>0.75</v>
      </c>
      <c r="AI17" s="2">
        <v>0.66666666666666696</v>
      </c>
      <c r="AJ17" s="2">
        <v>0.33333333333333298</v>
      </c>
      <c r="AK17" s="2">
        <v>0.5</v>
      </c>
      <c r="AL17" s="2">
        <v>0.5</v>
      </c>
      <c r="AM17" s="2">
        <v>0.83333333333333304</v>
      </c>
      <c r="AN17" s="2">
        <v>0.66666666666666696</v>
      </c>
      <c r="AO17" s="2">
        <v>0.75</v>
      </c>
      <c r="AP17" s="2">
        <v>0.75</v>
      </c>
      <c r="AQ17" s="2">
        <v>0.91666666666666696</v>
      </c>
      <c r="AR17" s="2">
        <v>0.91666666666666696</v>
      </c>
      <c r="AS17" s="2">
        <v>1</v>
      </c>
      <c r="AT17" s="2">
        <v>0.91666666666666696</v>
      </c>
      <c r="AU17" s="2">
        <v>1</v>
      </c>
      <c r="AV17">
        <v>0</v>
      </c>
      <c r="AX17" t="s">
        <v>75</v>
      </c>
      <c r="AY17">
        <v>1</v>
      </c>
      <c r="AZ17">
        <v>0.91666666666666696</v>
      </c>
      <c r="BA17">
        <v>0.75</v>
      </c>
      <c r="BB17">
        <v>0.91666666666666696</v>
      </c>
      <c r="BC17">
        <v>0.91666666666666696</v>
      </c>
      <c r="BD17">
        <v>0.75</v>
      </c>
      <c r="BE17">
        <v>0.83333333333333304</v>
      </c>
      <c r="BF17">
        <v>0.41666666666666702</v>
      </c>
      <c r="BG17">
        <v>0.33333333333333298</v>
      </c>
      <c r="BH17">
        <v>8.3333333333333301E-2</v>
      </c>
      <c r="BI17">
        <v>0.41666666666666702</v>
      </c>
      <c r="BJ17">
        <v>0.58333333333333304</v>
      </c>
      <c r="BK17">
        <v>0.58333333333333304</v>
      </c>
      <c r="BL17">
        <v>0.58333333333333304</v>
      </c>
      <c r="BM17">
        <v>1</v>
      </c>
      <c r="BN17">
        <v>0.66666666666666696</v>
      </c>
      <c r="BO17">
        <v>1</v>
      </c>
      <c r="BP17">
        <v>1</v>
      </c>
      <c r="BR17" t="s">
        <v>75</v>
      </c>
      <c r="BS17">
        <v>0.91666666666666696</v>
      </c>
      <c r="BT17">
        <v>0.91666666666666696</v>
      </c>
      <c r="BU17">
        <v>0.91666666666666696</v>
      </c>
      <c r="BV17">
        <v>1</v>
      </c>
      <c r="BW17">
        <v>0.91666666666666696</v>
      </c>
      <c r="BX17">
        <v>1</v>
      </c>
      <c r="BY17">
        <v>0.75</v>
      </c>
      <c r="BZ17">
        <v>0.41666666666666702</v>
      </c>
      <c r="CA17">
        <v>0.83333333333333304</v>
      </c>
      <c r="CB17">
        <v>0.41666666666666702</v>
      </c>
      <c r="CC17">
        <v>0.5</v>
      </c>
      <c r="CD17">
        <v>0.5</v>
      </c>
      <c r="CE17">
        <v>0.83333333333333304</v>
      </c>
      <c r="CF17">
        <v>0.66666666666666696</v>
      </c>
      <c r="CG17">
        <v>0.66666666666666696</v>
      </c>
      <c r="CH17">
        <v>0.91666666666666696</v>
      </c>
      <c r="CI17">
        <v>0.91666666666666696</v>
      </c>
      <c r="CJ17">
        <v>0.91666666666666696</v>
      </c>
      <c r="CK17">
        <v>0</v>
      </c>
      <c r="CM17" t="s">
        <v>63</v>
      </c>
      <c r="CN17">
        <v>613.10583321560102</v>
      </c>
      <c r="CO17">
        <v>598.40472406080403</v>
      </c>
      <c r="CP17">
        <v>596.27673684869103</v>
      </c>
      <c r="CR17" t="s">
        <v>63</v>
      </c>
      <c r="CS17">
        <v>605.14817344947198</v>
      </c>
      <c r="CT17">
        <v>602.82735452748295</v>
      </c>
      <c r="CU17">
        <v>599.88594156869499</v>
      </c>
      <c r="CV17">
        <v>0</v>
      </c>
      <c r="CX17" t="s">
        <v>82</v>
      </c>
      <c r="CY17">
        <v>670.59887423161297</v>
      </c>
      <c r="CZ17">
        <v>595.97501871558995</v>
      </c>
      <c r="DA17">
        <v>576.924395997842</v>
      </c>
      <c r="DC17" t="s">
        <v>82</v>
      </c>
      <c r="DD17">
        <v>612.774255248999</v>
      </c>
      <c r="DE17">
        <v>606.37188254447199</v>
      </c>
      <c r="DF17">
        <v>614.66796713772703</v>
      </c>
      <c r="DG17">
        <v>0</v>
      </c>
      <c r="DI17" s="2" t="s">
        <v>63</v>
      </c>
      <c r="DJ17">
        <v>0.83333333333333304</v>
      </c>
      <c r="DK17">
        <v>0.75</v>
      </c>
      <c r="DL17">
        <v>0.83333333333333304</v>
      </c>
      <c r="DM17">
        <v>0.58333333333333304</v>
      </c>
      <c r="DN17">
        <v>0.83333333333333304</v>
      </c>
      <c r="DO17">
        <v>0.66666666666666696</v>
      </c>
      <c r="DP17">
        <v>0.58333333333333304</v>
      </c>
      <c r="DQ17">
        <v>0.5</v>
      </c>
      <c r="DR17">
        <v>0.5</v>
      </c>
      <c r="DS17">
        <v>0.66666666666666696</v>
      </c>
      <c r="DT17">
        <v>0.58333333333333304</v>
      </c>
      <c r="DU17">
        <v>0.33333333333333298</v>
      </c>
      <c r="DV17">
        <v>0.58333333333333304</v>
      </c>
      <c r="DW17">
        <v>0.25</v>
      </c>
      <c r="DX17">
        <v>0.25</v>
      </c>
      <c r="DY17">
        <v>0.16666666666666699</v>
      </c>
      <c r="DZ17">
        <v>8.3333333333333301E-2</v>
      </c>
      <c r="EA17">
        <v>0.25</v>
      </c>
      <c r="ED17">
        <v>0.91666666666666696</v>
      </c>
      <c r="EE17">
        <v>0.91666666666666696</v>
      </c>
      <c r="EF17">
        <v>1</v>
      </c>
      <c r="EG17">
        <v>0.83333333333333304</v>
      </c>
      <c r="EH17">
        <v>0.75</v>
      </c>
      <c r="EI17">
        <v>0.66666666666666696</v>
      </c>
      <c r="EJ17">
        <v>0.58333333333333304</v>
      </c>
      <c r="EK17">
        <v>0.83333333333333304</v>
      </c>
      <c r="EL17">
        <v>0.25</v>
      </c>
      <c r="EM17">
        <v>0.33333333333333298</v>
      </c>
      <c r="EN17">
        <v>0.16666666666666699</v>
      </c>
      <c r="EO17">
        <v>0.66666666666666696</v>
      </c>
      <c r="EP17">
        <v>0.33333333333333298</v>
      </c>
      <c r="EQ17">
        <v>0.16666666666666699</v>
      </c>
      <c r="ER17">
        <v>0.16666666666666699</v>
      </c>
      <c r="ES17">
        <v>0.16666666666666699</v>
      </c>
      <c r="ET17">
        <v>0.25</v>
      </c>
      <c r="EU17">
        <v>0.16666666666666699</v>
      </c>
      <c r="EV17">
        <v>0</v>
      </c>
      <c r="EX17" s="2" t="s">
        <v>82</v>
      </c>
      <c r="EY17">
        <v>1</v>
      </c>
      <c r="EZ17">
        <v>0.91666666666666696</v>
      </c>
      <c r="FA17">
        <v>0.75</v>
      </c>
      <c r="FB17">
        <v>1</v>
      </c>
      <c r="FC17">
        <v>0.66666666666666696</v>
      </c>
      <c r="FD17">
        <v>0.41666666666666702</v>
      </c>
      <c r="FE17">
        <v>0.75</v>
      </c>
      <c r="FF17">
        <v>0.5</v>
      </c>
      <c r="FG17">
        <v>0.41666666666666702</v>
      </c>
      <c r="FH17">
        <v>0.75</v>
      </c>
      <c r="FI17">
        <v>0.16666666666666699</v>
      </c>
      <c r="FJ17">
        <v>0.33333333333333298</v>
      </c>
      <c r="FK17">
        <v>0.83333333333333304</v>
      </c>
      <c r="FL17">
        <v>0.25</v>
      </c>
      <c r="FM17">
        <v>0.16666666666666699</v>
      </c>
      <c r="FN17">
        <v>0.58333333333333304</v>
      </c>
      <c r="FO17">
        <v>0.25</v>
      </c>
      <c r="FP17">
        <v>8.3333333333333301E-2</v>
      </c>
      <c r="FS17">
        <v>1</v>
      </c>
      <c r="FT17">
        <v>0.91666666666666696</v>
      </c>
      <c r="FU17">
        <v>1</v>
      </c>
      <c r="FV17">
        <v>0.83333333333333304</v>
      </c>
      <c r="FW17">
        <v>0.75</v>
      </c>
      <c r="FX17">
        <v>0.91666666666666696</v>
      </c>
      <c r="FY17">
        <v>0.75</v>
      </c>
      <c r="FZ17">
        <v>0.83333333333333304</v>
      </c>
      <c r="GA17">
        <v>0.83333333333333304</v>
      </c>
      <c r="GB17">
        <v>0.75</v>
      </c>
      <c r="GC17">
        <v>0.41666666666666702</v>
      </c>
      <c r="GD17">
        <v>0.33333333333333298</v>
      </c>
      <c r="GE17">
        <v>0.16666666666666699</v>
      </c>
      <c r="GF17">
        <v>0.33333333333333298</v>
      </c>
      <c r="GG17">
        <v>0.41666666666666702</v>
      </c>
      <c r="GH17">
        <v>0.16666666666666699</v>
      </c>
      <c r="GI17">
        <v>8.3333333333333301E-2</v>
      </c>
      <c r="GJ17">
        <v>0.16666666666666699</v>
      </c>
      <c r="GK17">
        <v>0</v>
      </c>
    </row>
    <row r="18" spans="1:193" x14ac:dyDescent="0.2">
      <c r="A18" s="2" t="s">
        <v>40</v>
      </c>
      <c r="B18">
        <v>8</v>
      </c>
      <c r="C18">
        <f t="shared" si="1"/>
        <v>1</v>
      </c>
      <c r="D18">
        <f t="shared" si="2"/>
        <v>1</v>
      </c>
      <c r="E18" s="2" t="s">
        <v>55</v>
      </c>
      <c r="F18">
        <v>4</v>
      </c>
      <c r="G18">
        <f t="shared" si="0"/>
        <v>0</v>
      </c>
      <c r="I18" s="2" t="s">
        <v>63</v>
      </c>
      <c r="J18" s="2">
        <v>0.83333333333333304</v>
      </c>
      <c r="K18" s="2">
        <v>0.75</v>
      </c>
      <c r="L18" s="2">
        <v>0.83333333333333304</v>
      </c>
      <c r="M18" s="2">
        <v>0.58333333333333304</v>
      </c>
      <c r="N18" s="2">
        <v>0.83333333333333304</v>
      </c>
      <c r="O18" s="2">
        <v>0.66666666666666696</v>
      </c>
      <c r="P18" s="2">
        <v>0.58333333333333304</v>
      </c>
      <c r="Q18" s="2">
        <v>0.5</v>
      </c>
      <c r="R18" s="2">
        <v>0.5</v>
      </c>
      <c r="S18" s="2">
        <v>0.33333333333333298</v>
      </c>
      <c r="T18" s="2">
        <v>0.41666666666666702</v>
      </c>
      <c r="U18" s="2">
        <v>0.66666666666666696</v>
      </c>
      <c r="V18" s="2">
        <v>0.41666666666666702</v>
      </c>
      <c r="W18" s="2">
        <v>0.75</v>
      </c>
      <c r="X18" s="2">
        <v>0.75</v>
      </c>
      <c r="Y18" s="2">
        <v>0.83333333333333304</v>
      </c>
      <c r="Z18" s="2">
        <v>0.91666666666666696</v>
      </c>
      <c r="AA18" s="2">
        <v>0.75</v>
      </c>
      <c r="AB18" s="2"/>
      <c r="AC18" s="2" t="s">
        <v>63</v>
      </c>
      <c r="AD18" s="2">
        <v>0.91666666666666696</v>
      </c>
      <c r="AE18" s="2">
        <v>0.91666666666666696</v>
      </c>
      <c r="AF18" s="2">
        <v>1</v>
      </c>
      <c r="AG18" s="2">
        <v>0.83333333333333304</v>
      </c>
      <c r="AH18" s="2">
        <v>0.75</v>
      </c>
      <c r="AI18" s="2">
        <v>0.66666666666666696</v>
      </c>
      <c r="AJ18" s="2">
        <v>0.58333333333333304</v>
      </c>
      <c r="AK18" s="2">
        <v>0.83333333333333304</v>
      </c>
      <c r="AL18" s="2">
        <v>0.25</v>
      </c>
      <c r="AM18" s="2">
        <v>0.66666666666666696</v>
      </c>
      <c r="AN18" s="2">
        <v>0.83333333333333304</v>
      </c>
      <c r="AO18" s="2">
        <v>0.33333333333333298</v>
      </c>
      <c r="AP18" s="2">
        <v>0.66666666666666696</v>
      </c>
      <c r="AQ18" s="2">
        <v>0.83333333333333304</v>
      </c>
      <c r="AR18" s="2">
        <v>0.83333333333333304</v>
      </c>
      <c r="AS18" s="2">
        <v>0.83333333333333304</v>
      </c>
      <c r="AT18" s="2">
        <v>0.75</v>
      </c>
      <c r="AU18" s="2">
        <v>0.83333333333333304</v>
      </c>
      <c r="AV18">
        <v>0</v>
      </c>
      <c r="AX18" t="s">
        <v>82</v>
      </c>
      <c r="AY18">
        <v>1</v>
      </c>
      <c r="AZ18">
        <v>0.91666666666666696</v>
      </c>
      <c r="BA18">
        <v>0.75</v>
      </c>
      <c r="BB18">
        <v>1</v>
      </c>
      <c r="BC18">
        <v>0.66666666666666696</v>
      </c>
      <c r="BD18">
        <v>0.41666666666666702</v>
      </c>
      <c r="BE18">
        <v>0.75</v>
      </c>
      <c r="BF18">
        <v>0.5</v>
      </c>
      <c r="BG18">
        <v>0.41666666666666702</v>
      </c>
      <c r="BH18">
        <v>0.25</v>
      </c>
      <c r="BI18">
        <v>0.83333333333333304</v>
      </c>
      <c r="BJ18">
        <v>0.66666666666666696</v>
      </c>
      <c r="BK18">
        <v>0.16666666666666699</v>
      </c>
      <c r="BL18">
        <v>0.75</v>
      </c>
      <c r="BM18">
        <v>0.83333333333333304</v>
      </c>
      <c r="BN18">
        <v>0.41666666666666702</v>
      </c>
      <c r="BO18">
        <v>0.75</v>
      </c>
      <c r="BP18">
        <v>0.91666666666666696</v>
      </c>
      <c r="BR18" t="s">
        <v>82</v>
      </c>
      <c r="BS18">
        <v>1</v>
      </c>
      <c r="BT18">
        <v>0.91666666666666696</v>
      </c>
      <c r="BU18">
        <v>1</v>
      </c>
      <c r="BV18">
        <v>0.83333333333333304</v>
      </c>
      <c r="BW18">
        <v>0.75</v>
      </c>
      <c r="BX18">
        <v>0.91666666666666696</v>
      </c>
      <c r="BY18">
        <v>0.75</v>
      </c>
      <c r="BZ18">
        <v>0.83333333333333304</v>
      </c>
      <c r="CA18">
        <v>0.83333333333333304</v>
      </c>
      <c r="CB18">
        <v>0.25</v>
      </c>
      <c r="CC18">
        <v>0.58333333333333304</v>
      </c>
      <c r="CD18">
        <v>0.66666666666666696</v>
      </c>
      <c r="CE18">
        <v>0.83333333333333304</v>
      </c>
      <c r="CF18">
        <v>0.66666666666666696</v>
      </c>
      <c r="CG18">
        <v>0.58333333333333304</v>
      </c>
      <c r="CH18">
        <v>0.83333333333333304</v>
      </c>
      <c r="CI18">
        <v>0.91666666666666696</v>
      </c>
      <c r="CJ18">
        <v>0.83333333333333304</v>
      </c>
      <c r="CK18">
        <v>0</v>
      </c>
      <c r="CM18" s="1" t="s">
        <v>67</v>
      </c>
      <c r="CN18">
        <v>436.010182452739</v>
      </c>
      <c r="CO18">
        <v>633.23064793986396</v>
      </c>
      <c r="CP18">
        <v>785.08013665028295</v>
      </c>
      <c r="CR18" t="s">
        <v>67</v>
      </c>
      <c r="CS18">
        <v>588.39165578042798</v>
      </c>
      <c r="CT18">
        <v>679.70589405264502</v>
      </c>
      <c r="CU18">
        <v>617.94487273405002</v>
      </c>
      <c r="CV18">
        <v>0</v>
      </c>
      <c r="CX18" t="s">
        <v>87</v>
      </c>
      <c r="CY18">
        <v>625.25484560522295</v>
      </c>
      <c r="CZ18">
        <v>610.80746892458603</v>
      </c>
      <c r="DA18">
        <v>607.50336385505398</v>
      </c>
      <c r="DC18" t="s">
        <v>87</v>
      </c>
      <c r="DD18">
        <v>611.155451283709</v>
      </c>
      <c r="DE18">
        <v>611.732826932541</v>
      </c>
      <c r="DF18">
        <v>632.11402518522095</v>
      </c>
      <c r="DG18">
        <v>0</v>
      </c>
      <c r="DI18" s="2" t="s">
        <v>67</v>
      </c>
      <c r="DJ18">
        <v>0.75</v>
      </c>
      <c r="DK18">
        <v>1</v>
      </c>
      <c r="DL18">
        <v>0.5</v>
      </c>
      <c r="DM18">
        <v>0.58333333333333304</v>
      </c>
      <c r="DN18">
        <v>0.58333333333333304</v>
      </c>
      <c r="DO18">
        <v>0.75</v>
      </c>
      <c r="DP18">
        <v>0.41666666666666702</v>
      </c>
      <c r="DQ18">
        <v>0.58333333333333304</v>
      </c>
      <c r="DR18">
        <v>0.41666666666666702</v>
      </c>
      <c r="DS18">
        <v>0.66666666666666696</v>
      </c>
      <c r="DT18">
        <v>0.66666666666666696</v>
      </c>
      <c r="DU18">
        <v>0.75</v>
      </c>
      <c r="DV18">
        <v>0.5</v>
      </c>
      <c r="DW18">
        <v>0.5</v>
      </c>
      <c r="DX18">
        <v>0.41666666666666702</v>
      </c>
      <c r="DY18">
        <v>0.83333333333333304</v>
      </c>
      <c r="DZ18">
        <v>0.5</v>
      </c>
      <c r="EA18">
        <v>0.58333333333333304</v>
      </c>
      <c r="ED18">
        <v>0.58333333333333304</v>
      </c>
      <c r="EE18">
        <v>0.83333333333333304</v>
      </c>
      <c r="EF18">
        <v>0.5</v>
      </c>
      <c r="EG18">
        <v>0.66666666666666696</v>
      </c>
      <c r="EH18">
        <v>0.75</v>
      </c>
      <c r="EI18">
        <v>0.83333333333333304</v>
      </c>
      <c r="EJ18">
        <v>0.5</v>
      </c>
      <c r="EK18">
        <v>0.58333333333333304</v>
      </c>
      <c r="EL18">
        <v>0.5</v>
      </c>
      <c r="EM18">
        <v>0.33333333333333298</v>
      </c>
      <c r="EN18">
        <v>0.5</v>
      </c>
      <c r="EO18">
        <v>0.25</v>
      </c>
      <c r="EP18">
        <v>0.41666666666666702</v>
      </c>
      <c r="EQ18">
        <v>0.5</v>
      </c>
      <c r="ER18">
        <v>0.66666666666666696</v>
      </c>
      <c r="ES18">
        <v>0.25</v>
      </c>
      <c r="ET18">
        <v>0.75</v>
      </c>
      <c r="EU18">
        <v>0.41666666666666702</v>
      </c>
      <c r="EV18">
        <v>0</v>
      </c>
      <c r="EX18" s="2" t="s">
        <v>87</v>
      </c>
      <c r="EY18">
        <v>1</v>
      </c>
      <c r="EZ18">
        <v>0.91666666666666696</v>
      </c>
      <c r="FA18">
        <v>1</v>
      </c>
      <c r="FB18">
        <v>1</v>
      </c>
      <c r="FC18">
        <v>1</v>
      </c>
      <c r="FD18">
        <v>1</v>
      </c>
      <c r="FE18">
        <v>0.91666666666666696</v>
      </c>
      <c r="FF18">
        <v>1</v>
      </c>
      <c r="FG18">
        <v>0.83333333333333304</v>
      </c>
      <c r="FH18">
        <v>0.83333333333333304</v>
      </c>
      <c r="FI18">
        <v>0.75</v>
      </c>
      <c r="FJ18">
        <v>0.5</v>
      </c>
      <c r="FK18">
        <v>0.33333333333333298</v>
      </c>
      <c r="FL18">
        <v>8.3333333333333301E-2</v>
      </c>
      <c r="FM18">
        <v>8.3333333333333301E-2</v>
      </c>
      <c r="FN18">
        <v>0.16666666666666699</v>
      </c>
      <c r="FO18">
        <v>0</v>
      </c>
      <c r="FP18">
        <v>8.3333333333333301E-2</v>
      </c>
      <c r="FS18">
        <v>1</v>
      </c>
      <c r="FT18">
        <v>1</v>
      </c>
      <c r="FU18">
        <v>1</v>
      </c>
      <c r="FV18">
        <v>1</v>
      </c>
      <c r="FW18">
        <v>0.91666666666666696</v>
      </c>
      <c r="FX18">
        <v>1</v>
      </c>
      <c r="FY18">
        <v>0.58333333333333304</v>
      </c>
      <c r="FZ18">
        <v>0.66666666666666696</v>
      </c>
      <c r="GA18">
        <v>0.91666666666666696</v>
      </c>
      <c r="GB18">
        <v>0.58333333333333304</v>
      </c>
      <c r="GC18">
        <v>0.75</v>
      </c>
      <c r="GD18">
        <v>0.75</v>
      </c>
      <c r="GE18">
        <v>0.5</v>
      </c>
      <c r="GF18">
        <v>0.25</v>
      </c>
      <c r="GG18">
        <v>0.66666666666666696</v>
      </c>
      <c r="GH18">
        <v>0</v>
      </c>
      <c r="GI18">
        <v>8.3333333333333301E-2</v>
      </c>
      <c r="GJ18">
        <v>0.16666666666666699</v>
      </c>
      <c r="GK18">
        <v>0</v>
      </c>
    </row>
    <row r="19" spans="1:193" x14ac:dyDescent="0.2">
      <c r="A19" s="2" t="s">
        <v>41</v>
      </c>
      <c r="B19">
        <v>0</v>
      </c>
      <c r="C19">
        <f t="shared" si="1"/>
        <v>0</v>
      </c>
      <c r="D19">
        <f t="shared" si="2"/>
        <v>0</v>
      </c>
      <c r="E19" s="2" t="s">
        <v>56</v>
      </c>
      <c r="F19">
        <v>10</v>
      </c>
      <c r="G19">
        <f t="shared" si="0"/>
        <v>1</v>
      </c>
      <c r="I19" s="2" t="s">
        <v>67</v>
      </c>
      <c r="J19" s="2">
        <v>0.75</v>
      </c>
      <c r="K19" s="2">
        <v>1</v>
      </c>
      <c r="L19" s="2">
        <v>0.5</v>
      </c>
      <c r="M19" s="2">
        <v>0.58333333333333304</v>
      </c>
      <c r="N19" s="2">
        <v>0.58333333333333304</v>
      </c>
      <c r="O19" s="2">
        <v>0.75</v>
      </c>
      <c r="P19" s="2">
        <v>0.41666666666666702</v>
      </c>
      <c r="Q19" s="2">
        <v>0.58333333333333304</v>
      </c>
      <c r="R19" s="2">
        <v>0.41666666666666702</v>
      </c>
      <c r="S19" s="2">
        <v>0.33333333333333298</v>
      </c>
      <c r="T19" s="2">
        <v>0.33333333333333298</v>
      </c>
      <c r="U19" s="2">
        <v>0.25</v>
      </c>
      <c r="V19" s="2">
        <v>0.5</v>
      </c>
      <c r="W19" s="2">
        <v>0.5</v>
      </c>
      <c r="X19" s="2">
        <v>0.58333333333333304</v>
      </c>
      <c r="Y19" s="2">
        <v>0.16666666666666699</v>
      </c>
      <c r="Z19" s="2">
        <v>0.5</v>
      </c>
      <c r="AA19" s="2">
        <v>0.41666666666666702</v>
      </c>
      <c r="AB19" s="2"/>
      <c r="AC19" s="2" t="s">
        <v>67</v>
      </c>
      <c r="AD19" s="2">
        <v>0.58333333333333304</v>
      </c>
      <c r="AE19" s="2">
        <v>0.83333333333333304</v>
      </c>
      <c r="AF19" s="2">
        <v>0.5</v>
      </c>
      <c r="AG19" s="2">
        <v>0.66666666666666696</v>
      </c>
      <c r="AH19" s="2">
        <v>0.75</v>
      </c>
      <c r="AI19" s="2">
        <v>0.83333333333333304</v>
      </c>
      <c r="AJ19" s="2">
        <v>0.5</v>
      </c>
      <c r="AK19" s="2">
        <v>0.58333333333333304</v>
      </c>
      <c r="AL19" s="2">
        <v>0.5</v>
      </c>
      <c r="AM19" s="2">
        <v>0.66666666666666696</v>
      </c>
      <c r="AN19" s="2">
        <v>0.5</v>
      </c>
      <c r="AO19" s="2">
        <v>0.75</v>
      </c>
      <c r="AP19" s="2">
        <v>0.58333333333333304</v>
      </c>
      <c r="AQ19" s="2">
        <v>0.5</v>
      </c>
      <c r="AR19" s="2">
        <v>0.33333333333333298</v>
      </c>
      <c r="AS19" s="2">
        <v>0.75</v>
      </c>
      <c r="AT19" s="2">
        <v>0.25</v>
      </c>
      <c r="AU19" s="2">
        <v>0.58333333333333304</v>
      </c>
      <c r="AV19">
        <v>0</v>
      </c>
      <c r="AX19" t="s">
        <v>87</v>
      </c>
      <c r="AY19">
        <v>1</v>
      </c>
      <c r="AZ19">
        <v>0.91666666666666696</v>
      </c>
      <c r="BA19">
        <v>1</v>
      </c>
      <c r="BB19">
        <v>1</v>
      </c>
      <c r="BC19">
        <v>1</v>
      </c>
      <c r="BD19">
        <v>1</v>
      </c>
      <c r="BE19">
        <v>0.91666666666666696</v>
      </c>
      <c r="BF19">
        <v>1</v>
      </c>
      <c r="BG19">
        <v>0.83333333333333304</v>
      </c>
      <c r="BH19">
        <v>0.16666666666666699</v>
      </c>
      <c r="BI19">
        <v>0.25</v>
      </c>
      <c r="BJ19">
        <v>0.5</v>
      </c>
      <c r="BK19">
        <v>0.66666666666666696</v>
      </c>
      <c r="BL19">
        <v>0.91666666666666696</v>
      </c>
      <c r="BM19">
        <v>0.91666666666666696</v>
      </c>
      <c r="BN19">
        <v>0.83333333333333304</v>
      </c>
      <c r="BO19">
        <v>1</v>
      </c>
      <c r="BP19">
        <v>0.91666666666666696</v>
      </c>
      <c r="BR19" t="s">
        <v>87</v>
      </c>
      <c r="BS19">
        <v>1</v>
      </c>
      <c r="BT19">
        <v>1</v>
      </c>
      <c r="BU19">
        <v>1</v>
      </c>
      <c r="BV19">
        <v>1</v>
      </c>
      <c r="BW19">
        <v>0.91666666666666696</v>
      </c>
      <c r="BX19">
        <v>1</v>
      </c>
      <c r="BY19">
        <v>0.58333333333333304</v>
      </c>
      <c r="BZ19">
        <v>0.66666666666666696</v>
      </c>
      <c r="CA19">
        <v>0.91666666666666696</v>
      </c>
      <c r="CB19">
        <v>0.41666666666666702</v>
      </c>
      <c r="CC19">
        <v>0.25</v>
      </c>
      <c r="CD19">
        <v>0.25</v>
      </c>
      <c r="CE19">
        <v>0.5</v>
      </c>
      <c r="CF19">
        <v>0.75</v>
      </c>
      <c r="CG19">
        <v>0.33333333333333298</v>
      </c>
      <c r="CH19">
        <v>1</v>
      </c>
      <c r="CI19">
        <v>0.91666666666666696</v>
      </c>
      <c r="CJ19">
        <v>0.83333333333333304</v>
      </c>
      <c r="CK19">
        <v>0</v>
      </c>
      <c r="CM19" t="s">
        <v>68</v>
      </c>
      <c r="CN19">
        <v>619.31872073029695</v>
      </c>
      <c r="CO19">
        <v>617.14645911341495</v>
      </c>
      <c r="CP19">
        <v>617.14645911341495</v>
      </c>
      <c r="CR19" t="s">
        <v>68</v>
      </c>
      <c r="CS19">
        <v>602.72424467525502</v>
      </c>
      <c r="CT19">
        <v>597.58658596089003</v>
      </c>
      <c r="CU19">
        <v>598.42008017005503</v>
      </c>
      <c r="CV19">
        <v>0</v>
      </c>
      <c r="CX19" t="s">
        <v>91</v>
      </c>
      <c r="CY19">
        <v>647.417201494354</v>
      </c>
      <c r="CZ19">
        <v>612.02895130223499</v>
      </c>
      <c r="DA19">
        <v>606.09080906837903</v>
      </c>
      <c r="DC19" t="s">
        <v>91</v>
      </c>
      <c r="DD19">
        <v>616.30400922336003</v>
      </c>
      <c r="DE19">
        <v>617.27886068458895</v>
      </c>
      <c r="DF19">
        <v>613.61019012923305</v>
      </c>
      <c r="DG19">
        <v>0</v>
      </c>
      <c r="DI19" s="2" t="s">
        <v>68</v>
      </c>
      <c r="DJ19">
        <v>1</v>
      </c>
      <c r="DK19">
        <v>1</v>
      </c>
      <c r="DL19">
        <v>1</v>
      </c>
      <c r="DM19">
        <v>0.83333333333333304</v>
      </c>
      <c r="DN19">
        <v>0.91666666666666696</v>
      </c>
      <c r="DO19">
        <v>0.91666666666666696</v>
      </c>
      <c r="DP19">
        <v>0.75</v>
      </c>
      <c r="DQ19">
        <v>0.83333333333333304</v>
      </c>
      <c r="DR19">
        <v>0.83333333333333304</v>
      </c>
      <c r="DS19">
        <v>0.41666666666666702</v>
      </c>
      <c r="DT19">
        <v>0.58333333333333304</v>
      </c>
      <c r="DU19">
        <v>0.58333333333333304</v>
      </c>
      <c r="DV19">
        <v>0.41666666666666702</v>
      </c>
      <c r="DW19">
        <v>0.33333333333333298</v>
      </c>
      <c r="DX19">
        <v>0.33333333333333298</v>
      </c>
      <c r="DY19">
        <v>0.33333333333333298</v>
      </c>
      <c r="DZ19">
        <v>0.16666666666666699</v>
      </c>
      <c r="EA19">
        <v>0.16666666666666699</v>
      </c>
      <c r="ED19">
        <v>1</v>
      </c>
      <c r="EE19">
        <v>1</v>
      </c>
      <c r="EF19">
        <v>1</v>
      </c>
      <c r="EG19">
        <v>0.91666666666666696</v>
      </c>
      <c r="EH19">
        <v>0.66666666666666696</v>
      </c>
      <c r="EI19">
        <v>0.83333333333333304</v>
      </c>
      <c r="EJ19">
        <v>0.41666666666666702</v>
      </c>
      <c r="EK19">
        <v>0.66666666666666696</v>
      </c>
      <c r="EL19">
        <v>0.41666666666666702</v>
      </c>
      <c r="EM19">
        <v>0.41666666666666702</v>
      </c>
      <c r="EN19">
        <v>0.25</v>
      </c>
      <c r="EO19">
        <v>0.33333333333333298</v>
      </c>
      <c r="EP19">
        <v>0.33333333333333298</v>
      </c>
      <c r="EQ19">
        <v>0.16666666666666699</v>
      </c>
      <c r="ER19">
        <v>0.16666666666666699</v>
      </c>
      <c r="ES19">
        <v>0</v>
      </c>
      <c r="ET19">
        <v>8.3333333333333301E-2</v>
      </c>
      <c r="EU19">
        <v>8.3333333333333301E-2</v>
      </c>
      <c r="EV19">
        <v>0</v>
      </c>
      <c r="EX19" s="2" t="s">
        <v>91</v>
      </c>
      <c r="EY19">
        <v>1</v>
      </c>
      <c r="EZ19">
        <v>1</v>
      </c>
      <c r="FA19">
        <v>0.91666666666666696</v>
      </c>
      <c r="FB19">
        <v>1</v>
      </c>
      <c r="FC19">
        <v>1</v>
      </c>
      <c r="FD19">
        <v>1</v>
      </c>
      <c r="FE19">
        <v>0.91666666666666696</v>
      </c>
      <c r="FF19">
        <v>0.91666666666666696</v>
      </c>
      <c r="FG19">
        <v>0.58333333333333304</v>
      </c>
      <c r="FH19">
        <v>1</v>
      </c>
      <c r="FI19">
        <v>0.58333333333333304</v>
      </c>
      <c r="FJ19">
        <v>0.5</v>
      </c>
      <c r="FK19">
        <v>0.66666666666666696</v>
      </c>
      <c r="FL19">
        <v>0.25</v>
      </c>
      <c r="FM19">
        <v>0.33333333333333298</v>
      </c>
      <c r="FN19">
        <v>0.25</v>
      </c>
      <c r="FO19">
        <v>0</v>
      </c>
      <c r="FP19">
        <v>0</v>
      </c>
      <c r="FS19">
        <v>1</v>
      </c>
      <c r="FT19">
        <v>1</v>
      </c>
      <c r="FU19">
        <v>1</v>
      </c>
      <c r="FV19">
        <v>0.91666666666666696</v>
      </c>
      <c r="FW19">
        <v>1</v>
      </c>
      <c r="FX19">
        <v>0.91666666666666696</v>
      </c>
      <c r="FY19">
        <v>0.83333333333333304</v>
      </c>
      <c r="FZ19">
        <v>1</v>
      </c>
      <c r="GA19">
        <v>0.91666666666666696</v>
      </c>
      <c r="GB19">
        <v>0.66666666666666696</v>
      </c>
      <c r="GC19">
        <v>0.66666666666666696</v>
      </c>
      <c r="GD19">
        <v>0.66666666666666696</v>
      </c>
      <c r="GE19">
        <v>0.41666666666666702</v>
      </c>
      <c r="GF19">
        <v>0.25</v>
      </c>
      <c r="GG19">
        <v>0.33333333333333298</v>
      </c>
      <c r="GH19">
        <v>8.3333333333333301E-2</v>
      </c>
      <c r="GI19">
        <v>8.3333333333333301E-2</v>
      </c>
      <c r="GJ19">
        <v>0</v>
      </c>
      <c r="GK19">
        <v>0</v>
      </c>
    </row>
    <row r="20" spans="1:193" x14ac:dyDescent="0.2">
      <c r="A20" s="2" t="s">
        <v>51</v>
      </c>
      <c r="B20">
        <v>0</v>
      </c>
      <c r="C20">
        <f t="shared" si="1"/>
        <v>0</v>
      </c>
      <c r="D20">
        <f t="shared" si="2"/>
        <v>0</v>
      </c>
      <c r="E20" s="2" t="s">
        <v>57</v>
      </c>
      <c r="F20">
        <v>11</v>
      </c>
      <c r="G20">
        <f t="shared" si="0"/>
        <v>1</v>
      </c>
      <c r="I20" s="2" t="s">
        <v>68</v>
      </c>
      <c r="J20" s="2">
        <v>1</v>
      </c>
      <c r="K20" s="2">
        <v>1</v>
      </c>
      <c r="L20" s="2">
        <v>1</v>
      </c>
      <c r="M20" s="2">
        <v>0.83333333333333304</v>
      </c>
      <c r="N20" s="2">
        <v>0.91666666666666696</v>
      </c>
      <c r="O20" s="2">
        <v>0.91666666666666696</v>
      </c>
      <c r="P20" s="2">
        <v>0.75</v>
      </c>
      <c r="Q20" s="2">
        <v>0.83333333333333304</v>
      </c>
      <c r="R20" s="2">
        <v>0.83333333333333304</v>
      </c>
      <c r="S20" s="2">
        <v>0.58333333333333304</v>
      </c>
      <c r="T20" s="2">
        <v>0.41666666666666702</v>
      </c>
      <c r="U20" s="2">
        <v>0.41666666666666702</v>
      </c>
      <c r="V20" s="2">
        <v>0.58333333333333304</v>
      </c>
      <c r="W20" s="2">
        <v>0.66666666666666696</v>
      </c>
      <c r="X20" s="2">
        <v>0.66666666666666696</v>
      </c>
      <c r="Y20" s="2">
        <v>0.66666666666666696</v>
      </c>
      <c r="Z20" s="2">
        <v>0.83333333333333304</v>
      </c>
      <c r="AA20" s="2">
        <v>0.83333333333333304</v>
      </c>
      <c r="AB20" s="2"/>
      <c r="AC20" s="2" t="s">
        <v>68</v>
      </c>
      <c r="AD20" s="2">
        <v>1</v>
      </c>
      <c r="AE20" s="2">
        <v>1</v>
      </c>
      <c r="AF20" s="2">
        <v>1</v>
      </c>
      <c r="AG20" s="2">
        <v>0.91666666666666696</v>
      </c>
      <c r="AH20" s="2">
        <v>0.66666666666666696</v>
      </c>
      <c r="AI20" s="2">
        <v>0.83333333333333304</v>
      </c>
      <c r="AJ20" s="2">
        <v>0.41666666666666702</v>
      </c>
      <c r="AK20" s="2">
        <v>0.66666666666666696</v>
      </c>
      <c r="AL20" s="2">
        <v>0.41666666666666702</v>
      </c>
      <c r="AM20" s="2">
        <v>0.58333333333333304</v>
      </c>
      <c r="AN20" s="2">
        <v>0.75</v>
      </c>
      <c r="AO20" s="2">
        <v>0.66666666666666696</v>
      </c>
      <c r="AP20" s="2">
        <v>0.66666666666666696</v>
      </c>
      <c r="AQ20" s="2">
        <v>0.83333333333333304</v>
      </c>
      <c r="AR20" s="2">
        <v>0.83333333333333304</v>
      </c>
      <c r="AS20" s="2">
        <v>1</v>
      </c>
      <c r="AT20" s="2">
        <v>0.91666666666666696</v>
      </c>
      <c r="AU20" s="2">
        <v>0.91666666666666696</v>
      </c>
      <c r="AV20">
        <v>0</v>
      </c>
      <c r="AX20" t="s">
        <v>91</v>
      </c>
      <c r="AY20">
        <v>1</v>
      </c>
      <c r="AZ20">
        <v>1</v>
      </c>
      <c r="BA20">
        <v>0.91666666666666696</v>
      </c>
      <c r="BB20">
        <v>1</v>
      </c>
      <c r="BC20">
        <v>1</v>
      </c>
      <c r="BD20">
        <v>1</v>
      </c>
      <c r="BE20">
        <v>0.91666666666666696</v>
      </c>
      <c r="BF20">
        <v>0.91666666666666696</v>
      </c>
      <c r="BG20">
        <v>0.58333333333333304</v>
      </c>
      <c r="BH20">
        <v>0</v>
      </c>
      <c r="BI20">
        <v>0.41666666666666702</v>
      </c>
      <c r="BJ20">
        <v>0.5</v>
      </c>
      <c r="BK20">
        <v>0.33333333333333298</v>
      </c>
      <c r="BL20">
        <v>0.75</v>
      </c>
      <c r="BM20">
        <v>0.66666666666666696</v>
      </c>
      <c r="BN20">
        <v>0.75</v>
      </c>
      <c r="BO20">
        <v>1</v>
      </c>
      <c r="BP20">
        <v>1</v>
      </c>
      <c r="BR20" t="s">
        <v>91</v>
      </c>
      <c r="BS20">
        <v>1</v>
      </c>
      <c r="BT20">
        <v>1</v>
      </c>
      <c r="BU20">
        <v>1</v>
      </c>
      <c r="BV20">
        <v>0.91666666666666696</v>
      </c>
      <c r="BW20">
        <v>1</v>
      </c>
      <c r="BX20">
        <v>0.91666666666666696</v>
      </c>
      <c r="BY20">
        <v>0.83333333333333304</v>
      </c>
      <c r="BZ20">
        <v>1</v>
      </c>
      <c r="CA20">
        <v>0.91666666666666696</v>
      </c>
      <c r="CB20">
        <v>0.33333333333333298</v>
      </c>
      <c r="CC20">
        <v>0.33333333333333298</v>
      </c>
      <c r="CD20">
        <v>0.33333333333333298</v>
      </c>
      <c r="CE20">
        <v>0.58333333333333304</v>
      </c>
      <c r="CF20">
        <v>0.75</v>
      </c>
      <c r="CG20">
        <v>0.66666666666666696</v>
      </c>
      <c r="CH20">
        <v>0.91666666666666696</v>
      </c>
      <c r="CI20">
        <v>0.91666666666666696</v>
      </c>
      <c r="CJ20">
        <v>1</v>
      </c>
      <c r="CK20">
        <v>0</v>
      </c>
      <c r="CM20" s="1" t="s">
        <v>69</v>
      </c>
      <c r="CN20">
        <v>599.54573787511799</v>
      </c>
      <c r="CO20">
        <v>716.66666666666595</v>
      </c>
      <c r="CP20">
        <v>953.30194677554198</v>
      </c>
      <c r="CR20" t="s">
        <v>69</v>
      </c>
      <c r="CS20">
        <v>603.29399372775902</v>
      </c>
      <c r="CT20">
        <v>611.96217475673404</v>
      </c>
      <c r="CU20">
        <v>636.40981641791404</v>
      </c>
      <c r="CV20">
        <v>0</v>
      </c>
      <c r="CX20" t="s">
        <v>92</v>
      </c>
      <c r="CY20">
        <v>602.22634983664204</v>
      </c>
      <c r="CZ20">
        <v>593.18344937258905</v>
      </c>
      <c r="DA20">
        <v>563.36457507372597</v>
      </c>
      <c r="DC20" t="s">
        <v>92</v>
      </c>
      <c r="DD20">
        <v>595.50730637472304</v>
      </c>
      <c r="DE20">
        <v>601.22098239693105</v>
      </c>
      <c r="DF20">
        <v>599.68277422786002</v>
      </c>
      <c r="DG20">
        <v>0</v>
      </c>
      <c r="DI20" s="2" t="s">
        <v>69</v>
      </c>
      <c r="DJ20">
        <v>0.58333333333333304</v>
      </c>
      <c r="DK20">
        <v>0.58333333333333304</v>
      </c>
      <c r="DL20">
        <v>0.58333333333333304</v>
      </c>
      <c r="DM20">
        <v>0.58333333333333304</v>
      </c>
      <c r="DN20">
        <v>0.41666666666666702</v>
      </c>
      <c r="DO20">
        <v>0.75</v>
      </c>
      <c r="DP20">
        <v>0.5</v>
      </c>
      <c r="DQ20">
        <v>0.66666666666666696</v>
      </c>
      <c r="DR20">
        <v>0.25</v>
      </c>
      <c r="DS20">
        <v>0.33333333333333298</v>
      </c>
      <c r="DT20">
        <v>0.58333333333333304</v>
      </c>
      <c r="DU20">
        <v>0.75</v>
      </c>
      <c r="DV20">
        <v>0.58333333333333304</v>
      </c>
      <c r="DW20">
        <v>0.5</v>
      </c>
      <c r="DX20">
        <v>0.66666666666666696</v>
      </c>
      <c r="DY20">
        <v>0.41666666666666702</v>
      </c>
      <c r="DZ20">
        <v>0.5</v>
      </c>
      <c r="EA20">
        <v>0.5</v>
      </c>
      <c r="ED20">
        <v>1</v>
      </c>
      <c r="EE20">
        <v>0.75</v>
      </c>
      <c r="EF20">
        <v>1</v>
      </c>
      <c r="EG20">
        <v>0.58333333333333304</v>
      </c>
      <c r="EH20">
        <v>0.66666666666666696</v>
      </c>
      <c r="EI20">
        <v>0.83333333333333304</v>
      </c>
      <c r="EJ20">
        <v>0.5</v>
      </c>
      <c r="EK20">
        <v>0.83333333333333304</v>
      </c>
      <c r="EL20">
        <v>0.25</v>
      </c>
      <c r="EM20">
        <v>0.33333333333333298</v>
      </c>
      <c r="EN20">
        <v>0.33333333333333298</v>
      </c>
      <c r="EO20">
        <v>0.5</v>
      </c>
      <c r="EP20">
        <v>0.33333333333333298</v>
      </c>
      <c r="EQ20">
        <v>0.5</v>
      </c>
      <c r="ER20">
        <v>0.66666666666666696</v>
      </c>
      <c r="ES20">
        <v>0.25</v>
      </c>
      <c r="ET20">
        <v>0.25</v>
      </c>
      <c r="EU20">
        <v>0.58333333333333304</v>
      </c>
      <c r="EV20">
        <v>0</v>
      </c>
      <c r="EX20" s="2" t="s">
        <v>92</v>
      </c>
      <c r="EY20">
        <v>1</v>
      </c>
      <c r="EZ20">
        <v>1</v>
      </c>
      <c r="FA20">
        <v>0.75</v>
      </c>
      <c r="FB20">
        <v>0.75</v>
      </c>
      <c r="FC20">
        <v>0.41666666666666702</v>
      </c>
      <c r="FD20">
        <v>0.41666666666666702</v>
      </c>
      <c r="FE20">
        <v>0.5</v>
      </c>
      <c r="FF20">
        <v>0.66666666666666696</v>
      </c>
      <c r="FG20">
        <v>0.25</v>
      </c>
      <c r="FH20">
        <v>0.25</v>
      </c>
      <c r="FI20">
        <v>0.16666666666666699</v>
      </c>
      <c r="FJ20">
        <v>0</v>
      </c>
      <c r="FK20">
        <v>0.5</v>
      </c>
      <c r="FL20">
        <v>0.25</v>
      </c>
      <c r="FM20">
        <v>0.25</v>
      </c>
      <c r="FN20">
        <v>8.3333333333333301E-2</v>
      </c>
      <c r="FO20">
        <v>8.3333333333333301E-2</v>
      </c>
      <c r="FP20">
        <v>8.3333333333333301E-2</v>
      </c>
      <c r="FS20">
        <v>0.83333333333333304</v>
      </c>
      <c r="FT20">
        <v>0.91666666666666696</v>
      </c>
      <c r="FU20">
        <v>0.91666666666666696</v>
      </c>
      <c r="FV20">
        <v>0.83333333333333304</v>
      </c>
      <c r="FW20">
        <v>0.66666666666666696</v>
      </c>
      <c r="FX20">
        <v>0.83333333333333304</v>
      </c>
      <c r="FY20">
        <v>0.5</v>
      </c>
      <c r="FZ20">
        <v>0.83333333333333304</v>
      </c>
      <c r="GA20">
        <v>0.5</v>
      </c>
      <c r="GB20">
        <v>0.25</v>
      </c>
      <c r="GC20">
        <v>0.16666666666666699</v>
      </c>
      <c r="GD20">
        <v>0.5</v>
      </c>
      <c r="GE20">
        <v>0.41666666666666702</v>
      </c>
      <c r="GF20">
        <v>0.16666666666666699</v>
      </c>
      <c r="GG20">
        <v>0.25</v>
      </c>
      <c r="GH20">
        <v>0</v>
      </c>
      <c r="GI20">
        <v>0.25</v>
      </c>
      <c r="GJ20">
        <v>0</v>
      </c>
      <c r="GK20">
        <v>0</v>
      </c>
    </row>
    <row r="21" spans="1:193" x14ac:dyDescent="0.2">
      <c r="A21" s="2" t="s">
        <v>52</v>
      </c>
      <c r="B21">
        <v>8</v>
      </c>
      <c r="C21">
        <f t="shared" si="1"/>
        <v>1</v>
      </c>
      <c r="D21">
        <f t="shared" si="2"/>
        <v>1</v>
      </c>
      <c r="E21" s="2" t="s">
        <v>58</v>
      </c>
      <c r="F21">
        <v>0</v>
      </c>
      <c r="G21">
        <f t="shared" si="0"/>
        <v>0</v>
      </c>
      <c r="I21" s="2" t="s">
        <v>69</v>
      </c>
      <c r="J21" s="2">
        <v>0.58333333333333304</v>
      </c>
      <c r="K21" s="2">
        <v>0.58333333333333304</v>
      </c>
      <c r="L21" s="2">
        <v>0.58333333333333304</v>
      </c>
      <c r="M21" s="2">
        <v>0.58333333333333304</v>
      </c>
      <c r="N21" s="2">
        <v>0.41666666666666702</v>
      </c>
      <c r="O21" s="2">
        <v>0.75</v>
      </c>
      <c r="P21" s="2">
        <v>0.5</v>
      </c>
      <c r="Q21" s="2">
        <v>0.66666666666666696</v>
      </c>
      <c r="R21" s="2">
        <v>0.25</v>
      </c>
      <c r="S21" s="2">
        <v>0.66666666666666696</v>
      </c>
      <c r="T21" s="2">
        <v>0.41666666666666702</v>
      </c>
      <c r="U21" s="2">
        <v>0.25</v>
      </c>
      <c r="V21" s="2">
        <v>0.41666666666666702</v>
      </c>
      <c r="W21" s="2">
        <v>0.5</v>
      </c>
      <c r="X21" s="2">
        <v>0.33333333333333298</v>
      </c>
      <c r="Y21" s="2">
        <v>0.58333333333333304</v>
      </c>
      <c r="Z21" s="2">
        <v>0.5</v>
      </c>
      <c r="AA21" s="2">
        <v>0.5</v>
      </c>
      <c r="AB21" s="2"/>
      <c r="AC21" s="2" t="s">
        <v>69</v>
      </c>
      <c r="AD21" s="2">
        <v>1</v>
      </c>
      <c r="AE21" s="2">
        <v>0.75</v>
      </c>
      <c r="AF21" s="2">
        <v>1</v>
      </c>
      <c r="AG21" s="2">
        <v>0.58333333333333304</v>
      </c>
      <c r="AH21" s="2">
        <v>0.66666666666666696</v>
      </c>
      <c r="AI21" s="2">
        <v>0.83333333333333304</v>
      </c>
      <c r="AJ21" s="2">
        <v>0.5</v>
      </c>
      <c r="AK21" s="2">
        <v>0.83333333333333304</v>
      </c>
      <c r="AL21" s="2">
        <v>0.25</v>
      </c>
      <c r="AM21" s="2">
        <v>0.66666666666666696</v>
      </c>
      <c r="AN21" s="2">
        <v>0.66666666666666696</v>
      </c>
      <c r="AO21" s="2">
        <v>0.5</v>
      </c>
      <c r="AP21" s="2">
        <v>0.66666666666666696</v>
      </c>
      <c r="AQ21" s="2">
        <v>0.5</v>
      </c>
      <c r="AR21" s="2">
        <v>0.33333333333333298</v>
      </c>
      <c r="AS21" s="2">
        <v>0.75</v>
      </c>
      <c r="AT21" s="2">
        <v>0.75</v>
      </c>
      <c r="AU21" s="2">
        <v>0.41666666666666702</v>
      </c>
      <c r="AV21">
        <v>0</v>
      </c>
      <c r="AX21" t="s">
        <v>92</v>
      </c>
      <c r="AY21">
        <v>1</v>
      </c>
      <c r="AZ21">
        <v>1</v>
      </c>
      <c r="BA21">
        <v>0.75</v>
      </c>
      <c r="BB21">
        <v>0.75</v>
      </c>
      <c r="BC21">
        <v>0.41666666666666702</v>
      </c>
      <c r="BD21">
        <v>0.41666666666666702</v>
      </c>
      <c r="BE21">
        <v>0.5</v>
      </c>
      <c r="BF21">
        <v>0.66666666666666696</v>
      </c>
      <c r="BG21">
        <v>0.25</v>
      </c>
      <c r="BH21">
        <v>0.75</v>
      </c>
      <c r="BI21">
        <v>0.83333333333333304</v>
      </c>
      <c r="BJ21">
        <v>1</v>
      </c>
      <c r="BK21">
        <v>0.5</v>
      </c>
      <c r="BL21">
        <v>0.75</v>
      </c>
      <c r="BM21">
        <v>0.75</v>
      </c>
      <c r="BN21">
        <v>0.91666666666666696</v>
      </c>
      <c r="BO21">
        <v>0.91666666666666696</v>
      </c>
      <c r="BP21">
        <v>0.91666666666666696</v>
      </c>
      <c r="BR21" t="s">
        <v>92</v>
      </c>
      <c r="BS21">
        <v>0.83333333333333304</v>
      </c>
      <c r="BT21">
        <v>0.91666666666666696</v>
      </c>
      <c r="BU21">
        <v>0.91666666666666696</v>
      </c>
      <c r="BV21">
        <v>0.83333333333333304</v>
      </c>
      <c r="BW21">
        <v>0.66666666666666696</v>
      </c>
      <c r="BX21">
        <v>0.83333333333333304</v>
      </c>
      <c r="BY21">
        <v>0.5</v>
      </c>
      <c r="BZ21">
        <v>0.83333333333333304</v>
      </c>
      <c r="CA21">
        <v>0.5</v>
      </c>
      <c r="CB21">
        <v>0.75</v>
      </c>
      <c r="CC21">
        <v>0.83333333333333304</v>
      </c>
      <c r="CD21">
        <v>0.5</v>
      </c>
      <c r="CE21">
        <v>0.58333333333333304</v>
      </c>
      <c r="CF21">
        <v>0.83333333333333304</v>
      </c>
      <c r="CG21">
        <v>0.75</v>
      </c>
      <c r="CH21">
        <v>1</v>
      </c>
      <c r="CI21">
        <v>0.75</v>
      </c>
      <c r="CJ21">
        <v>1</v>
      </c>
      <c r="CK21">
        <v>0</v>
      </c>
      <c r="CM21" s="1" t="s">
        <v>72</v>
      </c>
      <c r="CN21">
        <v>614.22572194805605</v>
      </c>
      <c r="CO21">
        <v>606.43288859372797</v>
      </c>
      <c r="CP21">
        <v>635.32561612698498</v>
      </c>
      <c r="CR21" t="s">
        <v>72</v>
      </c>
      <c r="CS21">
        <v>637.70966385861595</v>
      </c>
      <c r="CT21">
        <v>586.77657313773796</v>
      </c>
      <c r="CU21">
        <v>697.01758259860105</v>
      </c>
      <c r="CV21">
        <v>0</v>
      </c>
      <c r="CX21" t="s">
        <v>93</v>
      </c>
      <c r="CY21">
        <v>635.21165419339002</v>
      </c>
      <c r="CZ21">
        <v>582.96270800800096</v>
      </c>
      <c r="DA21">
        <v>583.47659188380703</v>
      </c>
      <c r="DC21" t="s">
        <v>93</v>
      </c>
      <c r="DD21">
        <v>597.54809992494904</v>
      </c>
      <c r="DE21">
        <v>592.51614750816998</v>
      </c>
      <c r="DF21">
        <v>594.92152399490999</v>
      </c>
      <c r="DG21">
        <v>0</v>
      </c>
      <c r="DI21" s="2" t="s">
        <v>72</v>
      </c>
      <c r="DJ21">
        <v>0.5</v>
      </c>
      <c r="DK21">
        <v>0.75</v>
      </c>
      <c r="DL21">
        <v>0.41666666666666702</v>
      </c>
      <c r="DM21">
        <v>0.16666666666666699</v>
      </c>
      <c r="DN21">
        <v>0.75</v>
      </c>
      <c r="DO21">
        <v>0.33333333333333298</v>
      </c>
      <c r="DP21">
        <v>0.41666666666666702</v>
      </c>
      <c r="DQ21">
        <v>0.5</v>
      </c>
      <c r="DR21">
        <v>0.25</v>
      </c>
      <c r="DS21">
        <v>0.5</v>
      </c>
      <c r="DT21">
        <v>0.5</v>
      </c>
      <c r="DU21">
        <v>0.5</v>
      </c>
      <c r="DV21">
        <v>0.41666666666666702</v>
      </c>
      <c r="DW21">
        <v>0.33333333333333298</v>
      </c>
      <c r="DX21">
        <v>0.58333333333333304</v>
      </c>
      <c r="DY21">
        <v>0.75</v>
      </c>
      <c r="DZ21">
        <v>0.33333333333333298</v>
      </c>
      <c r="EA21">
        <v>0.5</v>
      </c>
      <c r="ED21">
        <v>0.5</v>
      </c>
      <c r="EE21">
        <v>0.75</v>
      </c>
      <c r="EF21">
        <v>0.58333333333333304</v>
      </c>
      <c r="EG21">
        <v>0.66666666666666696</v>
      </c>
      <c r="EH21">
        <v>0.33333333333333298</v>
      </c>
      <c r="EI21">
        <v>0.66666666666666696</v>
      </c>
      <c r="EJ21">
        <v>0.58333333333333304</v>
      </c>
      <c r="EK21">
        <v>0.33333333333333298</v>
      </c>
      <c r="EL21">
        <v>0.25</v>
      </c>
      <c r="EM21">
        <v>0.33333333333333298</v>
      </c>
      <c r="EN21">
        <v>0.5</v>
      </c>
      <c r="EO21">
        <v>0.83333333333333304</v>
      </c>
      <c r="EP21">
        <v>0.58333333333333304</v>
      </c>
      <c r="EQ21">
        <v>0.5</v>
      </c>
      <c r="ER21">
        <v>0.58333333333333304</v>
      </c>
      <c r="ES21">
        <v>0.5</v>
      </c>
      <c r="ET21">
        <v>0.5</v>
      </c>
      <c r="EU21">
        <v>0.41666666666666702</v>
      </c>
      <c r="EV21">
        <v>0</v>
      </c>
      <c r="EX21" s="2" t="s">
        <v>93</v>
      </c>
      <c r="EY21">
        <v>1</v>
      </c>
      <c r="EZ21">
        <v>0.83333333333333304</v>
      </c>
      <c r="FA21">
        <v>0.91666666666666696</v>
      </c>
      <c r="FB21">
        <v>0.66666666666666696</v>
      </c>
      <c r="FC21">
        <v>0.58333333333333304</v>
      </c>
      <c r="FD21">
        <v>0.58333333333333304</v>
      </c>
      <c r="FE21">
        <v>1</v>
      </c>
      <c r="FF21">
        <v>0.5</v>
      </c>
      <c r="FG21">
        <v>0.25</v>
      </c>
      <c r="FH21">
        <v>0.66666666666666696</v>
      </c>
      <c r="FI21">
        <v>0.16666666666666699</v>
      </c>
      <c r="FJ21">
        <v>0.16666666666666699</v>
      </c>
      <c r="FK21">
        <v>0.41666666666666702</v>
      </c>
      <c r="FL21">
        <v>8.3333333333333301E-2</v>
      </c>
      <c r="FM21">
        <v>0.16666666666666699</v>
      </c>
      <c r="FN21">
        <v>0.41666666666666702</v>
      </c>
      <c r="FO21">
        <v>8.3333333333333301E-2</v>
      </c>
      <c r="FP21">
        <v>0</v>
      </c>
      <c r="FS21">
        <v>1</v>
      </c>
      <c r="FT21">
        <v>0.91666666666666696</v>
      </c>
      <c r="FU21">
        <v>0.91666666666666696</v>
      </c>
      <c r="FV21">
        <v>0.75</v>
      </c>
      <c r="FW21">
        <v>0.91666666666666696</v>
      </c>
      <c r="FX21">
        <v>0.66666666666666696</v>
      </c>
      <c r="FY21">
        <v>0.58333333333333304</v>
      </c>
      <c r="FZ21">
        <v>0.41666666666666702</v>
      </c>
      <c r="GA21">
        <v>0.25</v>
      </c>
      <c r="GB21">
        <v>0.5</v>
      </c>
      <c r="GC21">
        <v>8.3333333333333301E-2</v>
      </c>
      <c r="GD21">
        <v>0.58333333333333304</v>
      </c>
      <c r="GE21">
        <v>8.3333333333333301E-2</v>
      </c>
      <c r="GF21">
        <v>0.16666666666666699</v>
      </c>
      <c r="GG21">
        <v>0.25</v>
      </c>
      <c r="GH21">
        <v>0</v>
      </c>
      <c r="GI21">
        <v>0</v>
      </c>
      <c r="GJ21">
        <v>8.3333333333333301E-2</v>
      </c>
      <c r="GK21">
        <v>0</v>
      </c>
    </row>
    <row r="22" spans="1:193" x14ac:dyDescent="0.2">
      <c r="A22" s="2" t="s">
        <v>53</v>
      </c>
      <c r="B22">
        <v>3</v>
      </c>
      <c r="C22">
        <f t="shared" si="1"/>
        <v>0</v>
      </c>
      <c r="D22">
        <f t="shared" si="2"/>
        <v>0</v>
      </c>
      <c r="E22" s="2" t="s">
        <v>63</v>
      </c>
      <c r="F22">
        <v>3</v>
      </c>
      <c r="G22">
        <f t="shared" si="0"/>
        <v>0</v>
      </c>
      <c r="I22" s="2" t="s">
        <v>72</v>
      </c>
      <c r="J22" s="2">
        <v>0.5</v>
      </c>
      <c r="K22" s="2">
        <v>0.75</v>
      </c>
      <c r="L22" s="2">
        <v>0.41666666666666702</v>
      </c>
      <c r="M22" s="2">
        <v>0.16666666666666699</v>
      </c>
      <c r="N22" s="2">
        <v>0.75</v>
      </c>
      <c r="O22" s="2">
        <v>0.33333333333333298</v>
      </c>
      <c r="P22" s="2">
        <v>0.41666666666666702</v>
      </c>
      <c r="Q22" s="2">
        <v>0.5</v>
      </c>
      <c r="R22" s="2">
        <v>0.25</v>
      </c>
      <c r="S22" s="2">
        <v>0.5</v>
      </c>
      <c r="T22" s="2">
        <v>0.5</v>
      </c>
      <c r="U22" s="2">
        <v>0.5</v>
      </c>
      <c r="V22" s="2">
        <v>0.58333333333333304</v>
      </c>
      <c r="W22" s="2">
        <v>0.66666666666666696</v>
      </c>
      <c r="X22" s="2">
        <v>0.41666666666666702</v>
      </c>
      <c r="Y22" s="2">
        <v>0.25</v>
      </c>
      <c r="Z22" s="2">
        <v>0.66666666666666696</v>
      </c>
      <c r="AA22" s="2">
        <v>0.5</v>
      </c>
      <c r="AB22" s="2"/>
      <c r="AC22" s="2" t="s">
        <v>72</v>
      </c>
      <c r="AD22" s="2">
        <v>0.5</v>
      </c>
      <c r="AE22" s="2">
        <v>0.75</v>
      </c>
      <c r="AF22" s="2">
        <v>0.58333333333333304</v>
      </c>
      <c r="AG22" s="2">
        <v>0.66666666666666696</v>
      </c>
      <c r="AH22" s="2">
        <v>0.33333333333333298</v>
      </c>
      <c r="AI22" s="2">
        <v>0.66666666666666696</v>
      </c>
      <c r="AJ22" s="2">
        <v>0.58333333333333304</v>
      </c>
      <c r="AK22" s="2">
        <v>0.33333333333333298</v>
      </c>
      <c r="AL22" s="2">
        <v>0.25</v>
      </c>
      <c r="AM22" s="2">
        <v>0.66666666666666696</v>
      </c>
      <c r="AN22" s="2">
        <v>0.5</v>
      </c>
      <c r="AO22" s="2">
        <v>0.16666666666666699</v>
      </c>
      <c r="AP22" s="2">
        <v>0.41666666666666702</v>
      </c>
      <c r="AQ22" s="2">
        <v>0.5</v>
      </c>
      <c r="AR22" s="2">
        <v>0.41666666666666702</v>
      </c>
      <c r="AS22" s="2">
        <v>0.5</v>
      </c>
      <c r="AT22" s="2">
        <v>0.5</v>
      </c>
      <c r="AU22" s="2">
        <v>0.58333333333333304</v>
      </c>
      <c r="AV22">
        <v>0</v>
      </c>
      <c r="AX22" t="s">
        <v>93</v>
      </c>
      <c r="AY22">
        <v>1</v>
      </c>
      <c r="AZ22">
        <v>0.83333333333333304</v>
      </c>
      <c r="BA22">
        <v>0.91666666666666696</v>
      </c>
      <c r="BB22">
        <v>0.66666666666666696</v>
      </c>
      <c r="BC22">
        <v>0.58333333333333304</v>
      </c>
      <c r="BD22">
        <v>0.58333333333333304</v>
      </c>
      <c r="BE22">
        <v>1</v>
      </c>
      <c r="BF22">
        <v>0.5</v>
      </c>
      <c r="BG22">
        <v>0.25</v>
      </c>
      <c r="BH22">
        <v>0.33333333333333298</v>
      </c>
      <c r="BI22">
        <v>0.83333333333333304</v>
      </c>
      <c r="BJ22">
        <v>0.83333333333333304</v>
      </c>
      <c r="BK22">
        <v>0.58333333333333304</v>
      </c>
      <c r="BL22">
        <v>0.91666666666666696</v>
      </c>
      <c r="BM22">
        <v>0.83333333333333304</v>
      </c>
      <c r="BN22">
        <v>0.58333333333333304</v>
      </c>
      <c r="BO22">
        <v>0.91666666666666696</v>
      </c>
      <c r="BP22">
        <v>1</v>
      </c>
      <c r="BR22" t="s">
        <v>93</v>
      </c>
      <c r="BS22">
        <v>1</v>
      </c>
      <c r="BT22">
        <v>0.91666666666666696</v>
      </c>
      <c r="BU22">
        <v>0.91666666666666696</v>
      </c>
      <c r="BV22">
        <v>0.75</v>
      </c>
      <c r="BW22">
        <v>0.91666666666666696</v>
      </c>
      <c r="BX22">
        <v>0.66666666666666696</v>
      </c>
      <c r="BY22">
        <v>0.58333333333333304</v>
      </c>
      <c r="BZ22">
        <v>0.41666666666666702</v>
      </c>
      <c r="CA22">
        <v>0.25</v>
      </c>
      <c r="CB22">
        <v>0.5</v>
      </c>
      <c r="CC22">
        <v>0.91666666666666696</v>
      </c>
      <c r="CD22">
        <v>0.41666666666666702</v>
      </c>
      <c r="CE22">
        <v>0.91666666666666696</v>
      </c>
      <c r="CF22">
        <v>0.83333333333333304</v>
      </c>
      <c r="CG22">
        <v>0.75</v>
      </c>
      <c r="CH22">
        <v>1</v>
      </c>
      <c r="CI22">
        <v>1</v>
      </c>
      <c r="CJ22">
        <v>0.91666666666666696</v>
      </c>
      <c r="CK22">
        <v>0</v>
      </c>
      <c r="CM22" t="s">
        <v>73</v>
      </c>
      <c r="CN22">
        <v>603.28538882926205</v>
      </c>
      <c r="CO22">
        <v>591.39270190019897</v>
      </c>
      <c r="CP22">
        <v>600</v>
      </c>
      <c r="CR22" t="s">
        <v>73</v>
      </c>
      <c r="CS22">
        <v>609.32743522350302</v>
      </c>
      <c r="CT22">
        <v>583.02982798832704</v>
      </c>
      <c r="CU22">
        <v>591.44059987175399</v>
      </c>
      <c r="CV22">
        <v>0</v>
      </c>
      <c r="CX22" t="s">
        <v>110</v>
      </c>
      <c r="CY22">
        <v>621.35536670836495</v>
      </c>
      <c r="CZ22">
        <v>613.10219451675903</v>
      </c>
      <c r="DA22">
        <v>605.60498051770105</v>
      </c>
      <c r="DC22" t="s">
        <v>110</v>
      </c>
      <c r="DD22">
        <v>614.18129662962804</v>
      </c>
      <c r="DE22">
        <v>612.783748015431</v>
      </c>
      <c r="DF22">
        <v>607.18464928517301</v>
      </c>
      <c r="DG22">
        <v>0</v>
      </c>
      <c r="DI22" s="2" t="s">
        <v>73</v>
      </c>
      <c r="DJ22">
        <v>0.91666666666666696</v>
      </c>
      <c r="DK22">
        <v>0.75</v>
      </c>
      <c r="DL22">
        <v>0.83333333333333304</v>
      </c>
      <c r="DM22">
        <v>0.66666666666666696</v>
      </c>
      <c r="DN22">
        <v>0.5</v>
      </c>
      <c r="DO22">
        <v>0.58333333333333304</v>
      </c>
      <c r="DP22">
        <v>0.58333333333333304</v>
      </c>
      <c r="DQ22">
        <v>0.66666666666666696</v>
      </c>
      <c r="DR22">
        <v>0.5</v>
      </c>
      <c r="DS22">
        <v>0.41666666666666702</v>
      </c>
      <c r="DT22">
        <v>0.25</v>
      </c>
      <c r="DU22">
        <v>0.41666666666666702</v>
      </c>
      <c r="DV22">
        <v>0.33333333333333298</v>
      </c>
      <c r="DW22">
        <v>0.33333333333333298</v>
      </c>
      <c r="DX22">
        <v>0.5</v>
      </c>
      <c r="DY22">
        <v>0.16666666666666699</v>
      </c>
      <c r="DZ22">
        <v>0.25</v>
      </c>
      <c r="EA22">
        <v>0.16666666666666699</v>
      </c>
      <c r="ED22">
        <v>0.83333333333333304</v>
      </c>
      <c r="EE22">
        <v>0.66666666666666696</v>
      </c>
      <c r="EF22">
        <v>0.83333333333333304</v>
      </c>
      <c r="EG22">
        <v>0.58333333333333304</v>
      </c>
      <c r="EH22">
        <v>0.66666666666666696</v>
      </c>
      <c r="EI22">
        <v>0.5</v>
      </c>
      <c r="EJ22">
        <v>0.66666666666666696</v>
      </c>
      <c r="EK22">
        <v>0.41666666666666702</v>
      </c>
      <c r="EL22">
        <v>0.41666666666666702</v>
      </c>
      <c r="EM22">
        <v>0.5</v>
      </c>
      <c r="EN22">
        <v>0.25</v>
      </c>
      <c r="EO22">
        <v>0.5</v>
      </c>
      <c r="EP22">
        <v>0.33333333333333298</v>
      </c>
      <c r="EQ22">
        <v>0.16666666666666699</v>
      </c>
      <c r="ER22">
        <v>0.5</v>
      </c>
      <c r="ES22">
        <v>0.33333333333333298</v>
      </c>
      <c r="ET22">
        <v>0.5</v>
      </c>
      <c r="EU22">
        <v>0</v>
      </c>
      <c r="EV22">
        <v>0</v>
      </c>
      <c r="EX22" s="2" t="s">
        <v>110</v>
      </c>
      <c r="EY22">
        <v>0.91666666666666696</v>
      </c>
      <c r="EZ22">
        <v>1</v>
      </c>
      <c r="FA22">
        <v>1</v>
      </c>
      <c r="FB22">
        <v>0.91666666666666696</v>
      </c>
      <c r="FC22">
        <v>0.91666666666666696</v>
      </c>
      <c r="FD22">
        <v>0.83333333333333304</v>
      </c>
      <c r="FE22">
        <v>0.75</v>
      </c>
      <c r="FF22">
        <v>0.58333333333333304</v>
      </c>
      <c r="FG22">
        <v>0.41666666666666702</v>
      </c>
      <c r="FH22">
        <v>0.5</v>
      </c>
      <c r="FI22">
        <v>0.41666666666666702</v>
      </c>
      <c r="FJ22">
        <v>0.5</v>
      </c>
      <c r="FK22">
        <v>0.5</v>
      </c>
      <c r="FL22">
        <v>0.33333333333333298</v>
      </c>
      <c r="FM22">
        <v>0.16666666666666699</v>
      </c>
      <c r="FN22">
        <v>0.25</v>
      </c>
      <c r="FO22">
        <v>0.25</v>
      </c>
      <c r="FP22">
        <v>0.25</v>
      </c>
      <c r="FS22">
        <v>1</v>
      </c>
      <c r="FT22">
        <v>1</v>
      </c>
      <c r="FU22">
        <v>1</v>
      </c>
      <c r="FV22">
        <v>0.83333333333333304</v>
      </c>
      <c r="FW22">
        <v>0.75</v>
      </c>
      <c r="FX22">
        <v>0.83333333333333304</v>
      </c>
      <c r="FY22">
        <v>0.66666666666666696</v>
      </c>
      <c r="FZ22">
        <v>0.75</v>
      </c>
      <c r="GA22">
        <v>0.41666666666666702</v>
      </c>
      <c r="GB22">
        <v>0.5</v>
      </c>
      <c r="GC22">
        <v>0.58333333333333304</v>
      </c>
      <c r="GD22">
        <v>0.25</v>
      </c>
      <c r="GE22">
        <v>0.33333333333333298</v>
      </c>
      <c r="GF22">
        <v>0.33333333333333298</v>
      </c>
      <c r="GG22">
        <v>0.33333333333333298</v>
      </c>
      <c r="GH22">
        <v>0.25</v>
      </c>
      <c r="GI22">
        <v>0.16666666666666699</v>
      </c>
      <c r="GJ22">
        <v>0.33333333333333298</v>
      </c>
      <c r="GK22">
        <v>0</v>
      </c>
    </row>
    <row r="23" spans="1:193" x14ac:dyDescent="0.2">
      <c r="A23" s="2" t="s">
        <v>54</v>
      </c>
      <c r="B23">
        <v>0</v>
      </c>
      <c r="C23">
        <f t="shared" si="1"/>
        <v>0</v>
      </c>
      <c r="D23">
        <f t="shared" si="2"/>
        <v>0</v>
      </c>
      <c r="E23" s="2" t="s">
        <v>64</v>
      </c>
      <c r="F23">
        <v>7</v>
      </c>
      <c r="G23">
        <f t="shared" si="0"/>
        <v>1</v>
      </c>
      <c r="I23" s="2" t="s">
        <v>73</v>
      </c>
      <c r="J23" s="2">
        <v>0.91666666666666696</v>
      </c>
      <c r="K23" s="2">
        <v>0.75</v>
      </c>
      <c r="L23" s="2">
        <v>0.83333333333333304</v>
      </c>
      <c r="M23" s="2">
        <v>0.66666666666666696</v>
      </c>
      <c r="N23" s="2">
        <v>0.5</v>
      </c>
      <c r="O23" s="2">
        <v>0.58333333333333304</v>
      </c>
      <c r="P23" s="2">
        <v>0.58333333333333304</v>
      </c>
      <c r="Q23" s="2">
        <v>0.66666666666666696</v>
      </c>
      <c r="R23" s="2">
        <v>0.5</v>
      </c>
      <c r="S23" s="2">
        <v>0.58333333333333304</v>
      </c>
      <c r="T23" s="2">
        <v>0.75</v>
      </c>
      <c r="U23" s="2">
        <v>0.58333333333333304</v>
      </c>
      <c r="V23" s="2">
        <v>0.66666666666666696</v>
      </c>
      <c r="W23" s="2">
        <v>0.66666666666666696</v>
      </c>
      <c r="X23" s="2">
        <v>0.5</v>
      </c>
      <c r="Y23" s="2">
        <v>0.83333333333333304</v>
      </c>
      <c r="Z23" s="2">
        <v>0.75</v>
      </c>
      <c r="AA23" s="2">
        <v>0.83333333333333304</v>
      </c>
      <c r="AB23" s="2"/>
      <c r="AC23" s="2" t="s">
        <v>73</v>
      </c>
      <c r="AD23" s="2">
        <v>0.83333333333333304</v>
      </c>
      <c r="AE23" s="2">
        <v>0.66666666666666696</v>
      </c>
      <c r="AF23" s="2">
        <v>0.83333333333333304</v>
      </c>
      <c r="AG23" s="2">
        <v>0.58333333333333304</v>
      </c>
      <c r="AH23" s="2">
        <v>0.66666666666666696</v>
      </c>
      <c r="AI23" s="2">
        <v>0.5</v>
      </c>
      <c r="AJ23" s="2">
        <v>0.66666666666666696</v>
      </c>
      <c r="AK23" s="2">
        <v>0.41666666666666702</v>
      </c>
      <c r="AL23" s="2">
        <v>0.41666666666666702</v>
      </c>
      <c r="AM23" s="2">
        <v>0.5</v>
      </c>
      <c r="AN23" s="2">
        <v>0.75</v>
      </c>
      <c r="AO23" s="2">
        <v>0.5</v>
      </c>
      <c r="AP23" s="2">
        <v>0.66666666666666696</v>
      </c>
      <c r="AQ23" s="2">
        <v>0.83333333333333304</v>
      </c>
      <c r="AR23" s="2">
        <v>0.5</v>
      </c>
      <c r="AS23" s="2">
        <v>0.66666666666666696</v>
      </c>
      <c r="AT23" s="2">
        <v>0.5</v>
      </c>
      <c r="AU23" s="2">
        <v>1</v>
      </c>
      <c r="AV23">
        <v>0</v>
      </c>
      <c r="AX23" t="s">
        <v>110</v>
      </c>
      <c r="AY23">
        <v>0.91666666666666696</v>
      </c>
      <c r="AZ23">
        <v>1</v>
      </c>
      <c r="BA23">
        <v>1</v>
      </c>
      <c r="BB23">
        <v>0.91666666666666696</v>
      </c>
      <c r="BC23">
        <v>0.91666666666666696</v>
      </c>
      <c r="BD23">
        <v>0.83333333333333304</v>
      </c>
      <c r="BE23">
        <v>0.75</v>
      </c>
      <c r="BF23">
        <v>0.58333333333333304</v>
      </c>
      <c r="BG23">
        <v>0.41666666666666702</v>
      </c>
      <c r="BH23">
        <v>0.5</v>
      </c>
      <c r="BI23">
        <v>0.58333333333333304</v>
      </c>
      <c r="BJ23">
        <v>0.5</v>
      </c>
      <c r="BK23">
        <v>0.5</v>
      </c>
      <c r="BL23">
        <v>0.66666666666666696</v>
      </c>
      <c r="BM23">
        <v>0.83333333333333304</v>
      </c>
      <c r="BN23">
        <v>0.75</v>
      </c>
      <c r="BO23">
        <v>0.75</v>
      </c>
      <c r="BP23">
        <v>0.75</v>
      </c>
      <c r="BR23" t="s">
        <v>110</v>
      </c>
      <c r="BS23">
        <v>1</v>
      </c>
      <c r="BT23">
        <v>1</v>
      </c>
      <c r="BU23">
        <v>1</v>
      </c>
      <c r="BV23">
        <v>0.83333333333333304</v>
      </c>
      <c r="BW23">
        <v>0.75</v>
      </c>
      <c r="BX23">
        <v>0.83333333333333304</v>
      </c>
      <c r="BY23">
        <v>0.66666666666666696</v>
      </c>
      <c r="BZ23">
        <v>0.75</v>
      </c>
      <c r="CA23">
        <v>0.41666666666666702</v>
      </c>
      <c r="CB23">
        <v>0.5</v>
      </c>
      <c r="CC23">
        <v>0.41666666666666702</v>
      </c>
      <c r="CD23">
        <v>0.75</v>
      </c>
      <c r="CE23">
        <v>0.66666666666666696</v>
      </c>
      <c r="CF23">
        <v>0.66666666666666696</v>
      </c>
      <c r="CG23">
        <v>0.66666666666666696</v>
      </c>
      <c r="CH23">
        <v>0.75</v>
      </c>
      <c r="CI23">
        <v>0.83333333333333304</v>
      </c>
      <c r="CJ23">
        <v>0.66666666666666696</v>
      </c>
      <c r="CK23">
        <v>0</v>
      </c>
      <c r="CM23" t="s">
        <v>74</v>
      </c>
      <c r="CN23">
        <v>623.04965253574596</v>
      </c>
      <c r="CO23">
        <v>584.75907841925505</v>
      </c>
      <c r="CP23">
        <v>565.94818186506404</v>
      </c>
      <c r="CR23" t="s">
        <v>74</v>
      </c>
      <c r="CS23">
        <v>604.75658697106905</v>
      </c>
      <c r="CT23">
        <v>601.00559952536798</v>
      </c>
      <c r="CU23">
        <v>606.73555558900296</v>
      </c>
      <c r="CV23">
        <v>0</v>
      </c>
      <c r="CX23" t="s">
        <v>113</v>
      </c>
      <c r="CY23">
        <v>634.61054371466503</v>
      </c>
      <c r="CZ23">
        <v>554.21460773931597</v>
      </c>
      <c r="DA23">
        <v>598.30808438227302</v>
      </c>
      <c r="DC23" t="s">
        <v>113</v>
      </c>
      <c r="DD23">
        <v>633.929795784514</v>
      </c>
      <c r="DE23">
        <v>597.56135515539597</v>
      </c>
      <c r="DF23">
        <v>593.61286058857002</v>
      </c>
      <c r="DG23">
        <v>0</v>
      </c>
      <c r="DI23" s="2" t="s">
        <v>74</v>
      </c>
      <c r="DJ23">
        <v>1</v>
      </c>
      <c r="DK23">
        <v>0.83333333333333304</v>
      </c>
      <c r="DL23">
        <v>0.75</v>
      </c>
      <c r="DM23">
        <v>0.83333333333333304</v>
      </c>
      <c r="DN23">
        <v>0.58333333333333304</v>
      </c>
      <c r="DO23">
        <v>0.41666666666666702</v>
      </c>
      <c r="DP23">
        <v>0.83333333333333304</v>
      </c>
      <c r="DQ23">
        <v>0.41666666666666702</v>
      </c>
      <c r="DR23">
        <v>0.16666666666666699</v>
      </c>
      <c r="DS23">
        <v>0.5</v>
      </c>
      <c r="DT23">
        <v>0.25</v>
      </c>
      <c r="DU23">
        <v>0.25</v>
      </c>
      <c r="DV23">
        <v>0.41666666666666702</v>
      </c>
      <c r="DW23">
        <v>0.16666666666666699</v>
      </c>
      <c r="DX23">
        <v>8.3333333333333301E-2</v>
      </c>
      <c r="DY23">
        <v>0.33333333333333298</v>
      </c>
      <c r="DZ23">
        <v>8.3333333333333301E-2</v>
      </c>
      <c r="EA23">
        <v>8.3333333333333301E-2</v>
      </c>
      <c r="ED23">
        <v>1</v>
      </c>
      <c r="EE23">
        <v>1</v>
      </c>
      <c r="EF23">
        <v>1</v>
      </c>
      <c r="EG23">
        <v>0.83333333333333304</v>
      </c>
      <c r="EH23">
        <v>0.91666666666666696</v>
      </c>
      <c r="EI23">
        <v>0.91666666666666696</v>
      </c>
      <c r="EJ23">
        <v>0.66666666666666696</v>
      </c>
      <c r="EK23">
        <v>0.66666666666666696</v>
      </c>
      <c r="EL23">
        <v>0.58333333333333304</v>
      </c>
      <c r="EM23">
        <v>0.41666666666666702</v>
      </c>
      <c r="EN23">
        <v>0.41666666666666702</v>
      </c>
      <c r="EO23">
        <v>0.5</v>
      </c>
      <c r="EP23">
        <v>0.25</v>
      </c>
      <c r="EQ23">
        <v>0</v>
      </c>
      <c r="ER23">
        <v>0.25</v>
      </c>
      <c r="ES23">
        <v>8.3333333333333301E-2</v>
      </c>
      <c r="ET23">
        <v>8.3333333333333301E-2</v>
      </c>
      <c r="EU23">
        <v>8.3333333333333301E-2</v>
      </c>
      <c r="EV23">
        <v>0</v>
      </c>
      <c r="EX23" s="2" t="s">
        <v>113</v>
      </c>
      <c r="EY23">
        <v>1</v>
      </c>
      <c r="EZ23">
        <v>0.5</v>
      </c>
      <c r="FA23">
        <v>0.83333333333333304</v>
      </c>
      <c r="FB23">
        <v>0.83333333333333304</v>
      </c>
      <c r="FC23">
        <v>0.41666666666666702</v>
      </c>
      <c r="FD23">
        <v>0.5</v>
      </c>
      <c r="FE23">
        <v>0.58333333333333304</v>
      </c>
      <c r="FF23">
        <v>0.5</v>
      </c>
      <c r="FG23">
        <v>0.5</v>
      </c>
      <c r="FH23">
        <v>0.83333333333333304</v>
      </c>
      <c r="FI23">
        <v>0.41666666666666702</v>
      </c>
      <c r="FJ23">
        <v>0.5</v>
      </c>
      <c r="FK23">
        <v>0.58333333333333304</v>
      </c>
      <c r="FL23">
        <v>0.16666666666666699</v>
      </c>
      <c r="FM23">
        <v>0.33333333333333298</v>
      </c>
      <c r="FN23">
        <v>0.33333333333333298</v>
      </c>
      <c r="FO23">
        <v>0.33333333333333298</v>
      </c>
      <c r="FP23">
        <v>0.25</v>
      </c>
      <c r="FS23">
        <v>0.83333333333333304</v>
      </c>
      <c r="FT23">
        <v>0.75</v>
      </c>
      <c r="FU23">
        <v>0.91666666666666696</v>
      </c>
      <c r="FV23">
        <v>0.58333333333333304</v>
      </c>
      <c r="FW23">
        <v>0.83333333333333304</v>
      </c>
      <c r="FX23">
        <v>0.58333333333333304</v>
      </c>
      <c r="FY23">
        <v>0.41666666666666702</v>
      </c>
      <c r="FZ23">
        <v>0.5</v>
      </c>
      <c r="GA23">
        <v>0.58333333333333304</v>
      </c>
      <c r="GB23">
        <v>0.58333333333333304</v>
      </c>
      <c r="GC23">
        <v>0.5</v>
      </c>
      <c r="GD23">
        <v>0.33333333333333298</v>
      </c>
      <c r="GE23">
        <v>0.66666666666666696</v>
      </c>
      <c r="GF23">
        <v>0.16666666666666699</v>
      </c>
      <c r="GG23">
        <v>0.25</v>
      </c>
      <c r="GH23">
        <v>0.41666666666666702</v>
      </c>
      <c r="GI23">
        <v>0.16666666666666699</v>
      </c>
      <c r="GJ23">
        <v>0</v>
      </c>
      <c r="GK23">
        <v>0</v>
      </c>
    </row>
    <row r="24" spans="1:193" x14ac:dyDescent="0.2">
      <c r="A24" s="2" t="s">
        <v>99</v>
      </c>
      <c r="B24">
        <v>8</v>
      </c>
      <c r="C24">
        <f t="shared" si="1"/>
        <v>1</v>
      </c>
      <c r="D24">
        <f t="shared" si="2"/>
        <v>1</v>
      </c>
      <c r="E24" s="2" t="s">
        <v>65</v>
      </c>
      <c r="F24">
        <v>5</v>
      </c>
      <c r="G24">
        <f t="shared" si="0"/>
        <v>1</v>
      </c>
      <c r="I24" s="2" t="s">
        <v>74</v>
      </c>
      <c r="J24" s="2">
        <v>1</v>
      </c>
      <c r="K24" s="2">
        <v>0.83333333333333304</v>
      </c>
      <c r="L24" s="2">
        <v>0.75</v>
      </c>
      <c r="M24" s="2">
        <v>0.83333333333333304</v>
      </c>
      <c r="N24" s="2">
        <v>0.58333333333333304</v>
      </c>
      <c r="O24" s="2">
        <v>0.41666666666666702</v>
      </c>
      <c r="P24" s="2">
        <v>0.83333333333333304</v>
      </c>
      <c r="Q24" s="2">
        <v>0.41666666666666702</v>
      </c>
      <c r="R24" s="2">
        <v>0.16666666666666699</v>
      </c>
      <c r="S24" s="2">
        <v>0.5</v>
      </c>
      <c r="T24" s="2">
        <v>0.75</v>
      </c>
      <c r="U24" s="2">
        <v>0.75</v>
      </c>
      <c r="V24" s="2">
        <v>0.58333333333333304</v>
      </c>
      <c r="W24" s="2">
        <v>0.83333333333333304</v>
      </c>
      <c r="X24" s="2">
        <v>0.91666666666666696</v>
      </c>
      <c r="Y24" s="2">
        <v>0.66666666666666696</v>
      </c>
      <c r="Z24" s="2">
        <v>0.91666666666666696</v>
      </c>
      <c r="AA24" s="2">
        <v>0.91666666666666696</v>
      </c>
      <c r="AB24" s="2"/>
      <c r="AC24" s="2" t="s">
        <v>74</v>
      </c>
      <c r="AD24" s="2">
        <v>1</v>
      </c>
      <c r="AE24" s="2">
        <v>1</v>
      </c>
      <c r="AF24" s="2">
        <v>1</v>
      </c>
      <c r="AG24" s="2">
        <v>0.83333333333333304</v>
      </c>
      <c r="AH24" s="2">
        <v>0.91666666666666696</v>
      </c>
      <c r="AI24" s="2">
        <v>0.91666666666666696</v>
      </c>
      <c r="AJ24" s="2">
        <v>0.66666666666666696</v>
      </c>
      <c r="AK24" s="2">
        <v>0.66666666666666696</v>
      </c>
      <c r="AL24" s="2">
        <v>0.58333333333333304</v>
      </c>
      <c r="AM24" s="2">
        <v>0.58333333333333304</v>
      </c>
      <c r="AN24" s="2">
        <v>0.58333333333333304</v>
      </c>
      <c r="AO24" s="2">
        <v>0.5</v>
      </c>
      <c r="AP24" s="2">
        <v>0.75</v>
      </c>
      <c r="AQ24" s="2">
        <v>1</v>
      </c>
      <c r="AR24" s="2">
        <v>0.75</v>
      </c>
      <c r="AS24" s="2">
        <v>0.91666666666666696</v>
      </c>
      <c r="AT24" s="2">
        <v>0.91666666666666696</v>
      </c>
      <c r="AU24" s="2">
        <v>0.91666666666666696</v>
      </c>
      <c r="AV24">
        <v>0</v>
      </c>
      <c r="AX24" t="s">
        <v>113</v>
      </c>
      <c r="AY24">
        <v>1</v>
      </c>
      <c r="AZ24">
        <v>0.5</v>
      </c>
      <c r="BA24">
        <v>0.83333333333333304</v>
      </c>
      <c r="BB24">
        <v>0.83333333333333304</v>
      </c>
      <c r="BC24">
        <v>0.41666666666666702</v>
      </c>
      <c r="BD24">
        <v>0.5</v>
      </c>
      <c r="BE24">
        <v>0.58333333333333304</v>
      </c>
      <c r="BF24">
        <v>0.5</v>
      </c>
      <c r="BG24">
        <v>0.5</v>
      </c>
      <c r="BH24">
        <v>0.16666666666666699</v>
      </c>
      <c r="BI24">
        <v>0.58333333333333304</v>
      </c>
      <c r="BJ24">
        <v>0.5</v>
      </c>
      <c r="BK24">
        <v>0.41666666666666702</v>
      </c>
      <c r="BL24">
        <v>0.83333333333333304</v>
      </c>
      <c r="BM24">
        <v>0.66666666666666696</v>
      </c>
      <c r="BN24">
        <v>0.66666666666666696</v>
      </c>
      <c r="BO24">
        <v>0.66666666666666696</v>
      </c>
      <c r="BP24">
        <v>0.75</v>
      </c>
      <c r="BR24" t="s">
        <v>113</v>
      </c>
      <c r="BS24">
        <v>0.83333333333333304</v>
      </c>
      <c r="BT24">
        <v>0.75</v>
      </c>
      <c r="BU24">
        <v>0.91666666666666696</v>
      </c>
      <c r="BV24">
        <v>0.58333333333333304</v>
      </c>
      <c r="BW24">
        <v>0.83333333333333304</v>
      </c>
      <c r="BX24">
        <v>0.58333333333333304</v>
      </c>
      <c r="BY24">
        <v>0.41666666666666702</v>
      </c>
      <c r="BZ24">
        <v>0.5</v>
      </c>
      <c r="CA24">
        <v>0.58333333333333304</v>
      </c>
      <c r="CB24">
        <v>0.41666666666666702</v>
      </c>
      <c r="CC24">
        <v>0.5</v>
      </c>
      <c r="CD24">
        <v>0.66666666666666696</v>
      </c>
      <c r="CE24">
        <v>0.33333333333333298</v>
      </c>
      <c r="CF24">
        <v>0.83333333333333304</v>
      </c>
      <c r="CG24">
        <v>0.75</v>
      </c>
      <c r="CH24">
        <v>0.58333333333333304</v>
      </c>
      <c r="CI24">
        <v>0.83333333333333304</v>
      </c>
      <c r="CJ24">
        <v>1</v>
      </c>
      <c r="CK24">
        <v>0</v>
      </c>
      <c r="CM24" t="s">
        <v>75</v>
      </c>
      <c r="CN24">
        <v>637.08264770443998</v>
      </c>
      <c r="CO24">
        <v>604.82228303698901</v>
      </c>
      <c r="CP24">
        <v>583.10595973772604</v>
      </c>
      <c r="CR24" t="s">
        <v>75</v>
      </c>
      <c r="CS24">
        <v>608.59273257842904</v>
      </c>
      <c r="CT24">
        <v>604.54064756148205</v>
      </c>
      <c r="CU24">
        <v>612.433525452195</v>
      </c>
      <c r="CV24">
        <v>0</v>
      </c>
      <c r="CX24" t="s">
        <v>26</v>
      </c>
      <c r="CY24">
        <v>620.21833226397803</v>
      </c>
      <c r="CZ24">
        <v>610.11511100040696</v>
      </c>
      <c r="DA24">
        <v>601.73502030079703</v>
      </c>
      <c r="DC24" t="s">
        <v>26</v>
      </c>
      <c r="DD24">
        <v>609.42064712747106</v>
      </c>
      <c r="DE24">
        <v>607.91355721675995</v>
      </c>
      <c r="DF24">
        <v>624.08945045899202</v>
      </c>
      <c r="DG24">
        <v>1</v>
      </c>
      <c r="DI24" s="2" t="s">
        <v>75</v>
      </c>
      <c r="DJ24">
        <v>1</v>
      </c>
      <c r="DK24">
        <v>0.91666666666666696</v>
      </c>
      <c r="DL24">
        <v>0.75</v>
      </c>
      <c r="DM24">
        <v>0.91666666666666696</v>
      </c>
      <c r="DN24">
        <v>0.91666666666666696</v>
      </c>
      <c r="DO24">
        <v>0.75</v>
      </c>
      <c r="DP24">
        <v>0.83333333333333304</v>
      </c>
      <c r="DQ24">
        <v>0.41666666666666702</v>
      </c>
      <c r="DR24">
        <v>0.33333333333333298</v>
      </c>
      <c r="DS24">
        <v>0.91666666666666696</v>
      </c>
      <c r="DT24">
        <v>0.58333333333333304</v>
      </c>
      <c r="DU24">
        <v>0.41666666666666702</v>
      </c>
      <c r="DV24">
        <v>0.41666666666666702</v>
      </c>
      <c r="DW24">
        <v>0.41666666666666702</v>
      </c>
      <c r="DX24">
        <v>0</v>
      </c>
      <c r="DY24">
        <v>0.33333333333333298</v>
      </c>
      <c r="DZ24">
        <v>0</v>
      </c>
      <c r="EA24">
        <v>0</v>
      </c>
      <c r="ED24">
        <v>0.91666666666666696</v>
      </c>
      <c r="EE24">
        <v>0.91666666666666696</v>
      </c>
      <c r="EF24">
        <v>0.91666666666666696</v>
      </c>
      <c r="EG24">
        <v>1</v>
      </c>
      <c r="EH24">
        <v>0.91666666666666696</v>
      </c>
      <c r="EI24">
        <v>1</v>
      </c>
      <c r="EJ24">
        <v>0.75</v>
      </c>
      <c r="EK24">
        <v>0.41666666666666702</v>
      </c>
      <c r="EL24">
        <v>0.83333333333333304</v>
      </c>
      <c r="EM24">
        <v>0.58333333333333304</v>
      </c>
      <c r="EN24">
        <v>0.5</v>
      </c>
      <c r="EO24">
        <v>0.5</v>
      </c>
      <c r="EP24">
        <v>0.16666666666666699</v>
      </c>
      <c r="EQ24">
        <v>0.33333333333333298</v>
      </c>
      <c r="ER24">
        <v>0.33333333333333298</v>
      </c>
      <c r="ES24">
        <v>8.3333333333333301E-2</v>
      </c>
      <c r="ET24">
        <v>8.3333333333333301E-2</v>
      </c>
      <c r="EU24">
        <v>8.3333333333333301E-2</v>
      </c>
      <c r="EV24">
        <v>0</v>
      </c>
      <c r="EX24" s="2" t="s">
        <v>26</v>
      </c>
      <c r="EY24">
        <v>1</v>
      </c>
      <c r="EZ24">
        <v>1</v>
      </c>
      <c r="FA24">
        <v>1</v>
      </c>
      <c r="FB24">
        <v>1</v>
      </c>
      <c r="FC24">
        <v>0.91666666666666696</v>
      </c>
      <c r="FD24">
        <v>0.83333333333333304</v>
      </c>
      <c r="FE24">
        <v>0.75</v>
      </c>
      <c r="FF24">
        <v>0.66666666666666696</v>
      </c>
      <c r="FG24">
        <v>0.58333333333333304</v>
      </c>
      <c r="FH24">
        <v>0.66666666666666696</v>
      </c>
      <c r="FI24">
        <v>0.33333333333333298</v>
      </c>
      <c r="FJ24">
        <v>0.25</v>
      </c>
      <c r="FK24">
        <v>0.41666666666666702</v>
      </c>
      <c r="FL24">
        <v>0.33333333333333298</v>
      </c>
      <c r="FM24">
        <v>0.16666666666666699</v>
      </c>
      <c r="FN24">
        <v>0.16666666666666699</v>
      </c>
      <c r="FO24">
        <v>0.16666666666666699</v>
      </c>
      <c r="FP24">
        <v>0.16666666666666699</v>
      </c>
      <c r="FS24">
        <v>1</v>
      </c>
      <c r="FT24">
        <v>1</v>
      </c>
      <c r="FU24">
        <v>0.91666666666666696</v>
      </c>
      <c r="FV24">
        <v>0.91666666666666696</v>
      </c>
      <c r="FW24">
        <v>0.83333333333333304</v>
      </c>
      <c r="FX24">
        <v>1</v>
      </c>
      <c r="FY24">
        <v>0.66666666666666696</v>
      </c>
      <c r="FZ24">
        <v>0.75</v>
      </c>
      <c r="GA24">
        <v>0.91666666666666696</v>
      </c>
      <c r="GB24">
        <v>0.5</v>
      </c>
      <c r="GC24">
        <v>0.41666666666666702</v>
      </c>
      <c r="GD24">
        <v>0.5</v>
      </c>
      <c r="GE24">
        <v>0.33333333333333298</v>
      </c>
      <c r="GF24">
        <v>0.5</v>
      </c>
      <c r="GG24">
        <v>0.41666666666666702</v>
      </c>
      <c r="GH24">
        <v>8.3333333333333301E-2</v>
      </c>
      <c r="GI24">
        <v>0</v>
      </c>
      <c r="GJ24">
        <v>0.25</v>
      </c>
      <c r="GK24">
        <v>1</v>
      </c>
    </row>
    <row r="25" spans="1:193" x14ac:dyDescent="0.2">
      <c r="A25" s="2" t="s">
        <v>55</v>
      </c>
      <c r="B25">
        <v>4</v>
      </c>
      <c r="C25">
        <f t="shared" si="1"/>
        <v>0</v>
      </c>
      <c r="D25">
        <f t="shared" si="2"/>
        <v>1</v>
      </c>
      <c r="E25" s="2" t="s">
        <v>66</v>
      </c>
      <c r="F25">
        <v>6</v>
      </c>
      <c r="G25">
        <f t="shared" si="0"/>
        <v>1</v>
      </c>
      <c r="I25" s="2" t="s">
        <v>75</v>
      </c>
      <c r="J25" s="2">
        <v>1</v>
      </c>
      <c r="K25" s="2">
        <v>0.91666666666666696</v>
      </c>
      <c r="L25" s="2">
        <v>0.75</v>
      </c>
      <c r="M25" s="2">
        <v>0.91666666666666696</v>
      </c>
      <c r="N25" s="2">
        <v>0.91666666666666696</v>
      </c>
      <c r="O25" s="2">
        <v>0.75</v>
      </c>
      <c r="P25" s="2">
        <v>0.83333333333333304</v>
      </c>
      <c r="Q25" s="2">
        <v>0.41666666666666702</v>
      </c>
      <c r="R25" s="2">
        <v>0.33333333333333298</v>
      </c>
      <c r="S25" s="2">
        <v>8.3333333333333301E-2</v>
      </c>
      <c r="T25" s="2">
        <v>0.41666666666666702</v>
      </c>
      <c r="U25" s="2">
        <v>0.58333333333333304</v>
      </c>
      <c r="V25" s="2">
        <v>0.58333333333333304</v>
      </c>
      <c r="W25" s="2">
        <v>0.58333333333333304</v>
      </c>
      <c r="X25" s="2">
        <v>1</v>
      </c>
      <c r="Y25" s="2">
        <v>0.66666666666666696</v>
      </c>
      <c r="Z25" s="2">
        <v>1</v>
      </c>
      <c r="AA25" s="2">
        <v>1</v>
      </c>
      <c r="AB25" s="2"/>
      <c r="AC25" s="2" t="s">
        <v>75</v>
      </c>
      <c r="AD25" s="2">
        <v>0.91666666666666696</v>
      </c>
      <c r="AE25" s="2">
        <v>0.91666666666666696</v>
      </c>
      <c r="AF25" s="2">
        <v>0.91666666666666696</v>
      </c>
      <c r="AG25" s="2">
        <v>1</v>
      </c>
      <c r="AH25" s="2">
        <v>0.91666666666666696</v>
      </c>
      <c r="AI25" s="2">
        <v>1</v>
      </c>
      <c r="AJ25" s="2">
        <v>0.75</v>
      </c>
      <c r="AK25" s="2">
        <v>0.41666666666666702</v>
      </c>
      <c r="AL25" s="2">
        <v>0.83333333333333304</v>
      </c>
      <c r="AM25" s="2">
        <v>0.41666666666666702</v>
      </c>
      <c r="AN25" s="2">
        <v>0.5</v>
      </c>
      <c r="AO25" s="2">
        <v>0.5</v>
      </c>
      <c r="AP25" s="2">
        <v>0.83333333333333304</v>
      </c>
      <c r="AQ25" s="2">
        <v>0.66666666666666696</v>
      </c>
      <c r="AR25" s="2">
        <v>0.66666666666666696</v>
      </c>
      <c r="AS25" s="2">
        <v>0.91666666666666696</v>
      </c>
      <c r="AT25" s="2">
        <v>0.91666666666666696</v>
      </c>
      <c r="AU25" s="2">
        <v>0.91666666666666696</v>
      </c>
      <c r="AV25">
        <v>0</v>
      </c>
      <c r="AX25" t="s">
        <v>26</v>
      </c>
      <c r="AY25">
        <v>1</v>
      </c>
      <c r="AZ25">
        <v>1</v>
      </c>
      <c r="BA25">
        <v>1</v>
      </c>
      <c r="BB25">
        <v>1</v>
      </c>
      <c r="BC25">
        <v>0.91666666666666696</v>
      </c>
      <c r="BD25">
        <v>0.83333333333333304</v>
      </c>
      <c r="BE25">
        <v>0.75</v>
      </c>
      <c r="BF25">
        <v>0.66666666666666696</v>
      </c>
      <c r="BG25">
        <v>0.58333333333333304</v>
      </c>
      <c r="BH25">
        <v>0.33333333333333298</v>
      </c>
      <c r="BI25">
        <v>0.66666666666666696</v>
      </c>
      <c r="BJ25">
        <v>0.75</v>
      </c>
      <c r="BK25">
        <v>0.58333333333333304</v>
      </c>
      <c r="BL25">
        <v>0.66666666666666696</v>
      </c>
      <c r="BM25">
        <v>0.83333333333333304</v>
      </c>
      <c r="BN25">
        <v>0.83333333333333304</v>
      </c>
      <c r="BO25">
        <v>0.83333333333333304</v>
      </c>
      <c r="BP25">
        <v>0.83333333333333304</v>
      </c>
      <c r="BR25" t="s">
        <v>26</v>
      </c>
      <c r="BS25">
        <v>1</v>
      </c>
      <c r="BT25">
        <v>1</v>
      </c>
      <c r="BU25">
        <v>0.91666666666666696</v>
      </c>
      <c r="BV25">
        <v>0.91666666666666696</v>
      </c>
      <c r="BW25">
        <v>0.83333333333333304</v>
      </c>
      <c r="BX25">
        <v>1</v>
      </c>
      <c r="BY25">
        <v>0.66666666666666696</v>
      </c>
      <c r="BZ25">
        <v>0.75</v>
      </c>
      <c r="CA25">
        <v>0.91666666666666696</v>
      </c>
      <c r="CB25">
        <v>0.5</v>
      </c>
      <c r="CC25">
        <v>0.58333333333333304</v>
      </c>
      <c r="CD25">
        <v>0.5</v>
      </c>
      <c r="CE25">
        <v>0.66666666666666696</v>
      </c>
      <c r="CF25">
        <v>0.5</v>
      </c>
      <c r="CG25">
        <v>0.58333333333333304</v>
      </c>
      <c r="CH25">
        <v>0.91666666666666696</v>
      </c>
      <c r="CI25">
        <v>1</v>
      </c>
      <c r="CJ25">
        <v>0.75</v>
      </c>
      <c r="CK25">
        <v>0</v>
      </c>
      <c r="CM25" s="1" t="s">
        <v>77</v>
      </c>
      <c r="CN25">
        <v>624.26334243118004</v>
      </c>
      <c r="CO25">
        <v>541.02239061600994</v>
      </c>
      <c r="CP25">
        <v>597.28969404273403</v>
      </c>
      <c r="CR25" t="s">
        <v>77</v>
      </c>
      <c r="CS25">
        <v>533.79509585658298</v>
      </c>
      <c r="CT25">
        <v>604.59765513641003</v>
      </c>
      <c r="CU25">
        <v>622.03215134600703</v>
      </c>
      <c r="CV25">
        <v>0</v>
      </c>
      <c r="CX25" t="s">
        <v>30</v>
      </c>
      <c r="CY25">
        <v>669.28086423461298</v>
      </c>
      <c r="CZ25">
        <v>593.71343046562799</v>
      </c>
      <c r="DA25">
        <v>583.37260479658698</v>
      </c>
      <c r="DC25" t="s">
        <v>30</v>
      </c>
      <c r="DD25">
        <v>601.06433899855199</v>
      </c>
      <c r="DE25">
        <v>602.77810636397203</v>
      </c>
      <c r="DF25">
        <v>591.76862788134099</v>
      </c>
      <c r="DG25">
        <v>1</v>
      </c>
      <c r="DI25" s="2" t="s">
        <v>77</v>
      </c>
      <c r="DJ25">
        <v>0.83333333333333304</v>
      </c>
      <c r="DK25">
        <v>0.41666666666666702</v>
      </c>
      <c r="DL25">
        <v>0.66666666666666696</v>
      </c>
      <c r="DM25">
        <v>0.58333333333333304</v>
      </c>
      <c r="DN25">
        <v>0.33333333333333298</v>
      </c>
      <c r="DO25">
        <v>0.75</v>
      </c>
      <c r="DP25">
        <v>0.58333333333333304</v>
      </c>
      <c r="DQ25">
        <v>0.5</v>
      </c>
      <c r="DR25">
        <v>0.58333333333333304</v>
      </c>
      <c r="DS25">
        <v>0.83333333333333304</v>
      </c>
      <c r="DT25">
        <v>0.5</v>
      </c>
      <c r="DU25">
        <v>0.33333333333333298</v>
      </c>
      <c r="DV25">
        <v>0.5</v>
      </c>
      <c r="DW25">
        <v>0.25</v>
      </c>
      <c r="DX25">
        <v>0.33333333333333298</v>
      </c>
      <c r="DY25">
        <v>0.25</v>
      </c>
      <c r="DZ25">
        <v>0.16666666666666699</v>
      </c>
      <c r="EA25">
        <v>0.25</v>
      </c>
      <c r="ED25">
        <v>0.41666666666666702</v>
      </c>
      <c r="EE25">
        <v>0.58333333333333304</v>
      </c>
      <c r="EF25">
        <v>0.58333333333333304</v>
      </c>
      <c r="EG25">
        <v>0.58333333333333304</v>
      </c>
      <c r="EH25">
        <v>0.66666666666666696</v>
      </c>
      <c r="EI25">
        <v>0.5</v>
      </c>
      <c r="EJ25">
        <v>0.41666666666666702</v>
      </c>
      <c r="EK25">
        <v>0.58333333333333304</v>
      </c>
      <c r="EL25">
        <v>0.58333333333333304</v>
      </c>
      <c r="EM25">
        <v>0.25</v>
      </c>
      <c r="EN25">
        <v>0.5</v>
      </c>
      <c r="EO25">
        <v>0.33333333333333298</v>
      </c>
      <c r="EP25">
        <v>0.25</v>
      </c>
      <c r="EQ25">
        <v>0.41666666666666702</v>
      </c>
      <c r="ER25">
        <v>0.58333333333333304</v>
      </c>
      <c r="ES25">
        <v>0.41666666666666702</v>
      </c>
      <c r="ET25">
        <v>0.33333333333333298</v>
      </c>
      <c r="EU25">
        <v>0.5</v>
      </c>
      <c r="EV25">
        <v>0</v>
      </c>
      <c r="EX25" s="2" t="s">
        <v>27</v>
      </c>
      <c r="EY25">
        <v>1</v>
      </c>
      <c r="EZ25">
        <v>0.83333333333333304</v>
      </c>
      <c r="FA25">
        <v>0.83333333333333304</v>
      </c>
      <c r="FB25">
        <v>0.83333333333333304</v>
      </c>
      <c r="FC25">
        <v>0.83333333333333304</v>
      </c>
      <c r="FD25">
        <v>0.75</v>
      </c>
      <c r="FE25">
        <v>0.83333333333333304</v>
      </c>
      <c r="FF25">
        <v>0.58333333333333304</v>
      </c>
      <c r="FG25">
        <v>0.41666666666666702</v>
      </c>
      <c r="FH25">
        <v>0.41666666666666702</v>
      </c>
      <c r="FI25">
        <v>0.16666666666666699</v>
      </c>
      <c r="FJ25">
        <v>0.25</v>
      </c>
      <c r="FK25">
        <v>0.33333333333333298</v>
      </c>
      <c r="FL25">
        <v>0.25</v>
      </c>
      <c r="FM25">
        <v>0.41666666666666702</v>
      </c>
      <c r="FN25">
        <v>8.3333333333333301E-2</v>
      </c>
      <c r="FO25">
        <v>0.33333333333333298</v>
      </c>
      <c r="FP25">
        <v>0.16666666666666699</v>
      </c>
      <c r="FS25">
        <v>0.58333333333333304</v>
      </c>
      <c r="FT25">
        <v>0.83333333333333304</v>
      </c>
      <c r="FU25">
        <v>0.5</v>
      </c>
      <c r="FV25">
        <v>0.41666666666666702</v>
      </c>
      <c r="FW25">
        <v>0.58333333333333304</v>
      </c>
      <c r="FX25">
        <v>0.5</v>
      </c>
      <c r="FY25">
        <v>0.41666666666666702</v>
      </c>
      <c r="FZ25">
        <v>0.41666666666666702</v>
      </c>
      <c r="GA25">
        <v>0.25</v>
      </c>
      <c r="GB25">
        <v>0.25</v>
      </c>
      <c r="GC25">
        <v>8.3333333333333301E-2</v>
      </c>
      <c r="GD25">
        <v>8.3333333333333301E-2</v>
      </c>
      <c r="GE25">
        <v>8.3333333333333301E-2</v>
      </c>
      <c r="GF25">
        <v>8.3333333333333301E-2</v>
      </c>
      <c r="GG25">
        <v>0.16666666666666699</v>
      </c>
      <c r="GH25">
        <v>0.16666666666666699</v>
      </c>
      <c r="GI25">
        <v>0</v>
      </c>
      <c r="GJ25">
        <v>8.3333333333333301E-2</v>
      </c>
      <c r="GK25">
        <v>1</v>
      </c>
    </row>
    <row r="26" spans="1:193" x14ac:dyDescent="0.2">
      <c r="A26" s="2" t="s">
        <v>56</v>
      </c>
      <c r="B26">
        <v>10</v>
      </c>
      <c r="C26">
        <f t="shared" si="1"/>
        <v>1</v>
      </c>
      <c r="D26">
        <f t="shared" si="2"/>
        <v>1</v>
      </c>
      <c r="E26" s="2" t="s">
        <v>68</v>
      </c>
      <c r="F26">
        <v>0</v>
      </c>
      <c r="G26">
        <f t="shared" si="0"/>
        <v>0</v>
      </c>
      <c r="I26" s="2" t="s">
        <v>77</v>
      </c>
      <c r="J26" s="2">
        <v>0.83333333333333304</v>
      </c>
      <c r="K26" s="2">
        <v>0.41666666666666702</v>
      </c>
      <c r="L26" s="2">
        <v>0.66666666666666696</v>
      </c>
      <c r="M26" s="2">
        <v>0.58333333333333304</v>
      </c>
      <c r="N26" s="2">
        <v>0.33333333333333298</v>
      </c>
      <c r="O26" s="2">
        <v>0.75</v>
      </c>
      <c r="P26" s="2">
        <v>0.58333333333333304</v>
      </c>
      <c r="Q26" s="2">
        <v>0.5</v>
      </c>
      <c r="R26" s="2">
        <v>0.58333333333333304</v>
      </c>
      <c r="S26" s="2">
        <v>0.16666666666666699</v>
      </c>
      <c r="T26" s="2">
        <v>0.5</v>
      </c>
      <c r="U26" s="2">
        <v>0.66666666666666696</v>
      </c>
      <c r="V26" s="2">
        <v>0.5</v>
      </c>
      <c r="W26" s="2">
        <v>0.75</v>
      </c>
      <c r="X26" s="2">
        <v>0.66666666666666696</v>
      </c>
      <c r="Y26" s="2">
        <v>0.75</v>
      </c>
      <c r="Z26" s="2">
        <v>0.83333333333333304</v>
      </c>
      <c r="AA26" s="2">
        <v>0.75</v>
      </c>
      <c r="AB26" s="2"/>
      <c r="AC26" s="2" t="s">
        <v>77</v>
      </c>
      <c r="AD26" s="2">
        <v>0.41666666666666702</v>
      </c>
      <c r="AE26" s="2">
        <v>0.58333333333333304</v>
      </c>
      <c r="AF26" s="2">
        <v>0.58333333333333304</v>
      </c>
      <c r="AG26" s="2">
        <v>0.58333333333333304</v>
      </c>
      <c r="AH26" s="2">
        <v>0.66666666666666696</v>
      </c>
      <c r="AI26" s="2">
        <v>0.5</v>
      </c>
      <c r="AJ26" s="2">
        <v>0.41666666666666702</v>
      </c>
      <c r="AK26" s="2">
        <v>0.58333333333333304</v>
      </c>
      <c r="AL26" s="2">
        <v>0.58333333333333304</v>
      </c>
      <c r="AM26" s="2">
        <v>0.75</v>
      </c>
      <c r="AN26" s="2">
        <v>0.5</v>
      </c>
      <c r="AO26" s="2">
        <v>0.66666666666666696</v>
      </c>
      <c r="AP26" s="2">
        <v>0.75</v>
      </c>
      <c r="AQ26" s="2">
        <v>0.58333333333333304</v>
      </c>
      <c r="AR26" s="2">
        <v>0.41666666666666702</v>
      </c>
      <c r="AS26" s="2">
        <v>0.58333333333333304</v>
      </c>
      <c r="AT26" s="2">
        <v>0.66666666666666696</v>
      </c>
      <c r="AU26" s="2">
        <v>0.5</v>
      </c>
      <c r="AV26">
        <v>0</v>
      </c>
      <c r="AX26" t="s">
        <v>27</v>
      </c>
      <c r="AY26">
        <v>1</v>
      </c>
      <c r="AZ26">
        <v>0.83333333333333304</v>
      </c>
      <c r="BA26">
        <v>0.83333333333333304</v>
      </c>
      <c r="BB26">
        <v>0.83333333333333304</v>
      </c>
      <c r="BC26">
        <v>0.83333333333333304</v>
      </c>
      <c r="BD26">
        <v>0.75</v>
      </c>
      <c r="BE26">
        <v>0.83333333333333304</v>
      </c>
      <c r="BF26">
        <v>0.58333333333333304</v>
      </c>
      <c r="BG26">
        <v>0.41666666666666702</v>
      </c>
      <c r="BH26">
        <v>0.58333333333333304</v>
      </c>
      <c r="BI26">
        <v>0.83333333333333304</v>
      </c>
      <c r="BJ26">
        <v>0.75</v>
      </c>
      <c r="BK26">
        <v>0.66666666666666696</v>
      </c>
      <c r="BL26">
        <v>0.75</v>
      </c>
      <c r="BM26">
        <v>0.58333333333333304</v>
      </c>
      <c r="BN26">
        <v>0.91666666666666696</v>
      </c>
      <c r="BO26">
        <v>0.66666666666666696</v>
      </c>
      <c r="BP26">
        <v>0.83333333333333304</v>
      </c>
      <c r="BR26" t="s">
        <v>27</v>
      </c>
      <c r="BS26">
        <v>0.58333333333333304</v>
      </c>
      <c r="BT26">
        <v>0.83333333333333304</v>
      </c>
      <c r="BU26">
        <v>0.5</v>
      </c>
      <c r="BV26">
        <v>0.41666666666666702</v>
      </c>
      <c r="BW26">
        <v>0.58333333333333304</v>
      </c>
      <c r="BX26">
        <v>0.5</v>
      </c>
      <c r="BY26">
        <v>0.41666666666666702</v>
      </c>
      <c r="BZ26">
        <v>0.41666666666666702</v>
      </c>
      <c r="CA26">
        <v>0.25</v>
      </c>
      <c r="CB26">
        <v>0.66666666666666696</v>
      </c>
      <c r="CC26">
        <v>0.66666666666666696</v>
      </c>
      <c r="CD26">
        <v>0.75</v>
      </c>
      <c r="CE26">
        <v>0.66666666666666696</v>
      </c>
      <c r="CF26">
        <v>0.91666666666666696</v>
      </c>
      <c r="CG26">
        <v>0.58333333333333304</v>
      </c>
      <c r="CH26">
        <v>0.58333333333333304</v>
      </c>
      <c r="CI26">
        <v>0.5</v>
      </c>
      <c r="CJ26">
        <v>0.75</v>
      </c>
      <c r="CK26">
        <v>1</v>
      </c>
      <c r="CM26" s="1" t="s">
        <v>78</v>
      </c>
      <c r="CN26">
        <v>640.32321923983795</v>
      </c>
      <c r="CO26">
        <v>614.68502560153001</v>
      </c>
      <c r="CP26">
        <v>605.10318522603995</v>
      </c>
      <c r="CR26" t="s">
        <v>78</v>
      </c>
      <c r="CS26" t="s">
        <v>62</v>
      </c>
      <c r="CT26">
        <v>631.04505959614505</v>
      </c>
      <c r="CU26">
        <v>275.015478034936</v>
      </c>
      <c r="CV26">
        <v>0</v>
      </c>
      <c r="CX26" t="s">
        <v>32</v>
      </c>
      <c r="CY26">
        <v>725.33639046853</v>
      </c>
      <c r="CZ26">
        <v>611.22850811252795</v>
      </c>
      <c r="DA26">
        <v>601.57932350465501</v>
      </c>
      <c r="DC26" t="s">
        <v>32</v>
      </c>
      <c r="DD26">
        <v>614.11774223966904</v>
      </c>
      <c r="DE26">
        <v>603.10474409693404</v>
      </c>
      <c r="DF26">
        <v>600.64486870495</v>
      </c>
      <c r="DG26">
        <v>1</v>
      </c>
      <c r="DI26" s="2" t="s">
        <v>78</v>
      </c>
      <c r="DJ26">
        <v>0.91666666666666696</v>
      </c>
      <c r="DK26">
        <v>0.75</v>
      </c>
      <c r="DL26">
        <v>0.91666666666666696</v>
      </c>
      <c r="DM26">
        <v>0.83333333333333304</v>
      </c>
      <c r="DN26">
        <v>0.83333333333333304</v>
      </c>
      <c r="DO26">
        <v>0.66666666666666696</v>
      </c>
      <c r="DP26">
        <v>0.91666666666666696</v>
      </c>
      <c r="DQ26">
        <v>0.66666666666666696</v>
      </c>
      <c r="DR26">
        <v>0.66666666666666696</v>
      </c>
      <c r="DS26">
        <v>0.58333333333333304</v>
      </c>
      <c r="DT26">
        <v>0.41666666666666702</v>
      </c>
      <c r="DU26">
        <v>0.33333333333333298</v>
      </c>
      <c r="DV26">
        <v>0.58333333333333304</v>
      </c>
      <c r="DW26">
        <v>0.41666666666666702</v>
      </c>
      <c r="DX26">
        <v>0.41666666666666702</v>
      </c>
      <c r="DY26">
        <v>0.41666666666666702</v>
      </c>
      <c r="DZ26">
        <v>0.33333333333333298</v>
      </c>
      <c r="EA26">
        <v>0.16666666666666699</v>
      </c>
      <c r="ED26">
        <v>0.58333333333333304</v>
      </c>
      <c r="EE26">
        <v>0.75</v>
      </c>
      <c r="EF26">
        <v>0.58333333333333304</v>
      </c>
      <c r="EG26">
        <v>0.58333333333333304</v>
      </c>
      <c r="EH26">
        <v>0.75</v>
      </c>
      <c r="EI26">
        <v>0.58333333333333304</v>
      </c>
      <c r="EJ26">
        <v>0.66666666666666696</v>
      </c>
      <c r="EK26">
        <v>0.66666666666666696</v>
      </c>
      <c r="EL26">
        <v>0.66666666666666696</v>
      </c>
      <c r="EM26">
        <v>0.75</v>
      </c>
      <c r="EN26">
        <v>0.5</v>
      </c>
      <c r="EO26">
        <v>0.41666666666666702</v>
      </c>
      <c r="EP26">
        <v>0.41666666666666702</v>
      </c>
      <c r="EQ26">
        <v>0.66666666666666696</v>
      </c>
      <c r="ER26">
        <v>0.58333333333333304</v>
      </c>
      <c r="ES26">
        <v>0.66666666666666696</v>
      </c>
      <c r="ET26">
        <v>0.33333333333333298</v>
      </c>
      <c r="EU26">
        <v>0.66666666666666696</v>
      </c>
      <c r="EV26">
        <v>0</v>
      </c>
      <c r="EX26" s="2" t="s">
        <v>30</v>
      </c>
      <c r="EY26">
        <v>1</v>
      </c>
      <c r="EZ26">
        <v>1</v>
      </c>
      <c r="FA26">
        <v>1</v>
      </c>
      <c r="FB26">
        <v>1</v>
      </c>
      <c r="FC26">
        <v>0.83333333333333304</v>
      </c>
      <c r="FD26">
        <v>0.66666666666666696</v>
      </c>
      <c r="FE26">
        <v>1</v>
      </c>
      <c r="FF26">
        <v>0.41666666666666702</v>
      </c>
      <c r="FG26">
        <v>0.16666666666666699</v>
      </c>
      <c r="FH26">
        <v>0.91666666666666696</v>
      </c>
      <c r="FI26">
        <v>0.25</v>
      </c>
      <c r="FJ26">
        <v>8.3333333333333301E-2</v>
      </c>
      <c r="FK26">
        <v>0.83333333333333304</v>
      </c>
      <c r="FL26">
        <v>0</v>
      </c>
      <c r="FM26">
        <v>8.3333333333333301E-2</v>
      </c>
      <c r="FN26">
        <v>0.41666666666666702</v>
      </c>
      <c r="FO26">
        <v>8.3333333333333301E-2</v>
      </c>
      <c r="FP26">
        <v>0</v>
      </c>
      <c r="FS26">
        <v>1</v>
      </c>
      <c r="FT26">
        <v>1</v>
      </c>
      <c r="FU26">
        <v>1</v>
      </c>
      <c r="FV26">
        <v>0.91666666666666696</v>
      </c>
      <c r="FW26">
        <v>0.91666666666666696</v>
      </c>
      <c r="FX26">
        <v>0.75</v>
      </c>
      <c r="FY26">
        <v>0.75</v>
      </c>
      <c r="FZ26">
        <v>0.5</v>
      </c>
      <c r="GA26">
        <v>0.58333333333333304</v>
      </c>
      <c r="GB26">
        <v>0.33333333333333298</v>
      </c>
      <c r="GC26">
        <v>0.25</v>
      </c>
      <c r="GD26">
        <v>0.16666666666666699</v>
      </c>
      <c r="GE26">
        <v>8.3333333333333301E-2</v>
      </c>
      <c r="GF26">
        <v>0.16666666666666699</v>
      </c>
      <c r="GG26">
        <v>0</v>
      </c>
      <c r="GH26">
        <v>0</v>
      </c>
      <c r="GI26">
        <v>0.16666666666666699</v>
      </c>
      <c r="GJ26">
        <v>0</v>
      </c>
      <c r="GK26">
        <v>1</v>
      </c>
    </row>
    <row r="27" spans="1:193" x14ac:dyDescent="0.2">
      <c r="A27" s="2" t="s">
        <v>57</v>
      </c>
      <c r="B27">
        <v>11</v>
      </c>
      <c r="C27">
        <f t="shared" si="1"/>
        <v>1</v>
      </c>
      <c r="D27">
        <f t="shared" si="2"/>
        <v>1</v>
      </c>
      <c r="E27" s="2" t="s">
        <v>70</v>
      </c>
      <c r="F27">
        <v>12</v>
      </c>
      <c r="G27">
        <f t="shared" si="0"/>
        <v>1</v>
      </c>
      <c r="I27" s="2" t="s">
        <v>78</v>
      </c>
      <c r="J27" s="2">
        <v>0.91666666666666696</v>
      </c>
      <c r="K27" s="2">
        <v>0.75</v>
      </c>
      <c r="L27" s="2">
        <v>0.91666666666666696</v>
      </c>
      <c r="M27" s="2">
        <v>0.83333333333333304</v>
      </c>
      <c r="N27" s="2">
        <v>0.83333333333333304</v>
      </c>
      <c r="O27" s="2">
        <v>0.66666666666666696</v>
      </c>
      <c r="P27" s="2">
        <v>0.91666666666666696</v>
      </c>
      <c r="Q27" s="2">
        <v>0.66666666666666696</v>
      </c>
      <c r="R27" s="2">
        <v>0.66666666666666696</v>
      </c>
      <c r="S27" s="2">
        <v>0.41666666666666702</v>
      </c>
      <c r="T27" s="2">
        <v>0.58333333333333304</v>
      </c>
      <c r="U27" s="2">
        <v>0.66666666666666696</v>
      </c>
      <c r="V27" s="2">
        <v>0.41666666666666702</v>
      </c>
      <c r="W27" s="2">
        <v>0.58333333333333304</v>
      </c>
      <c r="X27" s="2">
        <v>0.58333333333333304</v>
      </c>
      <c r="Y27" s="2">
        <v>0.58333333333333304</v>
      </c>
      <c r="Z27" s="2">
        <v>0.66666666666666696</v>
      </c>
      <c r="AA27" s="2">
        <v>0.83333333333333304</v>
      </c>
      <c r="AB27" s="2"/>
      <c r="AC27" s="2" t="s">
        <v>78</v>
      </c>
      <c r="AD27" s="2">
        <v>0.58333333333333304</v>
      </c>
      <c r="AE27" s="2">
        <v>0.75</v>
      </c>
      <c r="AF27" s="2">
        <v>0.58333333333333304</v>
      </c>
      <c r="AG27" s="2">
        <v>0.58333333333333304</v>
      </c>
      <c r="AH27" s="2">
        <v>0.75</v>
      </c>
      <c r="AI27" s="2">
        <v>0.58333333333333304</v>
      </c>
      <c r="AJ27" s="2">
        <v>0.66666666666666696</v>
      </c>
      <c r="AK27" s="2">
        <v>0.66666666666666696</v>
      </c>
      <c r="AL27" s="2">
        <v>0.66666666666666696</v>
      </c>
      <c r="AM27" s="2">
        <v>0.25</v>
      </c>
      <c r="AN27" s="2">
        <v>0.5</v>
      </c>
      <c r="AO27" s="2">
        <v>0.58333333333333304</v>
      </c>
      <c r="AP27" s="2">
        <v>0.58333333333333304</v>
      </c>
      <c r="AQ27" s="2">
        <v>0.33333333333333298</v>
      </c>
      <c r="AR27" s="2">
        <v>0.41666666666666702</v>
      </c>
      <c r="AS27" s="2">
        <v>0.33333333333333298</v>
      </c>
      <c r="AT27" s="2">
        <v>0.66666666666666696</v>
      </c>
      <c r="AU27" s="2">
        <v>0.33333333333333298</v>
      </c>
      <c r="AV27">
        <v>0</v>
      </c>
      <c r="AX27" t="s">
        <v>30</v>
      </c>
      <c r="AY27">
        <v>1</v>
      </c>
      <c r="AZ27">
        <v>1</v>
      </c>
      <c r="BA27">
        <v>1</v>
      </c>
      <c r="BB27">
        <v>1</v>
      </c>
      <c r="BC27">
        <v>0.83333333333333304</v>
      </c>
      <c r="BD27">
        <v>0.66666666666666696</v>
      </c>
      <c r="BE27">
        <v>1</v>
      </c>
      <c r="BF27">
        <v>0.41666666666666702</v>
      </c>
      <c r="BG27">
        <v>0.16666666666666699</v>
      </c>
      <c r="BH27">
        <v>8.3333333333333301E-2</v>
      </c>
      <c r="BI27">
        <v>0.75</v>
      </c>
      <c r="BJ27">
        <v>0.91666666666666696</v>
      </c>
      <c r="BK27">
        <v>0.16666666666666699</v>
      </c>
      <c r="BL27">
        <v>1</v>
      </c>
      <c r="BM27">
        <v>0.91666666666666696</v>
      </c>
      <c r="BN27">
        <v>0.58333333333333304</v>
      </c>
      <c r="BO27">
        <v>0.91666666666666696</v>
      </c>
      <c r="BP27">
        <v>1</v>
      </c>
      <c r="BR27" t="s">
        <v>30</v>
      </c>
      <c r="BS27">
        <v>1</v>
      </c>
      <c r="BT27">
        <v>1</v>
      </c>
      <c r="BU27">
        <v>1</v>
      </c>
      <c r="BV27">
        <v>0.91666666666666696</v>
      </c>
      <c r="BW27">
        <v>0.91666666666666696</v>
      </c>
      <c r="BX27">
        <v>0.75</v>
      </c>
      <c r="BY27">
        <v>0.75</v>
      </c>
      <c r="BZ27">
        <v>0.5</v>
      </c>
      <c r="CA27">
        <v>0.58333333333333304</v>
      </c>
      <c r="CB27">
        <v>0.66666666666666696</v>
      </c>
      <c r="CC27">
        <v>0.75</v>
      </c>
      <c r="CD27">
        <v>0.83333333333333304</v>
      </c>
      <c r="CE27">
        <v>0.91666666666666696</v>
      </c>
      <c r="CF27">
        <v>0.83333333333333304</v>
      </c>
      <c r="CG27">
        <v>1</v>
      </c>
      <c r="CH27">
        <v>1</v>
      </c>
      <c r="CI27">
        <v>0.83333333333333304</v>
      </c>
      <c r="CJ27">
        <v>1</v>
      </c>
      <c r="CK27">
        <v>1</v>
      </c>
      <c r="CM27" t="s">
        <v>82</v>
      </c>
      <c r="CN27">
        <v>670.59887423161297</v>
      </c>
      <c r="CO27">
        <v>595.97501871558995</v>
      </c>
      <c r="CP27">
        <v>576.924395997842</v>
      </c>
      <c r="CR27" t="s">
        <v>82</v>
      </c>
      <c r="CS27">
        <v>612.774255248999</v>
      </c>
      <c r="CT27">
        <v>606.37188254447199</v>
      </c>
      <c r="CU27">
        <v>614.66796713772703</v>
      </c>
      <c r="CV27">
        <v>0</v>
      </c>
      <c r="CX27" t="s">
        <v>34</v>
      </c>
      <c r="CY27">
        <v>632.28282835427899</v>
      </c>
      <c r="CZ27">
        <v>605.35909376802795</v>
      </c>
      <c r="DA27">
        <v>614.35126928619695</v>
      </c>
      <c r="DC27" t="s">
        <v>34</v>
      </c>
      <c r="DD27">
        <v>615.73523085761997</v>
      </c>
      <c r="DE27">
        <v>616.04813624346605</v>
      </c>
      <c r="DF27">
        <v>624.64508114246598</v>
      </c>
      <c r="DG27">
        <v>1</v>
      </c>
      <c r="DI27" s="2" t="s">
        <v>79</v>
      </c>
      <c r="DJ27">
        <v>1</v>
      </c>
      <c r="DK27">
        <v>0.75</v>
      </c>
      <c r="DL27">
        <v>0.66666666666666696</v>
      </c>
      <c r="DM27">
        <v>1</v>
      </c>
      <c r="DN27">
        <v>0.58333333333333304</v>
      </c>
      <c r="DO27">
        <v>0.91666666666666696</v>
      </c>
      <c r="DP27">
        <v>0.66666666666666696</v>
      </c>
      <c r="DQ27">
        <v>0.66666666666666696</v>
      </c>
      <c r="DR27">
        <v>0.75</v>
      </c>
      <c r="DS27">
        <v>0.66666666666666696</v>
      </c>
      <c r="DT27">
        <v>0.66666666666666696</v>
      </c>
      <c r="DU27">
        <v>0.75</v>
      </c>
      <c r="DV27">
        <v>0.5</v>
      </c>
      <c r="DW27">
        <v>0.75</v>
      </c>
      <c r="DX27">
        <v>0.83333333333333304</v>
      </c>
      <c r="DY27">
        <v>0.91666666666666696</v>
      </c>
      <c r="DZ27">
        <v>0.66666666666666696</v>
      </c>
      <c r="EA27">
        <v>1</v>
      </c>
      <c r="ED27">
        <v>0.75</v>
      </c>
      <c r="EE27">
        <v>1</v>
      </c>
      <c r="EF27">
        <v>1</v>
      </c>
      <c r="EG27">
        <v>0.75</v>
      </c>
      <c r="EH27">
        <v>0.91666666666666696</v>
      </c>
      <c r="EI27">
        <v>0.66666666666666696</v>
      </c>
      <c r="EJ27">
        <v>0.41666666666666702</v>
      </c>
      <c r="EK27">
        <v>0.58333333333333304</v>
      </c>
      <c r="EL27">
        <v>0.58333333333333304</v>
      </c>
      <c r="EM27">
        <v>0.66666666666666696</v>
      </c>
      <c r="EN27">
        <v>0.5</v>
      </c>
      <c r="EO27">
        <v>0.41666666666666702</v>
      </c>
      <c r="EP27">
        <v>0.66666666666666696</v>
      </c>
      <c r="EQ27">
        <v>0.66666666666666696</v>
      </c>
      <c r="ER27">
        <v>0.83333333333333304</v>
      </c>
      <c r="ES27">
        <v>0.66666666666666696</v>
      </c>
      <c r="ET27">
        <v>0.58333333333333304</v>
      </c>
      <c r="EU27">
        <v>0.41666666666666702</v>
      </c>
      <c r="EV27">
        <v>0</v>
      </c>
      <c r="EX27" s="2" t="s">
        <v>32</v>
      </c>
      <c r="EY27">
        <v>1</v>
      </c>
      <c r="EZ27">
        <v>0.91666666666666696</v>
      </c>
      <c r="FA27">
        <v>0.91666666666666696</v>
      </c>
      <c r="FB27">
        <v>0.91666666666666696</v>
      </c>
      <c r="FC27">
        <v>0.75</v>
      </c>
      <c r="FD27">
        <v>0.75</v>
      </c>
      <c r="FE27">
        <v>1</v>
      </c>
      <c r="FF27">
        <v>0.83333333333333304</v>
      </c>
      <c r="FG27">
        <v>0.66666666666666696</v>
      </c>
      <c r="FH27">
        <v>1</v>
      </c>
      <c r="FI27">
        <v>0.58333333333333304</v>
      </c>
      <c r="FJ27">
        <v>0.33333333333333298</v>
      </c>
      <c r="FK27">
        <v>0.91666666666666696</v>
      </c>
      <c r="FL27">
        <v>0.25</v>
      </c>
      <c r="FM27">
        <v>0.33333333333333298</v>
      </c>
      <c r="FN27">
        <v>0.58333333333333304</v>
      </c>
      <c r="FO27">
        <v>0.16666666666666699</v>
      </c>
      <c r="FP27">
        <v>8.3333333333333301E-2</v>
      </c>
      <c r="FS27">
        <v>0.75</v>
      </c>
      <c r="FT27">
        <v>0.91666666666666696</v>
      </c>
      <c r="FU27">
        <v>0.91666666666666696</v>
      </c>
      <c r="FV27">
        <v>1</v>
      </c>
      <c r="FW27">
        <v>1</v>
      </c>
      <c r="FX27">
        <v>0.66666666666666696</v>
      </c>
      <c r="FY27">
        <v>0.83333333333333304</v>
      </c>
      <c r="FZ27">
        <v>0.75</v>
      </c>
      <c r="GA27">
        <v>0.58333333333333304</v>
      </c>
      <c r="GB27">
        <v>0.5</v>
      </c>
      <c r="GC27">
        <v>0.33333333333333298</v>
      </c>
      <c r="GD27">
        <v>0.5</v>
      </c>
      <c r="GE27">
        <v>0.5</v>
      </c>
      <c r="GF27">
        <v>0.16666666666666699</v>
      </c>
      <c r="GG27">
        <v>0.16666666666666699</v>
      </c>
      <c r="GH27">
        <v>8.3333333333333301E-2</v>
      </c>
      <c r="GI27">
        <v>0</v>
      </c>
      <c r="GJ27">
        <v>0.16666666666666699</v>
      </c>
      <c r="GK27">
        <v>1</v>
      </c>
    </row>
    <row r="28" spans="1:193" x14ac:dyDescent="0.2">
      <c r="A28" s="2" t="s">
        <v>58</v>
      </c>
      <c r="B28">
        <v>0</v>
      </c>
      <c r="C28">
        <f t="shared" si="1"/>
        <v>0</v>
      </c>
      <c r="D28">
        <f t="shared" si="2"/>
        <v>0</v>
      </c>
      <c r="E28" s="2" t="s">
        <v>71</v>
      </c>
      <c r="F28">
        <v>24</v>
      </c>
      <c r="G28">
        <f t="shared" si="0"/>
        <v>1</v>
      </c>
      <c r="I28" s="2" t="s">
        <v>82</v>
      </c>
      <c r="J28" s="2">
        <v>1</v>
      </c>
      <c r="K28" s="2">
        <v>0.91666666666666696</v>
      </c>
      <c r="L28" s="2">
        <v>0.75</v>
      </c>
      <c r="M28" s="2">
        <v>1</v>
      </c>
      <c r="N28" s="2">
        <v>0.66666666666666696</v>
      </c>
      <c r="O28" s="2">
        <v>0.41666666666666702</v>
      </c>
      <c r="P28" s="2">
        <v>0.75</v>
      </c>
      <c r="Q28" s="2">
        <v>0.5</v>
      </c>
      <c r="R28" s="2">
        <v>0.41666666666666702</v>
      </c>
      <c r="S28" s="2">
        <v>0.25</v>
      </c>
      <c r="T28" s="2">
        <v>0.83333333333333304</v>
      </c>
      <c r="U28" s="2">
        <v>0.66666666666666696</v>
      </c>
      <c r="V28" s="2">
        <v>0.16666666666666699</v>
      </c>
      <c r="W28" s="2">
        <v>0.75</v>
      </c>
      <c r="X28" s="2">
        <v>0.83333333333333304</v>
      </c>
      <c r="Y28" s="2">
        <v>0.41666666666666702</v>
      </c>
      <c r="Z28" s="2">
        <v>0.75</v>
      </c>
      <c r="AA28" s="2">
        <v>0.91666666666666696</v>
      </c>
      <c r="AB28" s="2"/>
      <c r="AC28" s="2" t="s">
        <v>82</v>
      </c>
      <c r="AD28" s="2">
        <v>1</v>
      </c>
      <c r="AE28" s="2">
        <v>0.91666666666666696</v>
      </c>
      <c r="AF28" s="2">
        <v>1</v>
      </c>
      <c r="AG28" s="2">
        <v>0.83333333333333304</v>
      </c>
      <c r="AH28" s="2">
        <v>0.75</v>
      </c>
      <c r="AI28" s="2">
        <v>0.91666666666666696</v>
      </c>
      <c r="AJ28" s="2">
        <v>0.75</v>
      </c>
      <c r="AK28" s="2">
        <v>0.83333333333333304</v>
      </c>
      <c r="AL28" s="2">
        <v>0.83333333333333304</v>
      </c>
      <c r="AM28" s="2">
        <v>0.25</v>
      </c>
      <c r="AN28" s="2">
        <v>0.58333333333333304</v>
      </c>
      <c r="AO28" s="2">
        <v>0.66666666666666696</v>
      </c>
      <c r="AP28" s="2">
        <v>0.83333333333333304</v>
      </c>
      <c r="AQ28" s="2">
        <v>0.66666666666666696</v>
      </c>
      <c r="AR28" s="2">
        <v>0.58333333333333304</v>
      </c>
      <c r="AS28" s="2">
        <v>0.83333333333333304</v>
      </c>
      <c r="AT28" s="2">
        <v>0.91666666666666696</v>
      </c>
      <c r="AU28" s="2">
        <v>0.83333333333333304</v>
      </c>
      <c r="AV28">
        <v>0</v>
      </c>
      <c r="AX28" t="s">
        <v>32</v>
      </c>
      <c r="AY28">
        <v>1</v>
      </c>
      <c r="AZ28">
        <v>0.91666666666666696</v>
      </c>
      <c r="BA28">
        <v>0.91666666666666696</v>
      </c>
      <c r="BB28">
        <v>0.91666666666666696</v>
      </c>
      <c r="BC28">
        <v>0.75</v>
      </c>
      <c r="BD28">
        <v>0.75</v>
      </c>
      <c r="BE28">
        <v>1</v>
      </c>
      <c r="BF28">
        <v>0.83333333333333304</v>
      </c>
      <c r="BG28">
        <v>0.66666666666666696</v>
      </c>
      <c r="BH28">
        <v>0</v>
      </c>
      <c r="BI28">
        <v>0.41666666666666702</v>
      </c>
      <c r="BJ28">
        <v>0.66666666666666696</v>
      </c>
      <c r="BK28">
        <v>8.3333333333333301E-2</v>
      </c>
      <c r="BL28">
        <v>0.75</v>
      </c>
      <c r="BM28">
        <v>0.66666666666666696</v>
      </c>
      <c r="BN28">
        <v>0.41666666666666702</v>
      </c>
      <c r="BO28">
        <v>0.83333333333333304</v>
      </c>
      <c r="BP28">
        <v>0.91666666666666696</v>
      </c>
      <c r="BR28" t="s">
        <v>32</v>
      </c>
      <c r="BS28">
        <v>0.75</v>
      </c>
      <c r="BT28">
        <v>0.91666666666666696</v>
      </c>
      <c r="BU28">
        <v>0.91666666666666696</v>
      </c>
      <c r="BV28">
        <v>1</v>
      </c>
      <c r="BW28">
        <v>1</v>
      </c>
      <c r="BX28">
        <v>0.66666666666666696</v>
      </c>
      <c r="BY28">
        <v>0.83333333333333304</v>
      </c>
      <c r="BZ28">
        <v>0.75</v>
      </c>
      <c r="CA28">
        <v>0.58333333333333304</v>
      </c>
      <c r="CB28">
        <v>0.5</v>
      </c>
      <c r="CC28">
        <v>0.66666666666666696</v>
      </c>
      <c r="CD28">
        <v>0.5</v>
      </c>
      <c r="CE28">
        <v>0.5</v>
      </c>
      <c r="CF28">
        <v>0.83333333333333304</v>
      </c>
      <c r="CG28">
        <v>0.83333333333333304</v>
      </c>
      <c r="CH28">
        <v>0.91666666666666696</v>
      </c>
      <c r="CI28">
        <v>1</v>
      </c>
      <c r="CJ28">
        <v>0.83333333333333304</v>
      </c>
      <c r="CK28">
        <v>1</v>
      </c>
      <c r="CM28" t="s">
        <v>87</v>
      </c>
      <c r="CN28">
        <v>625.25484560522295</v>
      </c>
      <c r="CO28">
        <v>610.80746892458603</v>
      </c>
      <c r="CP28">
        <v>607.50336385505398</v>
      </c>
      <c r="CR28" t="s">
        <v>87</v>
      </c>
      <c r="CS28">
        <v>611.155451283709</v>
      </c>
      <c r="CT28">
        <v>611.732826932541</v>
      </c>
      <c r="CU28">
        <v>632.11402518522095</v>
      </c>
      <c r="CV28">
        <v>0</v>
      </c>
      <c r="CX28" t="s">
        <v>35</v>
      </c>
      <c r="CY28">
        <v>668.20395009992001</v>
      </c>
      <c r="CZ28">
        <v>596.69178694692198</v>
      </c>
      <c r="DA28">
        <v>566.98996042534202</v>
      </c>
      <c r="DC28" t="s">
        <v>35</v>
      </c>
      <c r="DD28">
        <v>601.61291895264503</v>
      </c>
      <c r="DE28">
        <v>602.63769769193004</v>
      </c>
      <c r="DF28">
        <v>605.90588550892505</v>
      </c>
      <c r="DG28">
        <v>1</v>
      </c>
      <c r="DI28" s="2" t="s">
        <v>82</v>
      </c>
      <c r="DJ28">
        <v>1</v>
      </c>
      <c r="DK28">
        <v>0.91666666666666696</v>
      </c>
      <c r="DL28">
        <v>0.75</v>
      </c>
      <c r="DM28">
        <v>1</v>
      </c>
      <c r="DN28">
        <v>0.66666666666666696</v>
      </c>
      <c r="DO28">
        <v>0.41666666666666702</v>
      </c>
      <c r="DP28">
        <v>0.75</v>
      </c>
      <c r="DQ28">
        <v>0.5</v>
      </c>
      <c r="DR28">
        <v>0.41666666666666702</v>
      </c>
      <c r="DS28">
        <v>0.75</v>
      </c>
      <c r="DT28">
        <v>0.16666666666666699</v>
      </c>
      <c r="DU28">
        <v>0.33333333333333298</v>
      </c>
      <c r="DV28">
        <v>0.83333333333333304</v>
      </c>
      <c r="DW28">
        <v>0.25</v>
      </c>
      <c r="DX28">
        <v>0.16666666666666699</v>
      </c>
      <c r="DY28">
        <v>0.58333333333333304</v>
      </c>
      <c r="DZ28">
        <v>0.25</v>
      </c>
      <c r="EA28">
        <v>8.3333333333333301E-2</v>
      </c>
      <c r="ED28">
        <v>1</v>
      </c>
      <c r="EE28">
        <v>0.91666666666666696</v>
      </c>
      <c r="EF28">
        <v>1</v>
      </c>
      <c r="EG28">
        <v>0.83333333333333304</v>
      </c>
      <c r="EH28">
        <v>0.75</v>
      </c>
      <c r="EI28">
        <v>0.91666666666666696</v>
      </c>
      <c r="EJ28">
        <v>0.75</v>
      </c>
      <c r="EK28">
        <v>0.83333333333333304</v>
      </c>
      <c r="EL28">
        <v>0.83333333333333304</v>
      </c>
      <c r="EM28">
        <v>0.75</v>
      </c>
      <c r="EN28">
        <v>0.41666666666666702</v>
      </c>
      <c r="EO28">
        <v>0.33333333333333298</v>
      </c>
      <c r="EP28">
        <v>0.16666666666666699</v>
      </c>
      <c r="EQ28">
        <v>0.33333333333333298</v>
      </c>
      <c r="ER28">
        <v>0.41666666666666702</v>
      </c>
      <c r="ES28">
        <v>0.16666666666666699</v>
      </c>
      <c r="ET28">
        <v>8.3333333333333301E-2</v>
      </c>
      <c r="EU28">
        <v>0.16666666666666699</v>
      </c>
      <c r="EV28">
        <v>0</v>
      </c>
      <c r="EX28" s="2" t="s">
        <v>34</v>
      </c>
      <c r="EY28">
        <v>1</v>
      </c>
      <c r="EZ28">
        <v>1</v>
      </c>
      <c r="FA28">
        <v>1</v>
      </c>
      <c r="FB28">
        <v>1</v>
      </c>
      <c r="FC28">
        <v>0.83333333333333304</v>
      </c>
      <c r="FD28">
        <v>1</v>
      </c>
      <c r="FE28">
        <v>0.91666666666666696</v>
      </c>
      <c r="FF28">
        <v>0.58333333333333304</v>
      </c>
      <c r="FG28">
        <v>0.91666666666666696</v>
      </c>
      <c r="FH28">
        <v>0.91666666666666696</v>
      </c>
      <c r="FI28">
        <v>0.5</v>
      </c>
      <c r="FJ28">
        <v>0.66666666666666696</v>
      </c>
      <c r="FK28">
        <v>0.33333333333333298</v>
      </c>
      <c r="FL28">
        <v>0.41666666666666702</v>
      </c>
      <c r="FM28">
        <v>8.3333333333333301E-2</v>
      </c>
      <c r="FN28">
        <v>0.25</v>
      </c>
      <c r="FO28">
        <v>0</v>
      </c>
      <c r="FP28">
        <v>0.16666666666666699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0.91666666666666696</v>
      </c>
      <c r="FY28">
        <v>0.83333333333333304</v>
      </c>
      <c r="FZ28">
        <v>0.83333333333333304</v>
      </c>
      <c r="GA28">
        <v>0.83333333333333304</v>
      </c>
      <c r="GB28">
        <v>0.66666666666666696</v>
      </c>
      <c r="GC28">
        <v>0.58333333333333304</v>
      </c>
      <c r="GD28">
        <v>0.75</v>
      </c>
      <c r="GE28">
        <v>0.33333333333333298</v>
      </c>
      <c r="GF28">
        <v>0.41666666666666702</v>
      </c>
      <c r="GG28">
        <v>0.5</v>
      </c>
      <c r="GH28">
        <v>8.3333333333333301E-2</v>
      </c>
      <c r="GI28">
        <v>8.3333333333333301E-2</v>
      </c>
      <c r="GJ28">
        <v>0.16666666666666699</v>
      </c>
      <c r="GK28">
        <v>1</v>
      </c>
    </row>
    <row r="29" spans="1:193" x14ac:dyDescent="0.2">
      <c r="A29" s="2" t="s">
        <v>63</v>
      </c>
      <c r="B29">
        <v>3</v>
      </c>
      <c r="C29">
        <f t="shared" si="1"/>
        <v>0</v>
      </c>
      <c r="D29">
        <f t="shared" si="2"/>
        <v>0</v>
      </c>
      <c r="E29" s="2" t="s">
        <v>73</v>
      </c>
      <c r="F29">
        <v>2</v>
      </c>
      <c r="G29">
        <f t="shared" si="0"/>
        <v>0</v>
      </c>
      <c r="I29" s="2" t="s">
        <v>87</v>
      </c>
      <c r="J29" s="2">
        <v>1</v>
      </c>
      <c r="K29" s="2">
        <v>0.91666666666666696</v>
      </c>
      <c r="L29" s="2">
        <v>1</v>
      </c>
      <c r="M29" s="2">
        <v>1</v>
      </c>
      <c r="N29" s="2">
        <v>1</v>
      </c>
      <c r="O29" s="2">
        <v>1</v>
      </c>
      <c r="P29" s="2">
        <v>0.91666666666666696</v>
      </c>
      <c r="Q29" s="2">
        <v>1</v>
      </c>
      <c r="R29" s="2">
        <v>0.83333333333333304</v>
      </c>
      <c r="S29" s="2">
        <v>0.16666666666666699</v>
      </c>
      <c r="T29" s="2">
        <v>0.25</v>
      </c>
      <c r="U29" s="2">
        <v>0.5</v>
      </c>
      <c r="V29" s="2">
        <v>0.66666666666666696</v>
      </c>
      <c r="W29" s="2">
        <v>0.91666666666666696</v>
      </c>
      <c r="X29" s="2">
        <v>0.91666666666666696</v>
      </c>
      <c r="Y29" s="2">
        <v>0.83333333333333304</v>
      </c>
      <c r="Z29" s="2">
        <v>1</v>
      </c>
      <c r="AA29" s="2">
        <v>0.91666666666666696</v>
      </c>
      <c r="AB29" s="2"/>
      <c r="AC29" s="2" t="s">
        <v>87</v>
      </c>
      <c r="AD29" s="2">
        <v>1</v>
      </c>
      <c r="AE29" s="2">
        <v>1</v>
      </c>
      <c r="AF29" s="2">
        <v>1</v>
      </c>
      <c r="AG29" s="2">
        <v>1</v>
      </c>
      <c r="AH29" s="2">
        <v>0.91666666666666696</v>
      </c>
      <c r="AI29" s="2">
        <v>1</v>
      </c>
      <c r="AJ29" s="2">
        <v>0.58333333333333304</v>
      </c>
      <c r="AK29" s="2">
        <v>0.66666666666666696</v>
      </c>
      <c r="AL29" s="2">
        <v>0.91666666666666696</v>
      </c>
      <c r="AM29" s="2">
        <v>0.41666666666666702</v>
      </c>
      <c r="AN29" s="2">
        <v>0.25</v>
      </c>
      <c r="AO29" s="2">
        <v>0.25</v>
      </c>
      <c r="AP29" s="2">
        <v>0.5</v>
      </c>
      <c r="AQ29" s="2">
        <v>0.75</v>
      </c>
      <c r="AR29" s="2">
        <v>0.33333333333333298</v>
      </c>
      <c r="AS29" s="2">
        <v>1</v>
      </c>
      <c r="AT29" s="2">
        <v>0.91666666666666696</v>
      </c>
      <c r="AU29" s="2">
        <v>0.83333333333333304</v>
      </c>
      <c r="AV29">
        <v>0</v>
      </c>
      <c r="AX29" t="s">
        <v>34</v>
      </c>
      <c r="AY29">
        <v>1</v>
      </c>
      <c r="AZ29">
        <v>1</v>
      </c>
      <c r="BA29">
        <v>1</v>
      </c>
      <c r="BB29">
        <v>1</v>
      </c>
      <c r="BC29">
        <v>0.83333333333333304</v>
      </c>
      <c r="BD29">
        <v>1</v>
      </c>
      <c r="BE29">
        <v>0.91666666666666696</v>
      </c>
      <c r="BF29">
        <v>0.58333333333333304</v>
      </c>
      <c r="BG29">
        <v>0.91666666666666696</v>
      </c>
      <c r="BH29">
        <v>8.3333333333333301E-2</v>
      </c>
      <c r="BI29">
        <v>0.5</v>
      </c>
      <c r="BJ29">
        <v>0.33333333333333298</v>
      </c>
      <c r="BK29">
        <v>0.66666666666666696</v>
      </c>
      <c r="BL29">
        <v>0.58333333333333304</v>
      </c>
      <c r="BM29">
        <v>0.91666666666666696</v>
      </c>
      <c r="BN29">
        <v>0.75</v>
      </c>
      <c r="BO29">
        <v>1</v>
      </c>
      <c r="BP29">
        <v>0.83333333333333304</v>
      </c>
      <c r="BR29" t="s">
        <v>34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0.91666666666666696</v>
      </c>
      <c r="BY29">
        <v>0.83333333333333304</v>
      </c>
      <c r="BZ29">
        <v>0.83333333333333304</v>
      </c>
      <c r="CA29">
        <v>0.83333333333333304</v>
      </c>
      <c r="CB29">
        <v>0.33333333333333298</v>
      </c>
      <c r="CC29">
        <v>0.41666666666666702</v>
      </c>
      <c r="CD29">
        <v>0.25</v>
      </c>
      <c r="CE29">
        <v>0.66666666666666696</v>
      </c>
      <c r="CF29">
        <v>0.58333333333333304</v>
      </c>
      <c r="CG29">
        <v>0.5</v>
      </c>
      <c r="CH29">
        <v>0.91666666666666696</v>
      </c>
      <c r="CI29">
        <v>0.91666666666666696</v>
      </c>
      <c r="CJ29">
        <v>0.83333333333333304</v>
      </c>
      <c r="CK29">
        <v>1</v>
      </c>
      <c r="CM29" t="s">
        <v>91</v>
      </c>
      <c r="CN29">
        <v>647.417201494354</v>
      </c>
      <c r="CO29">
        <v>612.02895130223499</v>
      </c>
      <c r="CP29">
        <v>606.09080906837903</v>
      </c>
      <c r="CR29" t="s">
        <v>91</v>
      </c>
      <c r="CS29">
        <v>616.30400922336003</v>
      </c>
      <c r="CT29">
        <v>617.27886068458895</v>
      </c>
      <c r="CU29">
        <v>613.61019012923305</v>
      </c>
      <c r="CV29">
        <v>0</v>
      </c>
      <c r="CX29" t="s">
        <v>37</v>
      </c>
      <c r="CY29">
        <v>640.54738691861098</v>
      </c>
      <c r="CZ29">
        <v>602.93672242385298</v>
      </c>
      <c r="DA29">
        <v>589.01166980313405</v>
      </c>
      <c r="DC29" t="s">
        <v>37</v>
      </c>
      <c r="DD29">
        <v>615.38280346077897</v>
      </c>
      <c r="DE29">
        <v>611.89495558147905</v>
      </c>
      <c r="DF29">
        <v>596.91830914209902</v>
      </c>
      <c r="DG29">
        <v>1</v>
      </c>
      <c r="DI29" s="2" t="s">
        <v>87</v>
      </c>
      <c r="DJ29">
        <v>1</v>
      </c>
      <c r="DK29">
        <v>0.91666666666666696</v>
      </c>
      <c r="DL29">
        <v>1</v>
      </c>
      <c r="DM29">
        <v>1</v>
      </c>
      <c r="DN29">
        <v>1</v>
      </c>
      <c r="DO29">
        <v>1</v>
      </c>
      <c r="DP29">
        <v>0.91666666666666696</v>
      </c>
      <c r="DQ29">
        <v>1</v>
      </c>
      <c r="DR29">
        <v>0.83333333333333304</v>
      </c>
      <c r="DS29">
        <v>0.83333333333333304</v>
      </c>
      <c r="DT29">
        <v>0.75</v>
      </c>
      <c r="DU29">
        <v>0.5</v>
      </c>
      <c r="DV29">
        <v>0.33333333333333298</v>
      </c>
      <c r="DW29">
        <v>8.3333333333333301E-2</v>
      </c>
      <c r="DX29">
        <v>8.3333333333333301E-2</v>
      </c>
      <c r="DY29">
        <v>0.16666666666666699</v>
      </c>
      <c r="DZ29">
        <v>0</v>
      </c>
      <c r="EA29">
        <v>8.3333333333333301E-2</v>
      </c>
      <c r="ED29">
        <v>1</v>
      </c>
      <c r="EE29">
        <v>1</v>
      </c>
      <c r="EF29">
        <v>1</v>
      </c>
      <c r="EG29">
        <v>1</v>
      </c>
      <c r="EH29">
        <v>0.91666666666666696</v>
      </c>
      <c r="EI29">
        <v>1</v>
      </c>
      <c r="EJ29">
        <v>0.58333333333333304</v>
      </c>
      <c r="EK29">
        <v>0.66666666666666696</v>
      </c>
      <c r="EL29">
        <v>0.91666666666666696</v>
      </c>
      <c r="EM29">
        <v>0.58333333333333304</v>
      </c>
      <c r="EN29">
        <v>0.75</v>
      </c>
      <c r="EO29">
        <v>0.75</v>
      </c>
      <c r="EP29">
        <v>0.5</v>
      </c>
      <c r="EQ29">
        <v>0.25</v>
      </c>
      <c r="ER29">
        <v>0.66666666666666696</v>
      </c>
      <c r="ES29">
        <v>0</v>
      </c>
      <c r="ET29">
        <v>8.3333333333333301E-2</v>
      </c>
      <c r="EU29">
        <v>0.16666666666666699</v>
      </c>
      <c r="EV29">
        <v>0</v>
      </c>
      <c r="EX29" s="2" t="s">
        <v>35</v>
      </c>
      <c r="EY29">
        <v>0.91666666666666696</v>
      </c>
      <c r="EZ29">
        <v>0.83333333333333304</v>
      </c>
      <c r="FA29">
        <v>0.58333333333333304</v>
      </c>
      <c r="FB29">
        <v>1</v>
      </c>
      <c r="FC29">
        <v>0.66666666666666696</v>
      </c>
      <c r="FD29">
        <v>0.58333333333333304</v>
      </c>
      <c r="FE29">
        <v>0.91666666666666696</v>
      </c>
      <c r="FF29">
        <v>0.83333333333333304</v>
      </c>
      <c r="FG29">
        <v>0.41666666666666702</v>
      </c>
      <c r="FH29">
        <v>0.83333333333333304</v>
      </c>
      <c r="FI29">
        <v>0.58333333333333304</v>
      </c>
      <c r="FJ29">
        <v>8.3333333333333301E-2</v>
      </c>
      <c r="FK29">
        <v>0.75</v>
      </c>
      <c r="FL29">
        <v>0</v>
      </c>
      <c r="FM29">
        <v>8.3333333333333301E-2</v>
      </c>
      <c r="FN29">
        <v>0.5</v>
      </c>
      <c r="FO29">
        <v>8.3333333333333301E-2</v>
      </c>
      <c r="FP29">
        <v>8.3333333333333301E-2</v>
      </c>
      <c r="FS29">
        <v>1</v>
      </c>
      <c r="FT29">
        <v>0.91666666666666696</v>
      </c>
      <c r="FU29">
        <v>1</v>
      </c>
      <c r="FV29">
        <v>0.91666666666666696</v>
      </c>
      <c r="FW29">
        <v>0.75</v>
      </c>
      <c r="FX29">
        <v>0.91666666666666696</v>
      </c>
      <c r="FY29">
        <v>0.75</v>
      </c>
      <c r="FZ29">
        <v>0.83333333333333304</v>
      </c>
      <c r="GA29">
        <v>0.58333333333333304</v>
      </c>
      <c r="GB29">
        <v>0.25</v>
      </c>
      <c r="GC29">
        <v>0.58333333333333304</v>
      </c>
      <c r="GD29">
        <v>0.5</v>
      </c>
      <c r="GE29">
        <v>8.3333333333333301E-2</v>
      </c>
      <c r="GF29">
        <v>8.3333333333333301E-2</v>
      </c>
      <c r="GG29">
        <v>0.33333333333333298</v>
      </c>
      <c r="GH29">
        <v>8.3333333333333301E-2</v>
      </c>
      <c r="GI29">
        <v>8.3333333333333301E-2</v>
      </c>
      <c r="GJ29">
        <v>0</v>
      </c>
      <c r="GK29">
        <v>1</v>
      </c>
    </row>
    <row r="30" spans="1:193" x14ac:dyDescent="0.2">
      <c r="A30" s="2" t="s">
        <v>64</v>
      </c>
      <c r="B30">
        <v>7</v>
      </c>
      <c r="C30">
        <f t="shared" si="1"/>
        <v>1</v>
      </c>
      <c r="D30">
        <f t="shared" si="2"/>
        <v>1</v>
      </c>
      <c r="E30" s="2" t="s">
        <v>74</v>
      </c>
      <c r="F30">
        <v>2</v>
      </c>
      <c r="G30">
        <f t="shared" si="0"/>
        <v>0</v>
      </c>
      <c r="I30" s="2" t="s">
        <v>91</v>
      </c>
      <c r="J30" s="2">
        <v>1</v>
      </c>
      <c r="K30" s="2">
        <v>1</v>
      </c>
      <c r="L30" s="2">
        <v>0.91666666666666696</v>
      </c>
      <c r="M30" s="2">
        <v>1</v>
      </c>
      <c r="N30" s="2">
        <v>1</v>
      </c>
      <c r="O30" s="2">
        <v>1</v>
      </c>
      <c r="P30" s="2">
        <v>0.91666666666666696</v>
      </c>
      <c r="Q30" s="2">
        <v>0.91666666666666696</v>
      </c>
      <c r="R30" s="2">
        <v>0.58333333333333304</v>
      </c>
      <c r="S30" s="2">
        <v>0</v>
      </c>
      <c r="T30" s="2">
        <v>0.41666666666666702</v>
      </c>
      <c r="U30" s="2">
        <v>0.5</v>
      </c>
      <c r="V30" s="2">
        <v>0.33333333333333298</v>
      </c>
      <c r="W30" s="2">
        <v>0.75</v>
      </c>
      <c r="X30" s="2">
        <v>0.66666666666666696</v>
      </c>
      <c r="Y30" s="2">
        <v>0.75</v>
      </c>
      <c r="Z30" s="2">
        <v>1</v>
      </c>
      <c r="AA30" s="2">
        <v>1</v>
      </c>
      <c r="AB30" s="2"/>
      <c r="AC30" s="2" t="s">
        <v>91</v>
      </c>
      <c r="AD30" s="2">
        <v>1</v>
      </c>
      <c r="AE30" s="2">
        <v>1</v>
      </c>
      <c r="AF30" s="2">
        <v>1</v>
      </c>
      <c r="AG30" s="2">
        <v>0.91666666666666696</v>
      </c>
      <c r="AH30" s="2">
        <v>1</v>
      </c>
      <c r="AI30" s="2">
        <v>0.91666666666666696</v>
      </c>
      <c r="AJ30" s="2">
        <v>0.83333333333333304</v>
      </c>
      <c r="AK30" s="2">
        <v>1</v>
      </c>
      <c r="AL30" s="2">
        <v>0.91666666666666696</v>
      </c>
      <c r="AM30" s="2">
        <v>0.33333333333333298</v>
      </c>
      <c r="AN30" s="2">
        <v>0.33333333333333298</v>
      </c>
      <c r="AO30" s="2">
        <v>0.33333333333333298</v>
      </c>
      <c r="AP30" s="2">
        <v>0.58333333333333304</v>
      </c>
      <c r="AQ30" s="2">
        <v>0.75</v>
      </c>
      <c r="AR30" s="2">
        <v>0.66666666666666696</v>
      </c>
      <c r="AS30" s="2">
        <v>0.91666666666666696</v>
      </c>
      <c r="AT30" s="2">
        <v>0.91666666666666696</v>
      </c>
      <c r="AU30" s="2">
        <v>1</v>
      </c>
      <c r="AV30">
        <v>0</v>
      </c>
      <c r="AX30" t="s">
        <v>35</v>
      </c>
      <c r="AY30">
        <v>0.91666666666666696</v>
      </c>
      <c r="AZ30">
        <v>0.83333333333333304</v>
      </c>
      <c r="BA30">
        <v>0.58333333333333304</v>
      </c>
      <c r="BB30">
        <v>1</v>
      </c>
      <c r="BC30">
        <v>0.66666666666666696</v>
      </c>
      <c r="BD30">
        <v>0.58333333333333304</v>
      </c>
      <c r="BE30">
        <v>0.91666666666666696</v>
      </c>
      <c r="BF30">
        <v>0.83333333333333304</v>
      </c>
      <c r="BG30">
        <v>0.41666666666666702</v>
      </c>
      <c r="BH30">
        <v>0.16666666666666699</v>
      </c>
      <c r="BI30">
        <v>0.41666666666666702</v>
      </c>
      <c r="BJ30">
        <v>0.91666666666666696</v>
      </c>
      <c r="BK30">
        <v>0.25</v>
      </c>
      <c r="BL30">
        <v>1</v>
      </c>
      <c r="BM30">
        <v>0.91666666666666696</v>
      </c>
      <c r="BN30">
        <v>0.5</v>
      </c>
      <c r="BO30">
        <v>0.91666666666666696</v>
      </c>
      <c r="BP30">
        <v>0.91666666666666696</v>
      </c>
      <c r="BR30" t="s">
        <v>35</v>
      </c>
      <c r="BS30">
        <v>1</v>
      </c>
      <c r="BT30">
        <v>0.91666666666666696</v>
      </c>
      <c r="BU30">
        <v>1</v>
      </c>
      <c r="BV30">
        <v>0.91666666666666696</v>
      </c>
      <c r="BW30">
        <v>0.75</v>
      </c>
      <c r="BX30">
        <v>0.91666666666666696</v>
      </c>
      <c r="BY30">
        <v>0.75</v>
      </c>
      <c r="BZ30">
        <v>0.83333333333333304</v>
      </c>
      <c r="CA30">
        <v>0.58333333333333304</v>
      </c>
      <c r="CB30">
        <v>0.75</v>
      </c>
      <c r="CC30">
        <v>0.41666666666666702</v>
      </c>
      <c r="CD30">
        <v>0.5</v>
      </c>
      <c r="CE30">
        <v>0.91666666666666696</v>
      </c>
      <c r="CF30">
        <v>0.91666666666666696</v>
      </c>
      <c r="CG30">
        <v>0.66666666666666696</v>
      </c>
      <c r="CH30">
        <v>0.91666666666666696</v>
      </c>
      <c r="CI30">
        <v>0.91666666666666696</v>
      </c>
      <c r="CJ30">
        <v>1</v>
      </c>
      <c r="CK30">
        <v>1</v>
      </c>
      <c r="CM30" t="s">
        <v>92</v>
      </c>
      <c r="CN30">
        <v>602.22634983664204</v>
      </c>
      <c r="CO30">
        <v>593.18344937258905</v>
      </c>
      <c r="CP30">
        <v>563.36457507372597</v>
      </c>
      <c r="CR30" t="s">
        <v>92</v>
      </c>
      <c r="CS30">
        <v>595.50730637472304</v>
      </c>
      <c r="CT30">
        <v>601.22098239693105</v>
      </c>
      <c r="CU30">
        <v>599.68277422786002</v>
      </c>
      <c r="CV30">
        <v>0</v>
      </c>
      <c r="CX30" t="s">
        <v>40</v>
      </c>
      <c r="CY30">
        <v>658.33333333333303</v>
      </c>
      <c r="CZ30">
        <v>588.97043247709405</v>
      </c>
      <c r="DA30">
        <v>591.35558843169099</v>
      </c>
      <c r="DC30" t="s">
        <v>40</v>
      </c>
      <c r="DD30">
        <v>590.31444538766902</v>
      </c>
      <c r="DE30">
        <v>564.36409278219105</v>
      </c>
      <c r="DF30">
        <v>585.75292207195105</v>
      </c>
      <c r="DG30">
        <v>1</v>
      </c>
      <c r="DI30" s="2" t="s">
        <v>91</v>
      </c>
      <c r="DJ30">
        <v>1</v>
      </c>
      <c r="DK30">
        <v>1</v>
      </c>
      <c r="DL30">
        <v>0.91666666666666696</v>
      </c>
      <c r="DM30">
        <v>1</v>
      </c>
      <c r="DN30">
        <v>1</v>
      </c>
      <c r="DO30">
        <v>1</v>
      </c>
      <c r="DP30">
        <v>0.91666666666666696</v>
      </c>
      <c r="DQ30">
        <v>0.91666666666666696</v>
      </c>
      <c r="DR30">
        <v>0.58333333333333304</v>
      </c>
      <c r="DS30">
        <v>1</v>
      </c>
      <c r="DT30">
        <v>0.58333333333333304</v>
      </c>
      <c r="DU30">
        <v>0.5</v>
      </c>
      <c r="DV30">
        <v>0.66666666666666696</v>
      </c>
      <c r="DW30">
        <v>0.25</v>
      </c>
      <c r="DX30">
        <v>0.33333333333333298</v>
      </c>
      <c r="DY30">
        <v>0.25</v>
      </c>
      <c r="DZ30">
        <v>0</v>
      </c>
      <c r="EA30">
        <v>0</v>
      </c>
      <c r="ED30">
        <v>1</v>
      </c>
      <c r="EE30">
        <v>1</v>
      </c>
      <c r="EF30">
        <v>1</v>
      </c>
      <c r="EG30">
        <v>0.91666666666666696</v>
      </c>
      <c r="EH30">
        <v>1</v>
      </c>
      <c r="EI30">
        <v>0.91666666666666696</v>
      </c>
      <c r="EJ30">
        <v>0.83333333333333304</v>
      </c>
      <c r="EK30">
        <v>1</v>
      </c>
      <c r="EL30">
        <v>0.91666666666666696</v>
      </c>
      <c r="EM30">
        <v>0.66666666666666696</v>
      </c>
      <c r="EN30">
        <v>0.66666666666666696</v>
      </c>
      <c r="EO30">
        <v>0.66666666666666696</v>
      </c>
      <c r="EP30">
        <v>0.41666666666666702</v>
      </c>
      <c r="EQ30">
        <v>0.25</v>
      </c>
      <c r="ER30">
        <v>0.33333333333333298</v>
      </c>
      <c r="ES30">
        <v>8.3333333333333301E-2</v>
      </c>
      <c r="ET30">
        <v>8.3333333333333301E-2</v>
      </c>
      <c r="EU30">
        <v>0</v>
      </c>
      <c r="EV30">
        <v>0</v>
      </c>
      <c r="EX30" s="2" t="s">
        <v>37</v>
      </c>
      <c r="EY30">
        <v>0.75</v>
      </c>
      <c r="EZ30">
        <v>0.83333333333333304</v>
      </c>
      <c r="FA30">
        <v>0.75</v>
      </c>
      <c r="FB30">
        <v>1</v>
      </c>
      <c r="FC30">
        <v>1</v>
      </c>
      <c r="FD30">
        <v>0.75</v>
      </c>
      <c r="FE30">
        <v>0.58333333333333304</v>
      </c>
      <c r="FF30">
        <v>0.41666666666666702</v>
      </c>
      <c r="FG30">
        <v>0.33333333333333298</v>
      </c>
      <c r="FH30">
        <v>0.66666666666666696</v>
      </c>
      <c r="FI30">
        <v>0.33333333333333298</v>
      </c>
      <c r="FJ30">
        <v>0.33333333333333298</v>
      </c>
      <c r="FK30">
        <v>0.58333333333333304</v>
      </c>
      <c r="FL30">
        <v>0.16666666666666699</v>
      </c>
      <c r="FM30">
        <v>0.25</v>
      </c>
      <c r="FN30">
        <v>0.41666666666666702</v>
      </c>
      <c r="FO30">
        <v>0.25</v>
      </c>
      <c r="FP30">
        <v>0.16666666666666699</v>
      </c>
      <c r="FS30">
        <v>0.91666666666666696</v>
      </c>
      <c r="FT30">
        <v>1</v>
      </c>
      <c r="FU30">
        <v>1</v>
      </c>
      <c r="FV30">
        <v>0.75</v>
      </c>
      <c r="FW30">
        <v>0.91666666666666696</v>
      </c>
      <c r="FX30">
        <v>0.75</v>
      </c>
      <c r="FY30">
        <v>0.83333333333333304</v>
      </c>
      <c r="FZ30">
        <v>0.75</v>
      </c>
      <c r="GA30">
        <v>0.66666666666666696</v>
      </c>
      <c r="GB30">
        <v>0.66666666666666696</v>
      </c>
      <c r="GC30">
        <v>0.66666666666666696</v>
      </c>
      <c r="GD30">
        <v>0.25</v>
      </c>
      <c r="GE30">
        <v>0.33333333333333298</v>
      </c>
      <c r="GF30">
        <v>0.41666666666666702</v>
      </c>
      <c r="GG30">
        <v>8.3333333333333301E-2</v>
      </c>
      <c r="GH30">
        <v>0.16666666666666699</v>
      </c>
      <c r="GI30">
        <v>0</v>
      </c>
      <c r="GJ30">
        <v>8.3333333333333301E-2</v>
      </c>
      <c r="GK30">
        <v>1</v>
      </c>
    </row>
    <row r="31" spans="1:193" x14ac:dyDescent="0.2">
      <c r="A31" s="2" t="s">
        <v>65</v>
      </c>
      <c r="B31">
        <v>5</v>
      </c>
      <c r="C31">
        <f t="shared" si="1"/>
        <v>1</v>
      </c>
      <c r="D31">
        <f t="shared" si="2"/>
        <v>1</v>
      </c>
      <c r="E31" s="2" t="s">
        <v>75</v>
      </c>
      <c r="F31">
        <v>4</v>
      </c>
      <c r="G31">
        <f t="shared" si="0"/>
        <v>0</v>
      </c>
      <c r="I31" s="2" t="s">
        <v>92</v>
      </c>
      <c r="J31" s="2">
        <v>1</v>
      </c>
      <c r="K31" s="2">
        <v>1</v>
      </c>
      <c r="L31" s="2">
        <v>0.75</v>
      </c>
      <c r="M31" s="2">
        <v>0.75</v>
      </c>
      <c r="N31" s="2">
        <v>0.41666666666666702</v>
      </c>
      <c r="O31" s="2">
        <v>0.41666666666666702</v>
      </c>
      <c r="P31" s="2">
        <v>0.5</v>
      </c>
      <c r="Q31" s="2">
        <v>0.66666666666666696</v>
      </c>
      <c r="R31" s="2">
        <v>0.25</v>
      </c>
      <c r="S31" s="2">
        <v>0.75</v>
      </c>
      <c r="T31" s="2">
        <v>0.83333333333333304</v>
      </c>
      <c r="U31" s="2">
        <v>1</v>
      </c>
      <c r="V31" s="2">
        <v>0.5</v>
      </c>
      <c r="W31" s="2">
        <v>0.75</v>
      </c>
      <c r="X31" s="2">
        <v>0.75</v>
      </c>
      <c r="Y31" s="2">
        <v>0.91666666666666696</v>
      </c>
      <c r="Z31" s="2">
        <v>0.91666666666666696</v>
      </c>
      <c r="AA31" s="2">
        <v>0.91666666666666696</v>
      </c>
      <c r="AB31" s="2"/>
      <c r="AC31" s="2" t="s">
        <v>92</v>
      </c>
      <c r="AD31" s="2">
        <v>0.83333333333333304</v>
      </c>
      <c r="AE31" s="2">
        <v>0.91666666666666696</v>
      </c>
      <c r="AF31" s="2">
        <v>0.91666666666666696</v>
      </c>
      <c r="AG31" s="2">
        <v>0.83333333333333304</v>
      </c>
      <c r="AH31" s="2">
        <v>0.66666666666666696</v>
      </c>
      <c r="AI31" s="2">
        <v>0.83333333333333304</v>
      </c>
      <c r="AJ31" s="2">
        <v>0.5</v>
      </c>
      <c r="AK31" s="2">
        <v>0.83333333333333304</v>
      </c>
      <c r="AL31" s="2">
        <v>0.5</v>
      </c>
      <c r="AM31" s="2">
        <v>0.75</v>
      </c>
      <c r="AN31" s="2">
        <v>0.83333333333333304</v>
      </c>
      <c r="AO31" s="2">
        <v>0.5</v>
      </c>
      <c r="AP31" s="2">
        <v>0.58333333333333304</v>
      </c>
      <c r="AQ31" s="2">
        <v>0.83333333333333304</v>
      </c>
      <c r="AR31" s="2">
        <v>0.75</v>
      </c>
      <c r="AS31" s="2">
        <v>1</v>
      </c>
      <c r="AT31" s="2">
        <v>0.75</v>
      </c>
      <c r="AU31" s="2">
        <v>1</v>
      </c>
      <c r="AV31">
        <v>0</v>
      </c>
      <c r="AX31" t="s">
        <v>37</v>
      </c>
      <c r="AY31">
        <v>0.75</v>
      </c>
      <c r="AZ31">
        <v>0.83333333333333304</v>
      </c>
      <c r="BA31">
        <v>0.75</v>
      </c>
      <c r="BB31">
        <v>1</v>
      </c>
      <c r="BC31">
        <v>1</v>
      </c>
      <c r="BD31">
        <v>0.75</v>
      </c>
      <c r="BE31">
        <v>0.58333333333333304</v>
      </c>
      <c r="BF31">
        <v>0.41666666666666702</v>
      </c>
      <c r="BG31">
        <v>0.33333333333333298</v>
      </c>
      <c r="BH31">
        <v>0.33333333333333298</v>
      </c>
      <c r="BI31">
        <v>0.66666666666666696</v>
      </c>
      <c r="BJ31">
        <v>0.66666666666666696</v>
      </c>
      <c r="BK31">
        <v>0.41666666666666702</v>
      </c>
      <c r="BL31">
        <v>0.83333333333333304</v>
      </c>
      <c r="BM31">
        <v>0.75</v>
      </c>
      <c r="BN31">
        <v>0.58333333333333304</v>
      </c>
      <c r="BO31">
        <v>0.75</v>
      </c>
      <c r="BP31">
        <v>0.83333333333333304</v>
      </c>
      <c r="BR31" t="s">
        <v>37</v>
      </c>
      <c r="BS31">
        <v>0.91666666666666696</v>
      </c>
      <c r="BT31">
        <v>1</v>
      </c>
      <c r="BU31">
        <v>1</v>
      </c>
      <c r="BV31">
        <v>0.75</v>
      </c>
      <c r="BW31">
        <v>0.91666666666666696</v>
      </c>
      <c r="BX31">
        <v>0.75</v>
      </c>
      <c r="BY31">
        <v>0.83333333333333304</v>
      </c>
      <c r="BZ31">
        <v>0.75</v>
      </c>
      <c r="CA31">
        <v>0.66666666666666696</v>
      </c>
      <c r="CB31">
        <v>0.33333333333333298</v>
      </c>
      <c r="CC31">
        <v>0.33333333333333298</v>
      </c>
      <c r="CD31">
        <v>0.75</v>
      </c>
      <c r="CE31">
        <v>0.66666666666666696</v>
      </c>
      <c r="CF31">
        <v>0.58333333333333304</v>
      </c>
      <c r="CG31">
        <v>0.91666666666666696</v>
      </c>
      <c r="CH31">
        <v>0.83333333333333304</v>
      </c>
      <c r="CI31">
        <v>1</v>
      </c>
      <c r="CJ31">
        <v>0.91666666666666696</v>
      </c>
      <c r="CK31">
        <v>1</v>
      </c>
      <c r="CM31" t="s">
        <v>93</v>
      </c>
      <c r="CN31">
        <v>635.21165419339002</v>
      </c>
      <c r="CO31">
        <v>582.96270800800096</v>
      </c>
      <c r="CP31">
        <v>583.47659188380703</v>
      </c>
      <c r="CR31" t="s">
        <v>93</v>
      </c>
      <c r="CS31">
        <v>597.54809992494904</v>
      </c>
      <c r="CT31">
        <v>592.51614750816998</v>
      </c>
      <c r="CU31">
        <v>594.92152399490999</v>
      </c>
      <c r="CV31">
        <v>0</v>
      </c>
      <c r="CX31" t="s">
        <v>52</v>
      </c>
      <c r="CY31">
        <v>603.56094542610094</v>
      </c>
      <c r="CZ31">
        <v>593.71343046562799</v>
      </c>
      <c r="DA31">
        <v>590.66969396613297</v>
      </c>
      <c r="DC31" t="s">
        <v>52</v>
      </c>
      <c r="DD31">
        <v>602.45190007505096</v>
      </c>
      <c r="DE31">
        <v>598.99524309941603</v>
      </c>
      <c r="DF31">
        <v>606.45833519058704</v>
      </c>
      <c r="DG31">
        <v>1</v>
      </c>
      <c r="DI31" s="2" t="s">
        <v>92</v>
      </c>
      <c r="DJ31">
        <v>1</v>
      </c>
      <c r="DK31">
        <v>1</v>
      </c>
      <c r="DL31">
        <v>0.75</v>
      </c>
      <c r="DM31">
        <v>0.75</v>
      </c>
      <c r="DN31">
        <v>0.41666666666666702</v>
      </c>
      <c r="DO31">
        <v>0.41666666666666702</v>
      </c>
      <c r="DP31">
        <v>0.5</v>
      </c>
      <c r="DQ31">
        <v>0.66666666666666696</v>
      </c>
      <c r="DR31">
        <v>0.25</v>
      </c>
      <c r="DS31">
        <v>0.25</v>
      </c>
      <c r="DT31">
        <v>0.16666666666666699</v>
      </c>
      <c r="DU31">
        <v>0</v>
      </c>
      <c r="DV31">
        <v>0.5</v>
      </c>
      <c r="DW31">
        <v>0.25</v>
      </c>
      <c r="DX31">
        <v>0.25</v>
      </c>
      <c r="DY31">
        <v>8.3333333333333301E-2</v>
      </c>
      <c r="DZ31">
        <v>8.3333333333333301E-2</v>
      </c>
      <c r="EA31">
        <v>8.3333333333333301E-2</v>
      </c>
      <c r="ED31">
        <v>0.83333333333333304</v>
      </c>
      <c r="EE31">
        <v>0.91666666666666696</v>
      </c>
      <c r="EF31">
        <v>0.91666666666666696</v>
      </c>
      <c r="EG31">
        <v>0.83333333333333304</v>
      </c>
      <c r="EH31">
        <v>0.66666666666666696</v>
      </c>
      <c r="EI31">
        <v>0.83333333333333304</v>
      </c>
      <c r="EJ31">
        <v>0.5</v>
      </c>
      <c r="EK31">
        <v>0.83333333333333304</v>
      </c>
      <c r="EL31">
        <v>0.5</v>
      </c>
      <c r="EM31">
        <v>0.25</v>
      </c>
      <c r="EN31">
        <v>0.16666666666666699</v>
      </c>
      <c r="EO31">
        <v>0.5</v>
      </c>
      <c r="EP31">
        <v>0.41666666666666702</v>
      </c>
      <c r="EQ31">
        <v>0.16666666666666699</v>
      </c>
      <c r="ER31">
        <v>0.25</v>
      </c>
      <c r="ES31">
        <v>0</v>
      </c>
      <c r="ET31">
        <v>0.25</v>
      </c>
      <c r="EU31">
        <v>0</v>
      </c>
      <c r="EV31">
        <v>0</v>
      </c>
      <c r="EX31" s="2" t="s">
        <v>40</v>
      </c>
      <c r="EY31">
        <v>0.83333333333333304</v>
      </c>
      <c r="EZ31">
        <v>0.75</v>
      </c>
      <c r="FA31">
        <v>0.91666666666666696</v>
      </c>
      <c r="FB31">
        <v>0.83333333333333304</v>
      </c>
      <c r="FC31">
        <v>0.5</v>
      </c>
      <c r="FD31">
        <v>0.75</v>
      </c>
      <c r="FE31">
        <v>0.83333333333333304</v>
      </c>
      <c r="FF31">
        <v>0.5</v>
      </c>
      <c r="FG31">
        <v>0.33333333333333298</v>
      </c>
      <c r="FH31">
        <v>0.83333333333333304</v>
      </c>
      <c r="FI31">
        <v>0.5</v>
      </c>
      <c r="FJ31">
        <v>0.16666666666666699</v>
      </c>
      <c r="FK31">
        <v>0.5</v>
      </c>
      <c r="FL31">
        <v>0.25</v>
      </c>
      <c r="FM31">
        <v>0.16666666666666699</v>
      </c>
      <c r="FN31">
        <v>0.5</v>
      </c>
      <c r="FO31">
        <v>0.16666666666666699</v>
      </c>
      <c r="FP31">
        <v>0.16666666666666699</v>
      </c>
      <c r="FS31">
        <v>0.83333333333333304</v>
      </c>
      <c r="FT31">
        <v>0.5</v>
      </c>
      <c r="FU31">
        <v>0.66666666666666696</v>
      </c>
      <c r="FV31">
        <v>0.41666666666666702</v>
      </c>
      <c r="FW31">
        <v>0.5</v>
      </c>
      <c r="FX31">
        <v>0.75</v>
      </c>
      <c r="FY31">
        <v>0.83333333333333304</v>
      </c>
      <c r="FZ31">
        <v>0.41666666666666702</v>
      </c>
      <c r="GA31">
        <v>0.33333333333333298</v>
      </c>
      <c r="GB31">
        <v>0.25</v>
      </c>
      <c r="GC31">
        <v>0.5</v>
      </c>
      <c r="GD31">
        <v>0.41666666666666702</v>
      </c>
      <c r="GE31">
        <v>0.16666666666666699</v>
      </c>
      <c r="GF31">
        <v>0.16666666666666699</v>
      </c>
      <c r="GG31">
        <v>0.33333333333333298</v>
      </c>
      <c r="GH31">
        <v>8.3333333333333301E-2</v>
      </c>
      <c r="GI31">
        <v>0.25</v>
      </c>
      <c r="GJ31">
        <v>0</v>
      </c>
      <c r="GK31">
        <v>1</v>
      </c>
    </row>
    <row r="32" spans="1:193" x14ac:dyDescent="0.2">
      <c r="A32" s="2" t="s">
        <v>66</v>
      </c>
      <c r="B32">
        <v>6</v>
      </c>
      <c r="C32">
        <f t="shared" si="1"/>
        <v>1</v>
      </c>
      <c r="D32">
        <f t="shared" si="2"/>
        <v>1</v>
      </c>
      <c r="E32" s="2" t="s">
        <v>80</v>
      </c>
      <c r="F32">
        <v>9</v>
      </c>
      <c r="G32">
        <f t="shared" si="0"/>
        <v>1</v>
      </c>
      <c r="I32" s="2" t="s">
        <v>93</v>
      </c>
      <c r="J32" s="2">
        <v>1</v>
      </c>
      <c r="K32" s="2">
        <v>0.83333333333333304</v>
      </c>
      <c r="L32" s="2">
        <v>0.91666666666666696</v>
      </c>
      <c r="M32" s="2">
        <v>0.66666666666666696</v>
      </c>
      <c r="N32" s="2">
        <v>0.58333333333333304</v>
      </c>
      <c r="O32" s="2">
        <v>0.58333333333333304</v>
      </c>
      <c r="P32" s="2">
        <v>1</v>
      </c>
      <c r="Q32" s="2">
        <v>0.5</v>
      </c>
      <c r="R32" s="2">
        <v>0.25</v>
      </c>
      <c r="S32" s="2">
        <v>0.33333333333333298</v>
      </c>
      <c r="T32" s="2">
        <v>0.83333333333333304</v>
      </c>
      <c r="U32" s="2">
        <v>0.83333333333333304</v>
      </c>
      <c r="V32" s="2">
        <v>0.58333333333333304</v>
      </c>
      <c r="W32" s="2">
        <v>0.91666666666666696</v>
      </c>
      <c r="X32" s="2">
        <v>0.83333333333333304</v>
      </c>
      <c r="Y32" s="2">
        <v>0.58333333333333304</v>
      </c>
      <c r="Z32" s="2">
        <v>0.91666666666666696</v>
      </c>
      <c r="AA32" s="2">
        <v>1</v>
      </c>
      <c r="AB32" s="2"/>
      <c r="AC32" s="2" t="s">
        <v>93</v>
      </c>
      <c r="AD32" s="2">
        <v>1</v>
      </c>
      <c r="AE32" s="2">
        <v>0.91666666666666696</v>
      </c>
      <c r="AF32" s="2">
        <v>0.91666666666666696</v>
      </c>
      <c r="AG32" s="2">
        <v>0.75</v>
      </c>
      <c r="AH32" s="2">
        <v>0.91666666666666696</v>
      </c>
      <c r="AI32" s="2">
        <v>0.66666666666666696</v>
      </c>
      <c r="AJ32" s="2">
        <v>0.58333333333333304</v>
      </c>
      <c r="AK32" s="2">
        <v>0.41666666666666702</v>
      </c>
      <c r="AL32" s="2">
        <v>0.25</v>
      </c>
      <c r="AM32" s="2">
        <v>0.5</v>
      </c>
      <c r="AN32" s="2">
        <v>0.91666666666666696</v>
      </c>
      <c r="AO32" s="2">
        <v>0.41666666666666702</v>
      </c>
      <c r="AP32" s="2">
        <v>0.91666666666666696</v>
      </c>
      <c r="AQ32" s="2">
        <v>0.83333333333333304</v>
      </c>
      <c r="AR32" s="2">
        <v>0.75</v>
      </c>
      <c r="AS32" s="2">
        <v>1</v>
      </c>
      <c r="AT32" s="2">
        <v>1</v>
      </c>
      <c r="AU32" s="2">
        <v>0.91666666666666696</v>
      </c>
      <c r="AV32">
        <v>0</v>
      </c>
      <c r="AX32" t="s">
        <v>40</v>
      </c>
      <c r="AY32">
        <v>0.83333333333333304</v>
      </c>
      <c r="AZ32">
        <v>0.75</v>
      </c>
      <c r="BA32">
        <v>0.91666666666666696</v>
      </c>
      <c r="BB32">
        <v>0.83333333333333304</v>
      </c>
      <c r="BC32">
        <v>0.5</v>
      </c>
      <c r="BD32">
        <v>0.75</v>
      </c>
      <c r="BE32">
        <v>0.83333333333333304</v>
      </c>
      <c r="BF32">
        <v>0.5</v>
      </c>
      <c r="BG32">
        <v>0.33333333333333298</v>
      </c>
      <c r="BH32">
        <v>0.16666666666666699</v>
      </c>
      <c r="BI32">
        <v>0.5</v>
      </c>
      <c r="BJ32">
        <v>0.83333333333333304</v>
      </c>
      <c r="BK32">
        <v>0.5</v>
      </c>
      <c r="BL32">
        <v>0.75</v>
      </c>
      <c r="BM32">
        <v>0.83333333333333304</v>
      </c>
      <c r="BN32">
        <v>0.5</v>
      </c>
      <c r="BO32">
        <v>0.83333333333333304</v>
      </c>
      <c r="BP32">
        <v>0.83333333333333304</v>
      </c>
      <c r="BR32" t="s">
        <v>40</v>
      </c>
      <c r="BS32">
        <v>0.83333333333333304</v>
      </c>
      <c r="BT32">
        <v>0.5</v>
      </c>
      <c r="BU32">
        <v>0.66666666666666696</v>
      </c>
      <c r="BV32">
        <v>0.41666666666666702</v>
      </c>
      <c r="BW32">
        <v>0.5</v>
      </c>
      <c r="BX32">
        <v>0.75</v>
      </c>
      <c r="BY32">
        <v>0.83333333333333304</v>
      </c>
      <c r="BZ32">
        <v>0.41666666666666702</v>
      </c>
      <c r="CA32">
        <v>0.33333333333333298</v>
      </c>
      <c r="CB32">
        <v>0.75</v>
      </c>
      <c r="CC32">
        <v>0.5</v>
      </c>
      <c r="CD32">
        <v>0.58333333333333304</v>
      </c>
      <c r="CE32">
        <v>0.83333333333333304</v>
      </c>
      <c r="CF32">
        <v>0.83333333333333304</v>
      </c>
      <c r="CG32">
        <v>0.66666666666666696</v>
      </c>
      <c r="CH32">
        <v>0.91666666666666696</v>
      </c>
      <c r="CI32">
        <v>0.75</v>
      </c>
      <c r="CJ32">
        <v>1</v>
      </c>
      <c r="CK32">
        <v>1</v>
      </c>
      <c r="CM32" t="s">
        <v>110</v>
      </c>
      <c r="CN32">
        <v>621.35536670836495</v>
      </c>
      <c r="CO32">
        <v>613.10219451675903</v>
      </c>
      <c r="CP32">
        <v>605.60498051770105</v>
      </c>
      <c r="CR32" t="s">
        <v>110</v>
      </c>
      <c r="CS32">
        <v>614.18129662962804</v>
      </c>
      <c r="CT32">
        <v>612.783748015431</v>
      </c>
      <c r="CU32">
        <v>607.18464928517301</v>
      </c>
      <c r="CV32">
        <v>0</v>
      </c>
      <c r="CX32" t="s">
        <v>56</v>
      </c>
      <c r="CY32">
        <v>618.17948797150098</v>
      </c>
      <c r="CZ32">
        <v>600.33140223773898</v>
      </c>
      <c r="DA32">
        <v>596.07591872487501</v>
      </c>
      <c r="DC32" t="s">
        <v>56</v>
      </c>
      <c r="DD32">
        <v>610.889701816105</v>
      </c>
      <c r="DE32">
        <v>598.66833675483099</v>
      </c>
      <c r="DF32">
        <v>600.66154843645097</v>
      </c>
      <c r="DG32">
        <v>1</v>
      </c>
      <c r="DI32" s="2" t="s">
        <v>93</v>
      </c>
      <c r="DJ32">
        <v>1</v>
      </c>
      <c r="DK32">
        <v>0.83333333333333304</v>
      </c>
      <c r="DL32">
        <v>0.91666666666666696</v>
      </c>
      <c r="DM32">
        <v>0.66666666666666696</v>
      </c>
      <c r="DN32">
        <v>0.58333333333333304</v>
      </c>
      <c r="DO32">
        <v>0.58333333333333304</v>
      </c>
      <c r="DP32">
        <v>1</v>
      </c>
      <c r="DQ32">
        <v>0.5</v>
      </c>
      <c r="DR32">
        <v>0.25</v>
      </c>
      <c r="DS32">
        <v>0.66666666666666696</v>
      </c>
      <c r="DT32">
        <v>0.16666666666666699</v>
      </c>
      <c r="DU32">
        <v>0.16666666666666699</v>
      </c>
      <c r="DV32">
        <v>0.41666666666666702</v>
      </c>
      <c r="DW32">
        <v>8.3333333333333301E-2</v>
      </c>
      <c r="DX32">
        <v>0.16666666666666699</v>
      </c>
      <c r="DY32">
        <v>0.41666666666666702</v>
      </c>
      <c r="DZ32">
        <v>8.3333333333333301E-2</v>
      </c>
      <c r="EA32">
        <v>0</v>
      </c>
      <c r="ED32">
        <v>1</v>
      </c>
      <c r="EE32">
        <v>0.91666666666666696</v>
      </c>
      <c r="EF32">
        <v>0.91666666666666696</v>
      </c>
      <c r="EG32">
        <v>0.75</v>
      </c>
      <c r="EH32">
        <v>0.91666666666666696</v>
      </c>
      <c r="EI32">
        <v>0.66666666666666696</v>
      </c>
      <c r="EJ32">
        <v>0.58333333333333304</v>
      </c>
      <c r="EK32">
        <v>0.41666666666666702</v>
      </c>
      <c r="EL32">
        <v>0.25</v>
      </c>
      <c r="EM32">
        <v>0.5</v>
      </c>
      <c r="EN32">
        <v>8.3333333333333301E-2</v>
      </c>
      <c r="EO32">
        <v>0.58333333333333304</v>
      </c>
      <c r="EP32">
        <v>8.3333333333333301E-2</v>
      </c>
      <c r="EQ32">
        <v>0.16666666666666699</v>
      </c>
      <c r="ER32">
        <v>0.25</v>
      </c>
      <c r="ES32">
        <v>0</v>
      </c>
      <c r="ET32">
        <v>0</v>
      </c>
      <c r="EU32">
        <v>8.3333333333333301E-2</v>
      </c>
      <c r="EV32">
        <v>0</v>
      </c>
      <c r="EX32" s="2" t="s">
        <v>52</v>
      </c>
      <c r="EY32">
        <v>0.91666666666666696</v>
      </c>
      <c r="EZ32">
        <v>1</v>
      </c>
      <c r="FA32">
        <v>0.91666666666666696</v>
      </c>
      <c r="FB32">
        <v>1</v>
      </c>
      <c r="FC32">
        <v>0.83333333333333304</v>
      </c>
      <c r="FD32">
        <v>0.83333333333333304</v>
      </c>
      <c r="FE32">
        <v>0.58333333333333304</v>
      </c>
      <c r="FF32">
        <v>0.41666666666666702</v>
      </c>
      <c r="FG32">
        <v>0.58333333333333304</v>
      </c>
      <c r="FH32">
        <v>0.41666666666666702</v>
      </c>
      <c r="FI32">
        <v>0.25</v>
      </c>
      <c r="FJ32">
        <v>8.3333333333333301E-2</v>
      </c>
      <c r="FK32">
        <v>0.25</v>
      </c>
      <c r="FL32">
        <v>0</v>
      </c>
      <c r="FM32">
        <v>8.3333333333333301E-2</v>
      </c>
      <c r="FN32">
        <v>0</v>
      </c>
      <c r="FO32">
        <v>8.3333333333333301E-2</v>
      </c>
      <c r="FP32">
        <v>0</v>
      </c>
      <c r="FS32">
        <v>1</v>
      </c>
      <c r="FT32">
        <v>1</v>
      </c>
      <c r="FU32">
        <v>0.83333333333333304</v>
      </c>
      <c r="FV32">
        <v>0.91666666666666696</v>
      </c>
      <c r="FW32">
        <v>0.91666666666666696</v>
      </c>
      <c r="FX32">
        <v>0.91666666666666696</v>
      </c>
      <c r="FY32">
        <v>0.5</v>
      </c>
      <c r="FZ32">
        <v>0.5</v>
      </c>
      <c r="GA32">
        <v>0.75</v>
      </c>
      <c r="GB32">
        <v>0.41666666666666702</v>
      </c>
      <c r="GC32">
        <v>0.16666666666666699</v>
      </c>
      <c r="GD32">
        <v>0.41666666666666702</v>
      </c>
      <c r="GE32">
        <v>0.25</v>
      </c>
      <c r="GF32">
        <v>0.16666666666666699</v>
      </c>
      <c r="GG32">
        <v>0.33333333333333298</v>
      </c>
      <c r="GH32">
        <v>0</v>
      </c>
      <c r="GI32">
        <v>8.3333333333333301E-2</v>
      </c>
      <c r="GJ32">
        <v>8.3333333333333301E-2</v>
      </c>
      <c r="GK32">
        <v>1</v>
      </c>
    </row>
    <row r="33" spans="1:193" x14ac:dyDescent="0.2">
      <c r="A33" s="2" t="s">
        <v>67</v>
      </c>
      <c r="B33">
        <v>2</v>
      </c>
      <c r="C33">
        <f t="shared" si="1"/>
        <v>0</v>
      </c>
      <c r="D33">
        <f t="shared" si="2"/>
        <v>0</v>
      </c>
      <c r="E33" s="2" t="s">
        <v>81</v>
      </c>
      <c r="F33">
        <v>13</v>
      </c>
      <c r="G33">
        <f t="shared" si="0"/>
        <v>1</v>
      </c>
      <c r="I33" s="2" t="s">
        <v>110</v>
      </c>
      <c r="J33" s="2">
        <v>0.91666666666666696</v>
      </c>
      <c r="K33" s="2">
        <v>1</v>
      </c>
      <c r="L33" s="2">
        <v>1</v>
      </c>
      <c r="M33" s="2">
        <v>0.91666666666666696</v>
      </c>
      <c r="N33" s="2">
        <v>0.91666666666666696</v>
      </c>
      <c r="O33" s="2">
        <v>0.83333333333333304</v>
      </c>
      <c r="P33" s="2">
        <v>0.75</v>
      </c>
      <c r="Q33" s="2">
        <v>0.58333333333333304</v>
      </c>
      <c r="R33" s="2">
        <v>0.41666666666666702</v>
      </c>
      <c r="S33" s="2">
        <v>0.5</v>
      </c>
      <c r="T33" s="2">
        <v>0.58333333333333304</v>
      </c>
      <c r="U33" s="2">
        <v>0.5</v>
      </c>
      <c r="V33" s="2">
        <v>0.5</v>
      </c>
      <c r="W33" s="2">
        <v>0.66666666666666696</v>
      </c>
      <c r="X33" s="2">
        <v>0.83333333333333304</v>
      </c>
      <c r="Y33" s="2">
        <v>0.75</v>
      </c>
      <c r="Z33" s="2">
        <v>0.75</v>
      </c>
      <c r="AA33" s="2">
        <v>0.75</v>
      </c>
      <c r="AB33" s="2"/>
      <c r="AC33" s="2" t="s">
        <v>110</v>
      </c>
      <c r="AD33" s="2">
        <v>1</v>
      </c>
      <c r="AE33" s="2">
        <v>1</v>
      </c>
      <c r="AF33" s="2">
        <v>1</v>
      </c>
      <c r="AG33" s="2">
        <v>0.83333333333333304</v>
      </c>
      <c r="AH33" s="2">
        <v>0.75</v>
      </c>
      <c r="AI33" s="2">
        <v>0.83333333333333304</v>
      </c>
      <c r="AJ33" s="2">
        <v>0.66666666666666696</v>
      </c>
      <c r="AK33" s="2">
        <v>0.75</v>
      </c>
      <c r="AL33" s="2">
        <v>0.41666666666666702</v>
      </c>
      <c r="AM33" s="2">
        <v>0.5</v>
      </c>
      <c r="AN33" s="2">
        <v>0.41666666666666702</v>
      </c>
      <c r="AO33" s="2">
        <v>0.75</v>
      </c>
      <c r="AP33" s="2">
        <v>0.66666666666666696</v>
      </c>
      <c r="AQ33" s="2">
        <v>0.66666666666666696</v>
      </c>
      <c r="AR33" s="2">
        <v>0.66666666666666696</v>
      </c>
      <c r="AS33" s="2">
        <v>0.75</v>
      </c>
      <c r="AT33" s="2">
        <v>0.83333333333333304</v>
      </c>
      <c r="AU33" s="2">
        <v>0.66666666666666696</v>
      </c>
      <c r="AV33">
        <v>0</v>
      </c>
      <c r="AX33" t="s">
        <v>52</v>
      </c>
      <c r="AY33">
        <v>0.91666666666666696</v>
      </c>
      <c r="AZ33">
        <v>1</v>
      </c>
      <c r="BA33">
        <v>0.91666666666666696</v>
      </c>
      <c r="BB33">
        <v>1</v>
      </c>
      <c r="BC33">
        <v>0.83333333333333304</v>
      </c>
      <c r="BD33">
        <v>0.83333333333333304</v>
      </c>
      <c r="BE33">
        <v>0.58333333333333304</v>
      </c>
      <c r="BF33">
        <v>0.41666666666666702</v>
      </c>
      <c r="BG33">
        <v>0.58333333333333304</v>
      </c>
      <c r="BH33">
        <v>0.58333333333333304</v>
      </c>
      <c r="BI33">
        <v>0.75</v>
      </c>
      <c r="BJ33">
        <v>0.91666666666666696</v>
      </c>
      <c r="BK33">
        <v>0.75</v>
      </c>
      <c r="BL33">
        <v>1</v>
      </c>
      <c r="BM33">
        <v>0.91666666666666696</v>
      </c>
      <c r="BN33">
        <v>1</v>
      </c>
      <c r="BO33">
        <v>0.91666666666666696</v>
      </c>
      <c r="BP33">
        <v>1</v>
      </c>
      <c r="BR33" t="s">
        <v>52</v>
      </c>
      <c r="BS33">
        <v>1</v>
      </c>
      <c r="BT33">
        <v>1</v>
      </c>
      <c r="BU33">
        <v>0.83333333333333304</v>
      </c>
      <c r="BV33">
        <v>0.91666666666666696</v>
      </c>
      <c r="BW33">
        <v>0.91666666666666696</v>
      </c>
      <c r="BX33">
        <v>0.91666666666666696</v>
      </c>
      <c r="BY33">
        <v>0.5</v>
      </c>
      <c r="BZ33">
        <v>0.5</v>
      </c>
      <c r="CA33">
        <v>0.75</v>
      </c>
      <c r="CB33">
        <v>0.58333333333333304</v>
      </c>
      <c r="CC33">
        <v>0.83333333333333304</v>
      </c>
      <c r="CD33">
        <v>0.58333333333333304</v>
      </c>
      <c r="CE33">
        <v>0.75</v>
      </c>
      <c r="CF33">
        <v>0.83333333333333304</v>
      </c>
      <c r="CG33">
        <v>0.66666666666666696</v>
      </c>
      <c r="CH33">
        <v>1</v>
      </c>
      <c r="CI33">
        <v>0.91666666666666696</v>
      </c>
      <c r="CJ33">
        <v>0.91666666666666696</v>
      </c>
      <c r="CK33">
        <v>1</v>
      </c>
      <c r="CM33" t="s">
        <v>113</v>
      </c>
      <c r="CN33">
        <v>634.61054371466503</v>
      </c>
      <c r="CO33">
        <v>554.21460773931597</v>
      </c>
      <c r="CP33">
        <v>598.30808438227302</v>
      </c>
      <c r="CR33" t="s">
        <v>113</v>
      </c>
      <c r="CS33">
        <v>633.929795784514</v>
      </c>
      <c r="CT33">
        <v>597.56135515539597</v>
      </c>
      <c r="CU33">
        <v>593.61286058857002</v>
      </c>
      <c r="CV33">
        <v>0</v>
      </c>
      <c r="CX33" t="s">
        <v>57</v>
      </c>
      <c r="CY33">
        <v>622.397200488105</v>
      </c>
      <c r="CZ33">
        <v>616.01132927978301</v>
      </c>
      <c r="DA33">
        <v>577.89396777209902</v>
      </c>
      <c r="DC33" t="s">
        <v>57</v>
      </c>
      <c r="DD33">
        <v>602.22987911649705</v>
      </c>
      <c r="DE33">
        <v>592.43642469975703</v>
      </c>
      <c r="DF33">
        <v>600</v>
      </c>
      <c r="DG33">
        <v>1</v>
      </c>
      <c r="DI33" s="2" t="s">
        <v>110</v>
      </c>
      <c r="DJ33">
        <v>0.91666666666666696</v>
      </c>
      <c r="DK33">
        <v>1</v>
      </c>
      <c r="DL33">
        <v>1</v>
      </c>
      <c r="DM33">
        <v>0.91666666666666696</v>
      </c>
      <c r="DN33">
        <v>0.91666666666666696</v>
      </c>
      <c r="DO33">
        <v>0.83333333333333304</v>
      </c>
      <c r="DP33">
        <v>0.75</v>
      </c>
      <c r="DQ33">
        <v>0.58333333333333304</v>
      </c>
      <c r="DR33">
        <v>0.41666666666666702</v>
      </c>
      <c r="DS33">
        <v>0.5</v>
      </c>
      <c r="DT33">
        <v>0.41666666666666702</v>
      </c>
      <c r="DU33">
        <v>0.5</v>
      </c>
      <c r="DV33">
        <v>0.5</v>
      </c>
      <c r="DW33">
        <v>0.33333333333333298</v>
      </c>
      <c r="DX33">
        <v>0.16666666666666699</v>
      </c>
      <c r="DY33">
        <v>0.25</v>
      </c>
      <c r="DZ33">
        <v>0.25</v>
      </c>
      <c r="EA33">
        <v>0.25</v>
      </c>
      <c r="ED33">
        <v>1</v>
      </c>
      <c r="EE33">
        <v>1</v>
      </c>
      <c r="EF33">
        <v>1</v>
      </c>
      <c r="EG33">
        <v>0.83333333333333304</v>
      </c>
      <c r="EH33">
        <v>0.75</v>
      </c>
      <c r="EI33">
        <v>0.83333333333333304</v>
      </c>
      <c r="EJ33">
        <v>0.66666666666666696</v>
      </c>
      <c r="EK33">
        <v>0.75</v>
      </c>
      <c r="EL33">
        <v>0.41666666666666702</v>
      </c>
      <c r="EM33">
        <v>0.5</v>
      </c>
      <c r="EN33">
        <v>0.58333333333333304</v>
      </c>
      <c r="EO33">
        <v>0.25</v>
      </c>
      <c r="EP33">
        <v>0.33333333333333298</v>
      </c>
      <c r="EQ33">
        <v>0.33333333333333298</v>
      </c>
      <c r="ER33">
        <v>0.33333333333333298</v>
      </c>
      <c r="ES33">
        <v>0.25</v>
      </c>
      <c r="ET33">
        <v>0.16666666666666699</v>
      </c>
      <c r="EU33">
        <v>0.33333333333333298</v>
      </c>
      <c r="EV33">
        <v>0</v>
      </c>
      <c r="EX33" s="2" t="s">
        <v>54</v>
      </c>
      <c r="EY33">
        <v>0.91666666666666696</v>
      </c>
      <c r="EZ33">
        <v>0.75</v>
      </c>
      <c r="FA33">
        <v>0.83333333333333304</v>
      </c>
      <c r="FB33">
        <v>0.83333333333333304</v>
      </c>
      <c r="FC33">
        <v>0.58333333333333304</v>
      </c>
      <c r="FD33">
        <v>0.66666666666666696</v>
      </c>
      <c r="FE33">
        <v>0.75</v>
      </c>
      <c r="FF33">
        <v>0.58333333333333304</v>
      </c>
      <c r="FG33">
        <v>0.5</v>
      </c>
      <c r="FH33">
        <v>0.66666666666666696</v>
      </c>
      <c r="FI33">
        <v>0.33333333333333298</v>
      </c>
      <c r="FJ33">
        <v>0.25</v>
      </c>
      <c r="FK33">
        <v>0.75</v>
      </c>
      <c r="FL33">
        <v>0.16666666666666699</v>
      </c>
      <c r="FM33">
        <v>8.3333333333333301E-2</v>
      </c>
      <c r="FN33">
        <v>0.33333333333333298</v>
      </c>
      <c r="FO33">
        <v>0</v>
      </c>
      <c r="FP33">
        <v>8.3333333333333301E-2</v>
      </c>
      <c r="FS33">
        <v>0.83333333333333304</v>
      </c>
      <c r="FT33">
        <v>0.66666666666666696</v>
      </c>
      <c r="FU33">
        <v>0.83333333333333304</v>
      </c>
      <c r="FV33">
        <v>0.58333333333333304</v>
      </c>
      <c r="FW33">
        <v>0.66666666666666696</v>
      </c>
      <c r="FX33">
        <v>0.58333333333333304</v>
      </c>
      <c r="FY33">
        <v>8.3333333333333301E-2</v>
      </c>
      <c r="FZ33">
        <v>0.58333333333333304</v>
      </c>
      <c r="GA33">
        <v>0.5</v>
      </c>
      <c r="GB33">
        <v>0.33333333333333298</v>
      </c>
      <c r="GC33">
        <v>0.25</v>
      </c>
      <c r="GD33">
        <v>0.33333333333333298</v>
      </c>
      <c r="GE33">
        <v>0.25</v>
      </c>
      <c r="GF33">
        <v>0.25</v>
      </c>
      <c r="GG33">
        <v>0.41666666666666702</v>
      </c>
      <c r="GH33">
        <v>0</v>
      </c>
      <c r="GI33">
        <v>0.33333333333333298</v>
      </c>
      <c r="GJ33">
        <v>0.33333333333333298</v>
      </c>
      <c r="GK33">
        <v>1</v>
      </c>
    </row>
    <row r="34" spans="1:193" x14ac:dyDescent="0.2">
      <c r="A34" s="2" t="s">
        <v>68</v>
      </c>
      <c r="B34">
        <v>0</v>
      </c>
      <c r="C34">
        <f t="shared" si="1"/>
        <v>0</v>
      </c>
      <c r="D34">
        <f t="shared" si="2"/>
        <v>0</v>
      </c>
      <c r="E34" s="2" t="s">
        <v>82</v>
      </c>
      <c r="F34">
        <v>2</v>
      </c>
      <c r="G34">
        <f t="shared" si="0"/>
        <v>0</v>
      </c>
      <c r="I34" s="2" t="s">
        <v>113</v>
      </c>
      <c r="J34" s="2">
        <v>1</v>
      </c>
      <c r="K34" s="2">
        <v>0.5</v>
      </c>
      <c r="L34" s="2">
        <v>0.83333333333333304</v>
      </c>
      <c r="M34" s="2">
        <v>0.83333333333333304</v>
      </c>
      <c r="N34" s="2">
        <v>0.41666666666666702</v>
      </c>
      <c r="O34" s="2">
        <v>0.5</v>
      </c>
      <c r="P34" s="2">
        <v>0.58333333333333304</v>
      </c>
      <c r="Q34" s="2">
        <v>0.5</v>
      </c>
      <c r="R34" s="2">
        <v>0.5</v>
      </c>
      <c r="S34" s="2">
        <v>0.16666666666666699</v>
      </c>
      <c r="T34" s="2">
        <v>0.58333333333333304</v>
      </c>
      <c r="U34" s="2">
        <v>0.5</v>
      </c>
      <c r="V34" s="2">
        <v>0.41666666666666702</v>
      </c>
      <c r="W34" s="2">
        <v>0.83333333333333304</v>
      </c>
      <c r="X34" s="2">
        <v>0.66666666666666696</v>
      </c>
      <c r="Y34" s="2">
        <v>0.66666666666666696</v>
      </c>
      <c r="Z34" s="2">
        <v>0.66666666666666696</v>
      </c>
      <c r="AA34" s="2">
        <v>0.75</v>
      </c>
      <c r="AB34" s="2"/>
      <c r="AC34" s="2" t="s">
        <v>113</v>
      </c>
      <c r="AD34" s="2">
        <v>0.83333333333333304</v>
      </c>
      <c r="AE34" s="2">
        <v>0.75</v>
      </c>
      <c r="AF34" s="2">
        <v>0.91666666666666696</v>
      </c>
      <c r="AG34" s="2">
        <v>0.58333333333333304</v>
      </c>
      <c r="AH34" s="2">
        <v>0.83333333333333304</v>
      </c>
      <c r="AI34" s="2">
        <v>0.58333333333333304</v>
      </c>
      <c r="AJ34" s="2">
        <v>0.41666666666666702</v>
      </c>
      <c r="AK34" s="2">
        <v>0.5</v>
      </c>
      <c r="AL34" s="2">
        <v>0.58333333333333304</v>
      </c>
      <c r="AM34" s="2">
        <v>0.41666666666666702</v>
      </c>
      <c r="AN34" s="2">
        <v>0.5</v>
      </c>
      <c r="AO34" s="2">
        <v>0.66666666666666696</v>
      </c>
      <c r="AP34" s="2">
        <v>0.33333333333333298</v>
      </c>
      <c r="AQ34" s="2">
        <v>0.83333333333333304</v>
      </c>
      <c r="AR34" s="2">
        <v>0.75</v>
      </c>
      <c r="AS34" s="2">
        <v>0.58333333333333304</v>
      </c>
      <c r="AT34" s="2">
        <v>0.83333333333333304</v>
      </c>
      <c r="AU34" s="2">
        <v>1</v>
      </c>
      <c r="AV34">
        <v>0</v>
      </c>
      <c r="AX34" t="s">
        <v>56</v>
      </c>
      <c r="AY34">
        <v>1</v>
      </c>
      <c r="AZ34">
        <v>1</v>
      </c>
      <c r="BA34">
        <v>0.91666666666666696</v>
      </c>
      <c r="BB34">
        <v>1</v>
      </c>
      <c r="BC34">
        <v>0.91666666666666696</v>
      </c>
      <c r="BD34">
        <v>0.83333333333333304</v>
      </c>
      <c r="BE34">
        <v>0.91666666666666696</v>
      </c>
      <c r="BF34">
        <v>0.41666666666666702</v>
      </c>
      <c r="BG34">
        <v>0.41666666666666702</v>
      </c>
      <c r="BH34">
        <v>8.3333333333333301E-2</v>
      </c>
      <c r="BI34">
        <v>0.66666666666666696</v>
      </c>
      <c r="BJ34">
        <v>0.66666666666666696</v>
      </c>
      <c r="BK34">
        <v>0.75</v>
      </c>
      <c r="BL34">
        <v>0.75</v>
      </c>
      <c r="BM34">
        <v>0.75</v>
      </c>
      <c r="BN34">
        <v>1</v>
      </c>
      <c r="BO34">
        <v>1</v>
      </c>
      <c r="BP34">
        <v>1</v>
      </c>
      <c r="BR34" t="s">
        <v>56</v>
      </c>
      <c r="BS34">
        <v>1</v>
      </c>
      <c r="BT34">
        <v>1</v>
      </c>
      <c r="BU34">
        <v>0.91666666666666696</v>
      </c>
      <c r="BV34">
        <v>0.91666666666666696</v>
      </c>
      <c r="BW34">
        <v>0.83333333333333304</v>
      </c>
      <c r="BX34">
        <v>1</v>
      </c>
      <c r="BY34">
        <v>0.91666666666666696</v>
      </c>
      <c r="BZ34">
        <v>0.75</v>
      </c>
      <c r="CA34">
        <v>0.33333333333333298</v>
      </c>
      <c r="CB34">
        <v>0.41666666666666702</v>
      </c>
      <c r="CC34">
        <v>0.58333333333333304</v>
      </c>
      <c r="CD34">
        <v>0.58333333333333304</v>
      </c>
      <c r="CE34">
        <v>0.75</v>
      </c>
      <c r="CF34">
        <v>1</v>
      </c>
      <c r="CG34">
        <v>0.83333333333333304</v>
      </c>
      <c r="CH34">
        <v>1</v>
      </c>
      <c r="CI34">
        <v>1</v>
      </c>
      <c r="CJ34">
        <v>0.91666666666666696</v>
      </c>
      <c r="CK34">
        <v>1</v>
      </c>
      <c r="CM34" t="s">
        <v>26</v>
      </c>
      <c r="CN34">
        <v>620.21833226397803</v>
      </c>
      <c r="CO34">
        <v>610.11511100040696</v>
      </c>
      <c r="CP34">
        <v>601.73502030079703</v>
      </c>
      <c r="CR34" t="s">
        <v>26</v>
      </c>
      <c r="CS34">
        <v>609.42064712747106</v>
      </c>
      <c r="CT34">
        <v>607.91355721675995</v>
      </c>
      <c r="CU34">
        <v>624.08945045899202</v>
      </c>
      <c r="CV34">
        <v>1</v>
      </c>
      <c r="CX34" t="s">
        <v>64</v>
      </c>
      <c r="CY34">
        <v>610.79812704630103</v>
      </c>
      <c r="CZ34">
        <v>594.02356884352503</v>
      </c>
      <c r="DA34">
        <v>591.34238656954994</v>
      </c>
      <c r="DC34" t="s">
        <v>64</v>
      </c>
      <c r="DD34">
        <v>596.16989750734797</v>
      </c>
      <c r="DE34">
        <v>595.81156645922204</v>
      </c>
      <c r="DF34">
        <v>594.28108068533197</v>
      </c>
      <c r="DG34">
        <v>1</v>
      </c>
      <c r="DI34" s="2" t="s">
        <v>113</v>
      </c>
      <c r="DJ34">
        <v>1</v>
      </c>
      <c r="DK34">
        <v>0.5</v>
      </c>
      <c r="DL34">
        <v>0.83333333333333304</v>
      </c>
      <c r="DM34">
        <v>0.83333333333333304</v>
      </c>
      <c r="DN34">
        <v>0.41666666666666702</v>
      </c>
      <c r="DO34">
        <v>0.5</v>
      </c>
      <c r="DP34">
        <v>0.58333333333333304</v>
      </c>
      <c r="DQ34">
        <v>0.5</v>
      </c>
      <c r="DR34">
        <v>0.5</v>
      </c>
      <c r="DS34">
        <v>0.83333333333333304</v>
      </c>
      <c r="DT34">
        <v>0.41666666666666702</v>
      </c>
      <c r="DU34">
        <v>0.5</v>
      </c>
      <c r="DV34">
        <v>0.58333333333333304</v>
      </c>
      <c r="DW34">
        <v>0.16666666666666699</v>
      </c>
      <c r="DX34">
        <v>0.33333333333333298</v>
      </c>
      <c r="DY34">
        <v>0.33333333333333298</v>
      </c>
      <c r="DZ34">
        <v>0.33333333333333298</v>
      </c>
      <c r="EA34">
        <v>0.25</v>
      </c>
      <c r="ED34">
        <v>0.83333333333333304</v>
      </c>
      <c r="EE34">
        <v>0.75</v>
      </c>
      <c r="EF34">
        <v>0.91666666666666696</v>
      </c>
      <c r="EG34">
        <v>0.58333333333333304</v>
      </c>
      <c r="EH34">
        <v>0.83333333333333304</v>
      </c>
      <c r="EI34">
        <v>0.58333333333333304</v>
      </c>
      <c r="EJ34">
        <v>0.41666666666666702</v>
      </c>
      <c r="EK34">
        <v>0.5</v>
      </c>
      <c r="EL34">
        <v>0.58333333333333304</v>
      </c>
      <c r="EM34">
        <v>0.58333333333333304</v>
      </c>
      <c r="EN34">
        <v>0.5</v>
      </c>
      <c r="EO34">
        <v>0.33333333333333298</v>
      </c>
      <c r="EP34">
        <v>0.66666666666666696</v>
      </c>
      <c r="EQ34">
        <v>0.16666666666666699</v>
      </c>
      <c r="ER34">
        <v>0.25</v>
      </c>
      <c r="ES34">
        <v>0.41666666666666702</v>
      </c>
      <c r="ET34">
        <v>0.16666666666666699</v>
      </c>
      <c r="EU34">
        <v>0</v>
      </c>
      <c r="EV34">
        <v>0</v>
      </c>
      <c r="EX34" s="2" t="s">
        <v>56</v>
      </c>
      <c r="EY34">
        <v>1</v>
      </c>
      <c r="EZ34">
        <v>1</v>
      </c>
      <c r="FA34">
        <v>0.91666666666666696</v>
      </c>
      <c r="FB34">
        <v>1</v>
      </c>
      <c r="FC34">
        <v>0.91666666666666696</v>
      </c>
      <c r="FD34">
        <v>0.83333333333333304</v>
      </c>
      <c r="FE34">
        <v>0.91666666666666696</v>
      </c>
      <c r="FF34">
        <v>0.41666666666666702</v>
      </c>
      <c r="FG34">
        <v>0.41666666666666702</v>
      </c>
      <c r="FH34">
        <v>0.91666666666666696</v>
      </c>
      <c r="FI34">
        <v>0.33333333333333298</v>
      </c>
      <c r="FJ34">
        <v>0.33333333333333298</v>
      </c>
      <c r="FK34">
        <v>0.25</v>
      </c>
      <c r="FL34">
        <v>0.25</v>
      </c>
      <c r="FM34">
        <v>0.25</v>
      </c>
      <c r="FN34">
        <v>0</v>
      </c>
      <c r="FO34">
        <v>0</v>
      </c>
      <c r="FP34">
        <v>0</v>
      </c>
      <c r="FS34">
        <v>1</v>
      </c>
      <c r="FT34">
        <v>1</v>
      </c>
      <c r="FU34">
        <v>0.91666666666666696</v>
      </c>
      <c r="FV34">
        <v>0.91666666666666696</v>
      </c>
      <c r="FW34">
        <v>0.83333333333333304</v>
      </c>
      <c r="FX34">
        <v>1</v>
      </c>
      <c r="FY34">
        <v>0.91666666666666696</v>
      </c>
      <c r="FZ34">
        <v>0.75</v>
      </c>
      <c r="GA34">
        <v>0.33333333333333298</v>
      </c>
      <c r="GB34">
        <v>0.58333333333333304</v>
      </c>
      <c r="GC34">
        <v>0.41666666666666702</v>
      </c>
      <c r="GD34">
        <v>0.41666666666666702</v>
      </c>
      <c r="GE34">
        <v>0.25</v>
      </c>
      <c r="GF34">
        <v>0</v>
      </c>
      <c r="GG34">
        <v>0.16666666666666699</v>
      </c>
      <c r="GH34">
        <v>0</v>
      </c>
      <c r="GI34">
        <v>0</v>
      </c>
      <c r="GJ34">
        <v>8.3333333333333301E-2</v>
      </c>
      <c r="GK34">
        <v>1</v>
      </c>
    </row>
    <row r="35" spans="1:193" x14ac:dyDescent="0.2">
      <c r="A35" s="2" t="s">
        <v>69</v>
      </c>
      <c r="B35">
        <v>0</v>
      </c>
      <c r="C35">
        <f t="shared" si="1"/>
        <v>0</v>
      </c>
      <c r="D35">
        <f t="shared" si="2"/>
        <v>0</v>
      </c>
      <c r="E35" s="2" t="s">
        <v>83</v>
      </c>
      <c r="F35">
        <v>5</v>
      </c>
      <c r="G35">
        <f t="shared" si="0"/>
        <v>1</v>
      </c>
      <c r="I35" s="2" t="s">
        <v>26</v>
      </c>
      <c r="J35" s="2">
        <v>1</v>
      </c>
      <c r="K35" s="2">
        <v>1</v>
      </c>
      <c r="L35" s="2">
        <v>1</v>
      </c>
      <c r="M35" s="2">
        <v>1</v>
      </c>
      <c r="N35" s="2">
        <v>0.91666666666666696</v>
      </c>
      <c r="O35" s="2">
        <v>0.83333333333333304</v>
      </c>
      <c r="P35" s="2">
        <v>0.75</v>
      </c>
      <c r="Q35" s="2">
        <v>0.66666666666666696</v>
      </c>
      <c r="R35" s="2">
        <v>0.58333333333333304</v>
      </c>
      <c r="S35" s="2">
        <v>0.33333333333333298</v>
      </c>
      <c r="T35" s="2">
        <v>0.66666666666666696</v>
      </c>
      <c r="U35" s="2">
        <v>0.75</v>
      </c>
      <c r="V35" s="2">
        <v>0.58333333333333304</v>
      </c>
      <c r="W35" s="2">
        <v>0.66666666666666696</v>
      </c>
      <c r="X35" s="2">
        <v>0.83333333333333304</v>
      </c>
      <c r="Y35" s="2">
        <v>0.83333333333333304</v>
      </c>
      <c r="Z35" s="2">
        <v>0.83333333333333304</v>
      </c>
      <c r="AA35" s="2">
        <v>0.83333333333333304</v>
      </c>
      <c r="AB35" s="2"/>
      <c r="AC35" s="2" t="s">
        <v>26</v>
      </c>
      <c r="AD35" s="2">
        <v>1</v>
      </c>
      <c r="AE35" s="2">
        <v>1</v>
      </c>
      <c r="AF35" s="2">
        <v>0.91666666666666696</v>
      </c>
      <c r="AG35" s="2">
        <v>0.91666666666666696</v>
      </c>
      <c r="AH35" s="2">
        <v>0.83333333333333304</v>
      </c>
      <c r="AI35" s="2">
        <v>1</v>
      </c>
      <c r="AJ35" s="2">
        <v>0.66666666666666696</v>
      </c>
      <c r="AK35" s="2">
        <v>0.75</v>
      </c>
      <c r="AL35" s="2">
        <v>0.91666666666666696</v>
      </c>
      <c r="AM35" s="2">
        <v>0.5</v>
      </c>
      <c r="AN35" s="2">
        <v>0.58333333333333304</v>
      </c>
      <c r="AO35" s="2">
        <v>0.5</v>
      </c>
      <c r="AP35" s="2">
        <v>0.66666666666666696</v>
      </c>
      <c r="AQ35" s="2">
        <v>0.5</v>
      </c>
      <c r="AR35" s="2">
        <v>0.58333333333333304</v>
      </c>
      <c r="AS35" s="2">
        <v>0.91666666666666696</v>
      </c>
      <c r="AT35" s="2">
        <v>1</v>
      </c>
      <c r="AU35" s="2">
        <v>0.75</v>
      </c>
      <c r="AV35">
        <v>1</v>
      </c>
      <c r="AX35" t="s">
        <v>57</v>
      </c>
      <c r="AY35">
        <v>0.91666666666666696</v>
      </c>
      <c r="AZ35">
        <v>1</v>
      </c>
      <c r="BA35">
        <v>0.91666666666666696</v>
      </c>
      <c r="BB35">
        <v>0.91666666666666696</v>
      </c>
      <c r="BC35">
        <v>0.66666666666666696</v>
      </c>
      <c r="BD35">
        <v>0.33333333333333298</v>
      </c>
      <c r="BE35">
        <v>0.83333333333333304</v>
      </c>
      <c r="BF35">
        <v>0.58333333333333304</v>
      </c>
      <c r="BG35">
        <v>0.41666666666666702</v>
      </c>
      <c r="BH35">
        <v>0.25</v>
      </c>
      <c r="BI35">
        <v>0.25</v>
      </c>
      <c r="BJ35">
        <v>1</v>
      </c>
      <c r="BK35">
        <v>0.58333333333333304</v>
      </c>
      <c r="BL35">
        <v>0.66666666666666696</v>
      </c>
      <c r="BM35">
        <v>0.75</v>
      </c>
      <c r="BN35">
        <v>0.83333333333333304</v>
      </c>
      <c r="BO35">
        <v>0.75</v>
      </c>
      <c r="BP35">
        <v>0.91666666666666696</v>
      </c>
      <c r="BR35" t="s">
        <v>57</v>
      </c>
      <c r="BS35">
        <v>0.91666666666666696</v>
      </c>
      <c r="BT35">
        <v>0.75</v>
      </c>
      <c r="BU35">
        <v>0.83333333333333304</v>
      </c>
      <c r="BV35">
        <v>0.91666666666666696</v>
      </c>
      <c r="BW35">
        <v>0.83333333333333304</v>
      </c>
      <c r="BX35">
        <v>0.83333333333333304</v>
      </c>
      <c r="BY35">
        <v>0.66666666666666696</v>
      </c>
      <c r="BZ35">
        <v>0.5</v>
      </c>
      <c r="CA35">
        <v>0.91666666666666696</v>
      </c>
      <c r="CB35">
        <v>0.66666666666666696</v>
      </c>
      <c r="CC35">
        <v>0.5</v>
      </c>
      <c r="CD35">
        <v>0.83333333333333304</v>
      </c>
      <c r="CE35">
        <v>0.83333333333333304</v>
      </c>
      <c r="CF35">
        <v>0.91666666666666696</v>
      </c>
      <c r="CG35">
        <v>0.83333333333333304</v>
      </c>
      <c r="CH35">
        <v>0.91666666666666696</v>
      </c>
      <c r="CI35">
        <v>0.91666666666666696</v>
      </c>
      <c r="CJ35">
        <v>0.91666666666666696</v>
      </c>
      <c r="CK35">
        <v>1</v>
      </c>
      <c r="CM35" t="s">
        <v>27</v>
      </c>
      <c r="CN35">
        <v>609.14791165099598</v>
      </c>
      <c r="CO35">
        <v>600.64713816907897</v>
      </c>
      <c r="CP35">
        <v>596.161976240846</v>
      </c>
      <c r="CR35" s="1" t="s">
        <v>27</v>
      </c>
      <c r="CS35">
        <v>561.761189863352</v>
      </c>
      <c r="CT35">
        <v>578.82277245676403</v>
      </c>
      <c r="CU35">
        <v>551.14310594549795</v>
      </c>
      <c r="CV35">
        <v>1</v>
      </c>
      <c r="CX35" t="s">
        <v>65</v>
      </c>
      <c r="CY35">
        <v>618.95634748462305</v>
      </c>
      <c r="CZ35">
        <v>603.70173666497101</v>
      </c>
      <c r="DA35">
        <v>599.55919767041701</v>
      </c>
      <c r="DC35" t="s">
        <v>65</v>
      </c>
      <c r="DD35">
        <v>604.63366235499097</v>
      </c>
      <c r="DE35">
        <v>597.232709890411</v>
      </c>
      <c r="DF35">
        <v>596.70370416203104</v>
      </c>
      <c r="DG35">
        <v>1</v>
      </c>
      <c r="DI35" s="2" t="s">
        <v>26</v>
      </c>
      <c r="DJ35">
        <v>1</v>
      </c>
      <c r="DK35">
        <v>1</v>
      </c>
      <c r="DL35">
        <v>1</v>
      </c>
      <c r="DM35">
        <v>1</v>
      </c>
      <c r="DN35">
        <v>0.91666666666666696</v>
      </c>
      <c r="DO35">
        <v>0.83333333333333304</v>
      </c>
      <c r="DP35">
        <v>0.75</v>
      </c>
      <c r="DQ35">
        <v>0.66666666666666696</v>
      </c>
      <c r="DR35">
        <v>0.58333333333333304</v>
      </c>
      <c r="DS35">
        <v>0.66666666666666696</v>
      </c>
      <c r="DT35">
        <v>0.33333333333333298</v>
      </c>
      <c r="DU35">
        <v>0.25</v>
      </c>
      <c r="DV35">
        <v>0.41666666666666702</v>
      </c>
      <c r="DW35">
        <v>0.33333333333333298</v>
      </c>
      <c r="DX35">
        <v>0.16666666666666699</v>
      </c>
      <c r="DY35">
        <v>0.16666666666666699</v>
      </c>
      <c r="DZ35">
        <v>0.16666666666666699</v>
      </c>
      <c r="EA35">
        <v>0.16666666666666699</v>
      </c>
      <c r="ED35">
        <v>1</v>
      </c>
      <c r="EE35">
        <v>1</v>
      </c>
      <c r="EF35">
        <v>0.91666666666666696</v>
      </c>
      <c r="EG35">
        <v>0.91666666666666696</v>
      </c>
      <c r="EH35">
        <v>0.83333333333333304</v>
      </c>
      <c r="EI35">
        <v>1</v>
      </c>
      <c r="EJ35">
        <v>0.66666666666666696</v>
      </c>
      <c r="EK35">
        <v>0.75</v>
      </c>
      <c r="EL35">
        <v>0.91666666666666696</v>
      </c>
      <c r="EM35">
        <v>0.5</v>
      </c>
      <c r="EN35">
        <v>0.41666666666666702</v>
      </c>
      <c r="EO35">
        <v>0.5</v>
      </c>
      <c r="EP35">
        <v>0.33333333333333298</v>
      </c>
      <c r="EQ35">
        <v>0.5</v>
      </c>
      <c r="ER35">
        <v>0.41666666666666702</v>
      </c>
      <c r="ES35">
        <v>8.3333333333333301E-2</v>
      </c>
      <c r="ET35">
        <v>0</v>
      </c>
      <c r="EU35">
        <v>0.25</v>
      </c>
      <c r="EV35">
        <v>1</v>
      </c>
      <c r="EX35" s="2" t="s">
        <v>57</v>
      </c>
      <c r="EY35">
        <v>0.91666666666666696</v>
      </c>
      <c r="EZ35">
        <v>1</v>
      </c>
      <c r="FA35">
        <v>0.91666666666666696</v>
      </c>
      <c r="FB35">
        <v>0.91666666666666696</v>
      </c>
      <c r="FC35">
        <v>0.66666666666666696</v>
      </c>
      <c r="FD35">
        <v>0.33333333333333298</v>
      </c>
      <c r="FE35">
        <v>0.83333333333333304</v>
      </c>
      <c r="FF35">
        <v>0.58333333333333304</v>
      </c>
      <c r="FG35">
        <v>0.41666666666666702</v>
      </c>
      <c r="FH35">
        <v>0.75</v>
      </c>
      <c r="FI35">
        <v>0.75</v>
      </c>
      <c r="FJ35">
        <v>0</v>
      </c>
      <c r="FK35">
        <v>0.41666666666666702</v>
      </c>
      <c r="FL35">
        <v>0.33333333333333298</v>
      </c>
      <c r="FM35">
        <v>0.25</v>
      </c>
      <c r="FN35">
        <v>0.16666666666666699</v>
      </c>
      <c r="FO35">
        <v>0.25</v>
      </c>
      <c r="FP35">
        <v>8.3333333333333301E-2</v>
      </c>
      <c r="FS35">
        <v>0.91666666666666696</v>
      </c>
      <c r="FT35">
        <v>0.75</v>
      </c>
      <c r="FU35">
        <v>0.83333333333333304</v>
      </c>
      <c r="FV35">
        <v>0.91666666666666696</v>
      </c>
      <c r="FW35">
        <v>0.83333333333333304</v>
      </c>
      <c r="FX35">
        <v>0.83333333333333304</v>
      </c>
      <c r="FY35">
        <v>0.66666666666666696</v>
      </c>
      <c r="FZ35">
        <v>0.5</v>
      </c>
      <c r="GA35">
        <v>0.91666666666666696</v>
      </c>
      <c r="GB35">
        <v>0.33333333333333298</v>
      </c>
      <c r="GC35">
        <v>0.5</v>
      </c>
      <c r="GD35">
        <v>0.16666666666666699</v>
      </c>
      <c r="GE35">
        <v>0.16666666666666699</v>
      </c>
      <c r="GF35">
        <v>8.3333333333333301E-2</v>
      </c>
      <c r="GG35">
        <v>0.16666666666666699</v>
      </c>
      <c r="GH35">
        <v>8.3333333333333301E-2</v>
      </c>
      <c r="GI35">
        <v>8.3333333333333301E-2</v>
      </c>
      <c r="GJ35">
        <v>8.3333333333333301E-2</v>
      </c>
      <c r="GK35">
        <v>1</v>
      </c>
    </row>
    <row r="36" spans="1:193" x14ac:dyDescent="0.2">
      <c r="A36" s="2" t="s">
        <v>70</v>
      </c>
      <c r="B36">
        <v>12</v>
      </c>
      <c r="C36">
        <f t="shared" si="1"/>
        <v>1</v>
      </c>
      <c r="D36">
        <f t="shared" si="2"/>
        <v>1</v>
      </c>
      <c r="E36" s="2" t="s">
        <v>85</v>
      </c>
      <c r="F36">
        <v>11</v>
      </c>
      <c r="G36">
        <f t="shared" si="0"/>
        <v>1</v>
      </c>
      <c r="I36" s="2" t="s">
        <v>27</v>
      </c>
      <c r="J36" s="2">
        <v>1</v>
      </c>
      <c r="K36" s="2">
        <v>0.83333333333333304</v>
      </c>
      <c r="L36" s="2">
        <v>0.83333333333333304</v>
      </c>
      <c r="M36" s="2">
        <v>0.83333333333333304</v>
      </c>
      <c r="N36" s="2">
        <v>0.83333333333333304</v>
      </c>
      <c r="O36" s="2">
        <v>0.75</v>
      </c>
      <c r="P36" s="2">
        <v>0.83333333333333304</v>
      </c>
      <c r="Q36" s="2">
        <v>0.58333333333333304</v>
      </c>
      <c r="R36" s="2">
        <v>0.41666666666666702</v>
      </c>
      <c r="S36" s="2">
        <v>0.58333333333333304</v>
      </c>
      <c r="T36" s="2">
        <v>0.83333333333333304</v>
      </c>
      <c r="U36" s="2">
        <v>0.75</v>
      </c>
      <c r="V36" s="2">
        <v>0.66666666666666696</v>
      </c>
      <c r="W36" s="2">
        <v>0.75</v>
      </c>
      <c r="X36" s="2">
        <v>0.58333333333333304</v>
      </c>
      <c r="Y36" s="2">
        <v>0.91666666666666696</v>
      </c>
      <c r="Z36" s="2">
        <v>0.66666666666666696</v>
      </c>
      <c r="AA36" s="2">
        <v>0.83333333333333304</v>
      </c>
      <c r="AB36" s="2"/>
      <c r="AC36" s="2" t="s">
        <v>27</v>
      </c>
      <c r="AD36" s="2">
        <v>0.58333333333333304</v>
      </c>
      <c r="AE36" s="2">
        <v>0.83333333333333304</v>
      </c>
      <c r="AF36" s="2">
        <v>0.5</v>
      </c>
      <c r="AG36" s="2">
        <v>0.41666666666666702</v>
      </c>
      <c r="AH36" s="2">
        <v>0.58333333333333304</v>
      </c>
      <c r="AI36" s="2">
        <v>0.5</v>
      </c>
      <c r="AJ36" s="2">
        <v>0.41666666666666702</v>
      </c>
      <c r="AK36" s="2">
        <v>0.41666666666666702</v>
      </c>
      <c r="AL36" s="2">
        <v>0.25</v>
      </c>
      <c r="AM36" s="2">
        <v>0.66666666666666696</v>
      </c>
      <c r="AN36" s="2">
        <v>0.66666666666666696</v>
      </c>
      <c r="AO36" s="2">
        <v>0.75</v>
      </c>
      <c r="AP36" s="2">
        <v>0.66666666666666696</v>
      </c>
      <c r="AQ36" s="2">
        <v>0.91666666666666696</v>
      </c>
      <c r="AR36" s="2">
        <v>0.58333333333333304</v>
      </c>
      <c r="AS36" s="2">
        <v>0.58333333333333304</v>
      </c>
      <c r="AT36" s="2">
        <v>0.5</v>
      </c>
      <c r="AU36" s="2">
        <v>0.75</v>
      </c>
      <c r="AV36">
        <v>1</v>
      </c>
      <c r="AX36" t="s">
        <v>64</v>
      </c>
      <c r="AY36">
        <v>1</v>
      </c>
      <c r="AZ36">
        <v>1</v>
      </c>
      <c r="BA36">
        <v>1</v>
      </c>
      <c r="BB36">
        <v>1</v>
      </c>
      <c r="BC36">
        <v>0.91666666666666696</v>
      </c>
      <c r="BD36">
        <v>0.83333333333333304</v>
      </c>
      <c r="BE36">
        <v>0.66666666666666696</v>
      </c>
      <c r="BF36">
        <v>0.5</v>
      </c>
      <c r="BG36">
        <v>0.41666666666666702</v>
      </c>
      <c r="BH36">
        <v>0.41666666666666702</v>
      </c>
      <c r="BI36">
        <v>0.91666666666666696</v>
      </c>
      <c r="BJ36">
        <v>0.83333333333333304</v>
      </c>
      <c r="BK36">
        <v>0.58333333333333304</v>
      </c>
      <c r="BL36">
        <v>0.91666666666666696</v>
      </c>
      <c r="BM36">
        <v>1</v>
      </c>
      <c r="BN36">
        <v>1</v>
      </c>
      <c r="BO36">
        <v>1</v>
      </c>
      <c r="BP36">
        <v>1</v>
      </c>
      <c r="BR36" t="s">
        <v>64</v>
      </c>
      <c r="BS36">
        <v>0.91666666666666696</v>
      </c>
      <c r="BT36">
        <v>1</v>
      </c>
      <c r="BU36">
        <v>0.91666666666666696</v>
      </c>
      <c r="BV36">
        <v>0.91666666666666696</v>
      </c>
      <c r="BW36">
        <v>0.75</v>
      </c>
      <c r="BX36">
        <v>0.83333333333333304</v>
      </c>
      <c r="BY36">
        <v>0.58333333333333304</v>
      </c>
      <c r="BZ36">
        <v>0.41666666666666702</v>
      </c>
      <c r="CA36">
        <v>0.58333333333333304</v>
      </c>
      <c r="CB36">
        <v>0.75</v>
      </c>
      <c r="CC36">
        <v>0.58333333333333304</v>
      </c>
      <c r="CD36">
        <v>0.83333333333333304</v>
      </c>
      <c r="CE36">
        <v>0.91666666666666696</v>
      </c>
      <c r="CF36">
        <v>0.91666666666666696</v>
      </c>
      <c r="CG36">
        <v>0.83333333333333304</v>
      </c>
      <c r="CH36">
        <v>1</v>
      </c>
      <c r="CI36">
        <v>0.91666666666666696</v>
      </c>
      <c r="CJ36">
        <v>1</v>
      </c>
      <c r="CK36">
        <v>1</v>
      </c>
      <c r="CM36" t="s">
        <v>30</v>
      </c>
      <c r="CN36">
        <v>669.28086423461298</v>
      </c>
      <c r="CO36">
        <v>593.71343046562799</v>
      </c>
      <c r="CP36">
        <v>583.37260479658698</v>
      </c>
      <c r="CR36" t="s">
        <v>30</v>
      </c>
      <c r="CS36">
        <v>601.06433899855199</v>
      </c>
      <c r="CT36">
        <v>602.77810636397203</v>
      </c>
      <c r="CU36">
        <v>591.76862788134099</v>
      </c>
      <c r="CV36">
        <v>1</v>
      </c>
      <c r="CX36" t="s">
        <v>66</v>
      </c>
      <c r="CY36">
        <v>617.42257207274702</v>
      </c>
      <c r="CZ36">
        <v>606.21213234840297</v>
      </c>
      <c r="DA36">
        <v>597.63958922874997</v>
      </c>
      <c r="DC36" t="s">
        <v>66</v>
      </c>
      <c r="DD36">
        <v>610.63960259818703</v>
      </c>
      <c r="DE36">
        <v>608.77925537161502</v>
      </c>
      <c r="DF36">
        <v>606.09551083669999</v>
      </c>
      <c r="DG36">
        <v>1</v>
      </c>
      <c r="DI36" s="2" t="s">
        <v>27</v>
      </c>
      <c r="DJ36">
        <v>1</v>
      </c>
      <c r="DK36">
        <v>0.83333333333333304</v>
      </c>
      <c r="DL36">
        <v>0.83333333333333304</v>
      </c>
      <c r="DM36">
        <v>0.83333333333333304</v>
      </c>
      <c r="DN36">
        <v>0.83333333333333304</v>
      </c>
      <c r="DO36">
        <v>0.75</v>
      </c>
      <c r="DP36">
        <v>0.83333333333333304</v>
      </c>
      <c r="DQ36">
        <v>0.58333333333333304</v>
      </c>
      <c r="DR36">
        <v>0.41666666666666702</v>
      </c>
      <c r="DS36">
        <v>0.41666666666666702</v>
      </c>
      <c r="DT36">
        <v>0.16666666666666699</v>
      </c>
      <c r="DU36">
        <v>0.25</v>
      </c>
      <c r="DV36">
        <v>0.33333333333333298</v>
      </c>
      <c r="DW36">
        <v>0.25</v>
      </c>
      <c r="DX36">
        <v>0.41666666666666702</v>
      </c>
      <c r="DY36">
        <v>8.3333333333333301E-2</v>
      </c>
      <c r="DZ36">
        <v>0.33333333333333298</v>
      </c>
      <c r="EA36">
        <v>0.16666666666666699</v>
      </c>
      <c r="ED36">
        <v>0.58333333333333304</v>
      </c>
      <c r="EE36">
        <v>0.83333333333333304</v>
      </c>
      <c r="EF36">
        <v>0.5</v>
      </c>
      <c r="EG36">
        <v>0.41666666666666702</v>
      </c>
      <c r="EH36">
        <v>0.58333333333333304</v>
      </c>
      <c r="EI36">
        <v>0.5</v>
      </c>
      <c r="EJ36">
        <v>0.41666666666666702</v>
      </c>
      <c r="EK36">
        <v>0.41666666666666702</v>
      </c>
      <c r="EL36">
        <v>0.25</v>
      </c>
      <c r="EM36">
        <v>0.25</v>
      </c>
      <c r="EN36">
        <v>8.3333333333333301E-2</v>
      </c>
      <c r="EO36">
        <v>8.3333333333333301E-2</v>
      </c>
      <c r="EP36">
        <v>8.3333333333333301E-2</v>
      </c>
      <c r="EQ36">
        <v>8.3333333333333301E-2</v>
      </c>
      <c r="ER36">
        <v>0.16666666666666699</v>
      </c>
      <c r="ES36">
        <v>0.16666666666666699</v>
      </c>
      <c r="ET36">
        <v>0</v>
      </c>
      <c r="EU36">
        <v>8.3333333333333301E-2</v>
      </c>
      <c r="EV36">
        <v>1</v>
      </c>
      <c r="EX36" s="2" t="s">
        <v>64</v>
      </c>
      <c r="EY36">
        <v>1</v>
      </c>
      <c r="EZ36">
        <v>1</v>
      </c>
      <c r="FA36">
        <v>1</v>
      </c>
      <c r="FB36">
        <v>1</v>
      </c>
      <c r="FC36">
        <v>0.91666666666666696</v>
      </c>
      <c r="FD36">
        <v>0.83333333333333304</v>
      </c>
      <c r="FE36">
        <v>0.66666666666666696</v>
      </c>
      <c r="FF36">
        <v>0.5</v>
      </c>
      <c r="FG36">
        <v>0.41666666666666702</v>
      </c>
      <c r="FH36">
        <v>0.58333333333333304</v>
      </c>
      <c r="FI36">
        <v>8.3333333333333301E-2</v>
      </c>
      <c r="FJ36">
        <v>0.16666666666666699</v>
      </c>
      <c r="FK36">
        <v>0.41666666666666702</v>
      </c>
      <c r="FL36">
        <v>8.3333333333333301E-2</v>
      </c>
      <c r="FM36">
        <v>0</v>
      </c>
      <c r="FN36">
        <v>0</v>
      </c>
      <c r="FO36">
        <v>0</v>
      </c>
      <c r="FP36">
        <v>0</v>
      </c>
      <c r="FS36">
        <v>0.91666666666666696</v>
      </c>
      <c r="FT36">
        <v>1</v>
      </c>
      <c r="FU36">
        <v>0.91666666666666696</v>
      </c>
      <c r="FV36">
        <v>0.91666666666666696</v>
      </c>
      <c r="FW36">
        <v>0.75</v>
      </c>
      <c r="FX36">
        <v>0.83333333333333304</v>
      </c>
      <c r="FY36">
        <v>0.58333333333333304</v>
      </c>
      <c r="FZ36">
        <v>0.41666666666666702</v>
      </c>
      <c r="GA36">
        <v>0.58333333333333304</v>
      </c>
      <c r="GB36">
        <v>0.25</v>
      </c>
      <c r="GC36">
        <v>0.41666666666666702</v>
      </c>
      <c r="GD36">
        <v>0.16666666666666699</v>
      </c>
      <c r="GE36">
        <v>8.3333333333333301E-2</v>
      </c>
      <c r="GF36">
        <v>8.3333333333333301E-2</v>
      </c>
      <c r="GG36">
        <v>0.16666666666666699</v>
      </c>
      <c r="GH36">
        <v>0</v>
      </c>
      <c r="GI36">
        <v>8.3333333333333301E-2</v>
      </c>
      <c r="GJ36">
        <v>0</v>
      </c>
      <c r="GK36">
        <v>1</v>
      </c>
    </row>
    <row r="37" spans="1:193" x14ac:dyDescent="0.2">
      <c r="A37" s="2" t="s">
        <v>71</v>
      </c>
      <c r="B37">
        <v>24</v>
      </c>
      <c r="C37">
        <f t="shared" si="1"/>
        <v>1</v>
      </c>
      <c r="D37">
        <f t="shared" si="2"/>
        <v>1</v>
      </c>
      <c r="E37" s="2" t="s">
        <v>86</v>
      </c>
      <c r="F37">
        <v>13</v>
      </c>
      <c r="G37">
        <f t="shared" si="0"/>
        <v>1</v>
      </c>
      <c r="I37" s="2" t="s">
        <v>30</v>
      </c>
      <c r="J37" s="2">
        <v>1</v>
      </c>
      <c r="K37" s="2">
        <v>1</v>
      </c>
      <c r="L37" s="2">
        <v>1</v>
      </c>
      <c r="M37" s="2">
        <v>1</v>
      </c>
      <c r="N37" s="2">
        <v>0.83333333333333304</v>
      </c>
      <c r="O37" s="2">
        <v>0.66666666666666696</v>
      </c>
      <c r="P37" s="2">
        <v>1</v>
      </c>
      <c r="Q37" s="2">
        <v>0.41666666666666702</v>
      </c>
      <c r="R37" s="2">
        <v>0.16666666666666699</v>
      </c>
      <c r="S37" s="2">
        <v>8.3333333333333301E-2</v>
      </c>
      <c r="T37" s="2">
        <v>0.75</v>
      </c>
      <c r="U37" s="2">
        <v>0.91666666666666696</v>
      </c>
      <c r="V37" s="2">
        <v>0.16666666666666699</v>
      </c>
      <c r="W37" s="2">
        <v>1</v>
      </c>
      <c r="X37" s="2">
        <v>0.91666666666666696</v>
      </c>
      <c r="Y37" s="2">
        <v>0.58333333333333304</v>
      </c>
      <c r="Z37" s="2">
        <v>0.91666666666666696</v>
      </c>
      <c r="AA37" s="2">
        <v>1</v>
      </c>
      <c r="AB37" s="2"/>
      <c r="AC37" s="2" t="s">
        <v>30</v>
      </c>
      <c r="AD37" s="2">
        <v>1</v>
      </c>
      <c r="AE37" s="2">
        <v>1</v>
      </c>
      <c r="AF37" s="2">
        <v>1</v>
      </c>
      <c r="AG37" s="2">
        <v>0.91666666666666696</v>
      </c>
      <c r="AH37" s="2">
        <v>0.91666666666666696</v>
      </c>
      <c r="AI37" s="2">
        <v>0.75</v>
      </c>
      <c r="AJ37" s="2">
        <v>0.75</v>
      </c>
      <c r="AK37" s="2">
        <v>0.5</v>
      </c>
      <c r="AL37" s="2">
        <v>0.58333333333333304</v>
      </c>
      <c r="AM37" s="2">
        <v>0.66666666666666696</v>
      </c>
      <c r="AN37" s="2">
        <v>0.75</v>
      </c>
      <c r="AO37" s="2">
        <v>0.83333333333333304</v>
      </c>
      <c r="AP37" s="2">
        <v>0.91666666666666696</v>
      </c>
      <c r="AQ37" s="2">
        <v>0.83333333333333304</v>
      </c>
      <c r="AR37" s="2">
        <v>1</v>
      </c>
      <c r="AS37" s="2">
        <v>1</v>
      </c>
      <c r="AT37" s="2">
        <v>0.83333333333333304</v>
      </c>
      <c r="AU37" s="2">
        <v>1</v>
      </c>
      <c r="AV37">
        <v>1</v>
      </c>
      <c r="AX37" t="s">
        <v>65</v>
      </c>
      <c r="AY37">
        <v>1</v>
      </c>
      <c r="AZ37">
        <v>1</v>
      </c>
      <c r="BA37">
        <v>1</v>
      </c>
      <c r="BB37">
        <v>1</v>
      </c>
      <c r="BC37">
        <v>0.91666666666666696</v>
      </c>
      <c r="BD37">
        <v>0.91666666666666696</v>
      </c>
      <c r="BE37">
        <v>0.83333333333333304</v>
      </c>
      <c r="BF37">
        <v>0.33333333333333298</v>
      </c>
      <c r="BG37">
        <v>0.75</v>
      </c>
      <c r="BH37">
        <v>0.16666666666666699</v>
      </c>
      <c r="BI37">
        <v>0.58333333333333304</v>
      </c>
      <c r="BJ37">
        <v>0.66666666666666696</v>
      </c>
      <c r="BK37">
        <v>0.66666666666666696</v>
      </c>
      <c r="BL37">
        <v>0.66666666666666696</v>
      </c>
      <c r="BM37">
        <v>1</v>
      </c>
      <c r="BN37">
        <v>0.91666666666666696</v>
      </c>
      <c r="BO37">
        <v>0.91666666666666696</v>
      </c>
      <c r="BP37">
        <v>1</v>
      </c>
      <c r="BR37" t="s">
        <v>65</v>
      </c>
      <c r="BS37">
        <v>1</v>
      </c>
      <c r="BT37">
        <v>0.91666666666666696</v>
      </c>
      <c r="BU37">
        <v>1</v>
      </c>
      <c r="BV37">
        <v>1</v>
      </c>
      <c r="BW37">
        <v>0.91666666666666696</v>
      </c>
      <c r="BX37">
        <v>0.91666666666666696</v>
      </c>
      <c r="BY37">
        <v>0.83333333333333304</v>
      </c>
      <c r="BZ37">
        <v>0.66666666666666696</v>
      </c>
      <c r="CA37">
        <v>0.58333333333333304</v>
      </c>
      <c r="CB37">
        <v>0.58333333333333304</v>
      </c>
      <c r="CC37">
        <v>0.75</v>
      </c>
      <c r="CD37">
        <v>0.83333333333333304</v>
      </c>
      <c r="CE37">
        <v>0.91666666666666696</v>
      </c>
      <c r="CF37">
        <v>0.91666666666666696</v>
      </c>
      <c r="CG37">
        <v>0.91666666666666696</v>
      </c>
      <c r="CH37">
        <v>1</v>
      </c>
      <c r="CI37">
        <v>1</v>
      </c>
      <c r="CJ37">
        <v>1</v>
      </c>
      <c r="CK37">
        <v>1</v>
      </c>
      <c r="CM37" t="s">
        <v>32</v>
      </c>
      <c r="CN37">
        <v>725.33639046853</v>
      </c>
      <c r="CO37">
        <v>611.22850811252795</v>
      </c>
      <c r="CP37">
        <v>601.57932350465501</v>
      </c>
      <c r="CR37" t="s">
        <v>32</v>
      </c>
      <c r="CS37">
        <v>614.11774223966904</v>
      </c>
      <c r="CT37">
        <v>603.10474409693404</v>
      </c>
      <c r="CU37">
        <v>600.64486870495</v>
      </c>
      <c r="CV37">
        <v>1</v>
      </c>
      <c r="CX37" t="s">
        <v>70</v>
      </c>
      <c r="CY37">
        <v>615.55054138513003</v>
      </c>
      <c r="CZ37">
        <v>597.51071247367304</v>
      </c>
      <c r="DA37">
        <v>596.471697528748</v>
      </c>
      <c r="DC37" t="s">
        <v>70</v>
      </c>
      <c r="DD37">
        <v>608.23137211865799</v>
      </c>
      <c r="DE37">
        <v>603.68129234045705</v>
      </c>
      <c r="DF37">
        <v>603.17798816143397</v>
      </c>
      <c r="DG37">
        <v>1</v>
      </c>
      <c r="DI37" s="2" t="s">
        <v>30</v>
      </c>
      <c r="DJ37">
        <v>1</v>
      </c>
      <c r="DK37">
        <v>1</v>
      </c>
      <c r="DL37">
        <v>1</v>
      </c>
      <c r="DM37">
        <v>1</v>
      </c>
      <c r="DN37">
        <v>0.83333333333333304</v>
      </c>
      <c r="DO37">
        <v>0.66666666666666696</v>
      </c>
      <c r="DP37">
        <v>1</v>
      </c>
      <c r="DQ37">
        <v>0.41666666666666702</v>
      </c>
      <c r="DR37">
        <v>0.16666666666666699</v>
      </c>
      <c r="DS37">
        <v>0.91666666666666696</v>
      </c>
      <c r="DT37">
        <v>0.25</v>
      </c>
      <c r="DU37">
        <v>8.3333333333333301E-2</v>
      </c>
      <c r="DV37">
        <v>0.83333333333333304</v>
      </c>
      <c r="DW37">
        <v>0</v>
      </c>
      <c r="DX37">
        <v>8.3333333333333301E-2</v>
      </c>
      <c r="DY37">
        <v>0.41666666666666702</v>
      </c>
      <c r="DZ37">
        <v>8.3333333333333301E-2</v>
      </c>
      <c r="EA37">
        <v>0</v>
      </c>
      <c r="ED37">
        <v>1</v>
      </c>
      <c r="EE37">
        <v>1</v>
      </c>
      <c r="EF37">
        <v>1</v>
      </c>
      <c r="EG37">
        <v>0.91666666666666696</v>
      </c>
      <c r="EH37">
        <v>0.91666666666666696</v>
      </c>
      <c r="EI37">
        <v>0.75</v>
      </c>
      <c r="EJ37">
        <v>0.75</v>
      </c>
      <c r="EK37">
        <v>0.5</v>
      </c>
      <c r="EL37">
        <v>0.58333333333333304</v>
      </c>
      <c r="EM37">
        <v>0.33333333333333298</v>
      </c>
      <c r="EN37">
        <v>0.25</v>
      </c>
      <c r="EO37">
        <v>0.16666666666666699</v>
      </c>
      <c r="EP37">
        <v>8.3333333333333301E-2</v>
      </c>
      <c r="EQ37">
        <v>0.16666666666666699</v>
      </c>
      <c r="ER37">
        <v>0</v>
      </c>
      <c r="ES37">
        <v>0</v>
      </c>
      <c r="ET37">
        <v>0.16666666666666699</v>
      </c>
      <c r="EU37">
        <v>0</v>
      </c>
      <c r="EV37">
        <v>1</v>
      </c>
      <c r="EX37" s="2" t="s">
        <v>65</v>
      </c>
      <c r="EY37">
        <v>1</v>
      </c>
      <c r="EZ37">
        <v>1</v>
      </c>
      <c r="FA37">
        <v>1</v>
      </c>
      <c r="FB37">
        <v>1</v>
      </c>
      <c r="FC37">
        <v>0.91666666666666696</v>
      </c>
      <c r="FD37">
        <v>0.91666666666666696</v>
      </c>
      <c r="FE37">
        <v>0.83333333333333304</v>
      </c>
      <c r="FF37">
        <v>0.33333333333333298</v>
      </c>
      <c r="FG37">
        <v>0.75</v>
      </c>
      <c r="FH37">
        <v>0.83333333333333304</v>
      </c>
      <c r="FI37">
        <v>0.41666666666666702</v>
      </c>
      <c r="FJ37">
        <v>0.33333333333333298</v>
      </c>
      <c r="FK37">
        <v>0.33333333333333298</v>
      </c>
      <c r="FL37">
        <v>0.33333333333333298</v>
      </c>
      <c r="FM37">
        <v>0</v>
      </c>
      <c r="FN37">
        <v>8.3333333333333301E-2</v>
      </c>
      <c r="FO37">
        <v>8.3333333333333301E-2</v>
      </c>
      <c r="FP37">
        <v>0</v>
      </c>
      <c r="FS37">
        <v>1</v>
      </c>
      <c r="FT37">
        <v>0.91666666666666696</v>
      </c>
      <c r="FU37">
        <v>1</v>
      </c>
      <c r="FV37">
        <v>1</v>
      </c>
      <c r="FW37">
        <v>0.91666666666666696</v>
      </c>
      <c r="FX37">
        <v>0.91666666666666696</v>
      </c>
      <c r="FY37">
        <v>0.83333333333333304</v>
      </c>
      <c r="FZ37">
        <v>0.66666666666666696</v>
      </c>
      <c r="GA37">
        <v>0.58333333333333304</v>
      </c>
      <c r="GB37">
        <v>0.41666666666666702</v>
      </c>
      <c r="GC37">
        <v>0.25</v>
      </c>
      <c r="GD37">
        <v>0.16666666666666699</v>
      </c>
      <c r="GE37">
        <v>8.3333333333333301E-2</v>
      </c>
      <c r="GF37">
        <v>8.3333333333333301E-2</v>
      </c>
      <c r="GG37">
        <v>8.3333333333333301E-2</v>
      </c>
      <c r="GH37">
        <v>0</v>
      </c>
      <c r="GI37">
        <v>0</v>
      </c>
      <c r="GJ37">
        <v>0</v>
      </c>
      <c r="GK37">
        <v>1</v>
      </c>
    </row>
    <row r="38" spans="1:193" x14ac:dyDescent="0.2">
      <c r="A38" s="2" t="s">
        <v>72</v>
      </c>
      <c r="B38">
        <v>1</v>
      </c>
      <c r="C38">
        <f t="shared" si="1"/>
        <v>0</v>
      </c>
      <c r="D38">
        <f t="shared" si="2"/>
        <v>0</v>
      </c>
      <c r="E38" s="2" t="s">
        <v>87</v>
      </c>
      <c r="F38">
        <v>1</v>
      </c>
      <c r="G38">
        <f t="shared" si="0"/>
        <v>0</v>
      </c>
      <c r="I38" s="2" t="s">
        <v>32</v>
      </c>
      <c r="J38" s="2">
        <v>1</v>
      </c>
      <c r="K38" s="2">
        <v>0.91666666666666696</v>
      </c>
      <c r="L38" s="2">
        <v>0.91666666666666696</v>
      </c>
      <c r="M38" s="2">
        <v>0.91666666666666696</v>
      </c>
      <c r="N38" s="2">
        <v>0.75</v>
      </c>
      <c r="O38" s="2">
        <v>0.75</v>
      </c>
      <c r="P38" s="2">
        <v>1</v>
      </c>
      <c r="Q38" s="2">
        <v>0.83333333333333304</v>
      </c>
      <c r="R38" s="2">
        <v>0.66666666666666696</v>
      </c>
      <c r="S38" s="2">
        <v>0</v>
      </c>
      <c r="T38" s="2">
        <v>0.41666666666666702</v>
      </c>
      <c r="U38" s="2">
        <v>0.66666666666666696</v>
      </c>
      <c r="V38" s="2">
        <v>8.3333333333333301E-2</v>
      </c>
      <c r="W38" s="2">
        <v>0.75</v>
      </c>
      <c r="X38" s="2">
        <v>0.66666666666666696</v>
      </c>
      <c r="Y38" s="2">
        <v>0.41666666666666702</v>
      </c>
      <c r="Z38" s="2">
        <v>0.83333333333333304</v>
      </c>
      <c r="AA38" s="2">
        <v>0.91666666666666696</v>
      </c>
      <c r="AB38" s="2"/>
      <c r="AC38" s="2" t="s">
        <v>32</v>
      </c>
      <c r="AD38" s="2">
        <v>0.75</v>
      </c>
      <c r="AE38" s="2">
        <v>0.91666666666666696</v>
      </c>
      <c r="AF38" s="2">
        <v>0.91666666666666696</v>
      </c>
      <c r="AG38" s="2">
        <v>1</v>
      </c>
      <c r="AH38" s="2">
        <v>1</v>
      </c>
      <c r="AI38" s="2">
        <v>0.66666666666666696</v>
      </c>
      <c r="AJ38" s="2">
        <v>0.83333333333333304</v>
      </c>
      <c r="AK38" s="2">
        <v>0.75</v>
      </c>
      <c r="AL38" s="2">
        <v>0.58333333333333304</v>
      </c>
      <c r="AM38" s="2">
        <v>0.5</v>
      </c>
      <c r="AN38" s="2">
        <v>0.66666666666666696</v>
      </c>
      <c r="AO38" s="2">
        <v>0.5</v>
      </c>
      <c r="AP38" s="2">
        <v>0.5</v>
      </c>
      <c r="AQ38" s="2">
        <v>0.83333333333333304</v>
      </c>
      <c r="AR38" s="2">
        <v>0.83333333333333304</v>
      </c>
      <c r="AS38" s="2">
        <v>0.91666666666666696</v>
      </c>
      <c r="AT38" s="2">
        <v>1</v>
      </c>
      <c r="AU38" s="2">
        <v>0.83333333333333304</v>
      </c>
      <c r="AV38">
        <v>1</v>
      </c>
      <c r="AX38" t="s">
        <v>66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0.75</v>
      </c>
      <c r="BE38">
        <v>0.83333333333333304</v>
      </c>
      <c r="BF38">
        <v>0.66666666666666696</v>
      </c>
      <c r="BG38">
        <v>0.66666666666666696</v>
      </c>
      <c r="BH38">
        <v>0.16666666666666699</v>
      </c>
      <c r="BI38">
        <v>0.41666666666666702</v>
      </c>
      <c r="BJ38">
        <v>0.58333333333333304</v>
      </c>
      <c r="BK38">
        <v>0.58333333333333304</v>
      </c>
      <c r="BL38">
        <v>0.91666666666666696</v>
      </c>
      <c r="BM38">
        <v>0.91666666666666696</v>
      </c>
      <c r="BN38">
        <v>1</v>
      </c>
      <c r="BO38">
        <v>0.91666666666666696</v>
      </c>
      <c r="BP38">
        <v>1</v>
      </c>
      <c r="BR38" t="s">
        <v>66</v>
      </c>
      <c r="BS38">
        <v>1</v>
      </c>
      <c r="BT38">
        <v>1</v>
      </c>
      <c r="BU38">
        <v>1</v>
      </c>
      <c r="BV38">
        <v>0.91666666666666696</v>
      </c>
      <c r="BW38">
        <v>0.58333333333333304</v>
      </c>
      <c r="BX38">
        <v>0.91666666666666696</v>
      </c>
      <c r="BY38">
        <v>0.75</v>
      </c>
      <c r="BZ38">
        <v>0.5</v>
      </c>
      <c r="CA38">
        <v>0.75</v>
      </c>
      <c r="CB38">
        <v>0.41666666666666702</v>
      </c>
      <c r="CC38">
        <v>8.3333333333333301E-2</v>
      </c>
      <c r="CD38">
        <v>0.58333333333333304</v>
      </c>
      <c r="CE38">
        <v>0.58333333333333304</v>
      </c>
      <c r="CF38">
        <v>0.75</v>
      </c>
      <c r="CG38">
        <v>0.83333333333333304</v>
      </c>
      <c r="CH38">
        <v>1</v>
      </c>
      <c r="CI38">
        <v>0.91666666666666696</v>
      </c>
      <c r="CJ38">
        <v>0.91666666666666696</v>
      </c>
      <c r="CK38">
        <v>1</v>
      </c>
      <c r="CM38" t="s">
        <v>34</v>
      </c>
      <c r="CN38">
        <v>632.28282835427899</v>
      </c>
      <c r="CO38">
        <v>605.35909376802795</v>
      </c>
      <c r="CP38">
        <v>614.35126928619695</v>
      </c>
      <c r="CR38" t="s">
        <v>34</v>
      </c>
      <c r="CS38">
        <v>615.73523085761997</v>
      </c>
      <c r="CT38">
        <v>616.04813624346605</v>
      </c>
      <c r="CU38">
        <v>624.64508114246598</v>
      </c>
      <c r="CV38">
        <v>1</v>
      </c>
      <c r="CX38" t="s">
        <v>71</v>
      </c>
      <c r="CY38">
        <v>605.24092028409405</v>
      </c>
      <c r="CZ38">
        <v>598.38695175169198</v>
      </c>
      <c r="DA38">
        <v>601.46181818913897</v>
      </c>
      <c r="DC38" t="s">
        <v>71</v>
      </c>
      <c r="DD38">
        <v>593.30039139207099</v>
      </c>
      <c r="DE38">
        <v>597.355233813577</v>
      </c>
      <c r="DF38">
        <v>600</v>
      </c>
      <c r="DG38">
        <v>1</v>
      </c>
      <c r="DI38" s="2" t="s">
        <v>32</v>
      </c>
      <c r="DJ38">
        <v>1</v>
      </c>
      <c r="DK38">
        <v>0.91666666666666696</v>
      </c>
      <c r="DL38">
        <v>0.91666666666666696</v>
      </c>
      <c r="DM38">
        <v>0.91666666666666696</v>
      </c>
      <c r="DN38">
        <v>0.75</v>
      </c>
      <c r="DO38">
        <v>0.75</v>
      </c>
      <c r="DP38">
        <v>1</v>
      </c>
      <c r="DQ38">
        <v>0.83333333333333304</v>
      </c>
      <c r="DR38">
        <v>0.66666666666666696</v>
      </c>
      <c r="DS38">
        <v>1</v>
      </c>
      <c r="DT38">
        <v>0.58333333333333304</v>
      </c>
      <c r="DU38">
        <v>0.33333333333333298</v>
      </c>
      <c r="DV38">
        <v>0.91666666666666696</v>
      </c>
      <c r="DW38">
        <v>0.25</v>
      </c>
      <c r="DX38">
        <v>0.33333333333333298</v>
      </c>
      <c r="DY38">
        <v>0.58333333333333304</v>
      </c>
      <c r="DZ38">
        <v>0.16666666666666699</v>
      </c>
      <c r="EA38">
        <v>8.3333333333333301E-2</v>
      </c>
      <c r="ED38">
        <v>0.75</v>
      </c>
      <c r="EE38">
        <v>0.91666666666666696</v>
      </c>
      <c r="EF38">
        <v>0.91666666666666696</v>
      </c>
      <c r="EG38">
        <v>1</v>
      </c>
      <c r="EH38">
        <v>1</v>
      </c>
      <c r="EI38">
        <v>0.66666666666666696</v>
      </c>
      <c r="EJ38">
        <v>0.83333333333333304</v>
      </c>
      <c r="EK38">
        <v>0.75</v>
      </c>
      <c r="EL38">
        <v>0.58333333333333304</v>
      </c>
      <c r="EM38">
        <v>0.5</v>
      </c>
      <c r="EN38">
        <v>0.33333333333333298</v>
      </c>
      <c r="EO38">
        <v>0.5</v>
      </c>
      <c r="EP38">
        <v>0.5</v>
      </c>
      <c r="EQ38">
        <v>0.16666666666666699</v>
      </c>
      <c r="ER38">
        <v>0.16666666666666699</v>
      </c>
      <c r="ES38">
        <v>8.3333333333333301E-2</v>
      </c>
      <c r="ET38">
        <v>0</v>
      </c>
      <c r="EU38">
        <v>0.16666666666666699</v>
      </c>
      <c r="EV38">
        <v>1</v>
      </c>
      <c r="EX38" s="2" t="s">
        <v>66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0.75</v>
      </c>
      <c r="FE38">
        <v>0.83333333333333304</v>
      </c>
      <c r="FF38">
        <v>0.66666666666666696</v>
      </c>
      <c r="FG38">
        <v>0.66666666666666696</v>
      </c>
      <c r="FH38">
        <v>0.83333333333333304</v>
      </c>
      <c r="FI38">
        <v>0.58333333333333304</v>
      </c>
      <c r="FJ38">
        <v>0.41666666666666702</v>
      </c>
      <c r="FK38">
        <v>0.41666666666666702</v>
      </c>
      <c r="FL38">
        <v>8.3333333333333301E-2</v>
      </c>
      <c r="FM38">
        <v>8.3333333333333301E-2</v>
      </c>
      <c r="FN38">
        <v>0</v>
      </c>
      <c r="FO38">
        <v>8.3333333333333301E-2</v>
      </c>
      <c r="FP38">
        <v>0</v>
      </c>
      <c r="FS38">
        <v>1</v>
      </c>
      <c r="FT38">
        <v>1</v>
      </c>
      <c r="FU38">
        <v>1</v>
      </c>
      <c r="FV38">
        <v>0.91666666666666696</v>
      </c>
      <c r="FW38">
        <v>0.58333333333333304</v>
      </c>
      <c r="FX38">
        <v>0.91666666666666696</v>
      </c>
      <c r="FY38">
        <v>0.75</v>
      </c>
      <c r="FZ38">
        <v>0.5</v>
      </c>
      <c r="GA38">
        <v>0.75</v>
      </c>
      <c r="GB38">
        <v>0.58333333333333304</v>
      </c>
      <c r="GC38">
        <v>0.91666666666666696</v>
      </c>
      <c r="GD38">
        <v>0.41666666666666702</v>
      </c>
      <c r="GE38">
        <v>0.41666666666666702</v>
      </c>
      <c r="GF38">
        <v>0.25</v>
      </c>
      <c r="GG38">
        <v>0.16666666666666699</v>
      </c>
      <c r="GH38">
        <v>0</v>
      </c>
      <c r="GI38">
        <v>8.3333333333333301E-2</v>
      </c>
      <c r="GJ38">
        <v>8.3333333333333301E-2</v>
      </c>
      <c r="GK38">
        <v>1</v>
      </c>
    </row>
    <row r="39" spans="1:193" x14ac:dyDescent="0.2">
      <c r="A39" s="2" t="s">
        <v>73</v>
      </c>
      <c r="B39">
        <v>2</v>
      </c>
      <c r="C39">
        <f t="shared" si="1"/>
        <v>0</v>
      </c>
      <c r="D39">
        <f t="shared" si="2"/>
        <v>0</v>
      </c>
      <c r="E39" s="2" t="s">
        <v>88</v>
      </c>
      <c r="F39">
        <v>7</v>
      </c>
      <c r="G39">
        <f t="shared" si="0"/>
        <v>1</v>
      </c>
      <c r="I39" s="2" t="s">
        <v>34</v>
      </c>
      <c r="J39" s="2">
        <v>1</v>
      </c>
      <c r="K39" s="2">
        <v>1</v>
      </c>
      <c r="L39" s="2">
        <v>1</v>
      </c>
      <c r="M39" s="2">
        <v>1</v>
      </c>
      <c r="N39" s="2">
        <v>0.83333333333333304</v>
      </c>
      <c r="O39" s="2">
        <v>1</v>
      </c>
      <c r="P39" s="2">
        <v>0.91666666666666696</v>
      </c>
      <c r="Q39" s="2">
        <v>0.58333333333333304</v>
      </c>
      <c r="R39" s="2">
        <v>0.91666666666666696</v>
      </c>
      <c r="S39" s="2">
        <v>8.3333333333333301E-2</v>
      </c>
      <c r="T39" s="2">
        <v>0.5</v>
      </c>
      <c r="U39" s="2">
        <v>0.33333333333333298</v>
      </c>
      <c r="V39" s="2">
        <v>0.66666666666666696</v>
      </c>
      <c r="W39" s="2">
        <v>0.58333333333333304</v>
      </c>
      <c r="X39" s="2">
        <v>0.91666666666666696</v>
      </c>
      <c r="Y39" s="2">
        <v>0.75</v>
      </c>
      <c r="Z39" s="2">
        <v>1</v>
      </c>
      <c r="AA39" s="2">
        <v>0.83333333333333304</v>
      </c>
      <c r="AB39" s="2"/>
      <c r="AC39" s="2" t="s">
        <v>34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0.91666666666666696</v>
      </c>
      <c r="AJ39" s="2">
        <v>0.83333333333333304</v>
      </c>
      <c r="AK39" s="2">
        <v>0.83333333333333304</v>
      </c>
      <c r="AL39" s="2">
        <v>0.83333333333333304</v>
      </c>
      <c r="AM39" s="2">
        <v>0.33333333333333298</v>
      </c>
      <c r="AN39" s="2">
        <v>0.41666666666666702</v>
      </c>
      <c r="AO39" s="2">
        <v>0.25</v>
      </c>
      <c r="AP39" s="2">
        <v>0.66666666666666696</v>
      </c>
      <c r="AQ39" s="2">
        <v>0.58333333333333304</v>
      </c>
      <c r="AR39" s="2">
        <v>0.5</v>
      </c>
      <c r="AS39" s="2">
        <v>0.91666666666666696</v>
      </c>
      <c r="AT39" s="2">
        <v>0.91666666666666696</v>
      </c>
      <c r="AU39" s="2">
        <v>0.83333333333333304</v>
      </c>
      <c r="AV39">
        <v>1</v>
      </c>
      <c r="AX39" t="s">
        <v>70</v>
      </c>
      <c r="AY39">
        <v>1</v>
      </c>
      <c r="AZ39">
        <v>1</v>
      </c>
      <c r="BA39">
        <v>1</v>
      </c>
      <c r="BB39">
        <v>1</v>
      </c>
      <c r="BC39">
        <v>0.91666666666666696</v>
      </c>
      <c r="BD39">
        <v>1</v>
      </c>
      <c r="BE39">
        <v>0.66666666666666696</v>
      </c>
      <c r="BF39">
        <v>0.66666666666666696</v>
      </c>
      <c r="BG39">
        <v>0.41666666666666702</v>
      </c>
      <c r="BH39">
        <v>0.33333333333333298</v>
      </c>
      <c r="BI39">
        <v>0.75</v>
      </c>
      <c r="BJ39">
        <v>0.83333333333333304</v>
      </c>
      <c r="BK39">
        <v>0.83333333333333304</v>
      </c>
      <c r="BL39">
        <v>1</v>
      </c>
      <c r="BM39">
        <v>0.91666666666666696</v>
      </c>
      <c r="BN39">
        <v>0.75</v>
      </c>
      <c r="BO39">
        <v>1</v>
      </c>
      <c r="BP39">
        <v>1</v>
      </c>
      <c r="BR39" t="s">
        <v>70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0.91666666666666696</v>
      </c>
      <c r="BY39">
        <v>0.83333333333333304</v>
      </c>
      <c r="BZ39">
        <v>0.83333333333333304</v>
      </c>
      <c r="CA39">
        <v>0.83333333333333304</v>
      </c>
      <c r="CB39">
        <v>0.58333333333333304</v>
      </c>
      <c r="CC39">
        <v>0.66666666666666696</v>
      </c>
      <c r="CD39">
        <v>0.75</v>
      </c>
      <c r="CE39">
        <v>0.75</v>
      </c>
      <c r="CF39">
        <v>0.91666666666666696</v>
      </c>
      <c r="CG39">
        <v>0.83333333333333304</v>
      </c>
      <c r="CH39">
        <v>1</v>
      </c>
      <c r="CI39">
        <v>1</v>
      </c>
      <c r="CJ39">
        <v>1</v>
      </c>
      <c r="CK39">
        <v>1</v>
      </c>
      <c r="CM39" t="s">
        <v>35</v>
      </c>
      <c r="CN39">
        <v>668.20395009992001</v>
      </c>
      <c r="CO39">
        <v>596.69178694692198</v>
      </c>
      <c r="CP39">
        <v>566.98996042534202</v>
      </c>
      <c r="CR39" t="s">
        <v>35</v>
      </c>
      <c r="CS39">
        <v>601.61291895264503</v>
      </c>
      <c r="CT39">
        <v>602.63769769193004</v>
      </c>
      <c r="CU39">
        <v>605.90588550892505</v>
      </c>
      <c r="CV39">
        <v>1</v>
      </c>
      <c r="CX39" t="s">
        <v>80</v>
      </c>
      <c r="CY39">
        <v>596.97853340813697</v>
      </c>
      <c r="CZ39">
        <v>594.60208000629996</v>
      </c>
      <c r="DA39">
        <v>591.66679205652395</v>
      </c>
      <c r="DC39" t="s">
        <v>80</v>
      </c>
      <c r="DD39">
        <v>588.95087572612397</v>
      </c>
      <c r="DE39">
        <v>599.84609813634995</v>
      </c>
      <c r="DF39">
        <v>600</v>
      </c>
      <c r="DG39">
        <v>1</v>
      </c>
      <c r="DI39" s="2" t="s">
        <v>34</v>
      </c>
      <c r="DJ39">
        <v>1</v>
      </c>
      <c r="DK39">
        <v>1</v>
      </c>
      <c r="DL39">
        <v>1</v>
      </c>
      <c r="DM39">
        <v>1</v>
      </c>
      <c r="DN39">
        <v>0.83333333333333304</v>
      </c>
      <c r="DO39">
        <v>1</v>
      </c>
      <c r="DP39">
        <v>0.91666666666666696</v>
      </c>
      <c r="DQ39">
        <v>0.58333333333333304</v>
      </c>
      <c r="DR39">
        <v>0.91666666666666696</v>
      </c>
      <c r="DS39">
        <v>0.91666666666666696</v>
      </c>
      <c r="DT39">
        <v>0.5</v>
      </c>
      <c r="DU39">
        <v>0.66666666666666696</v>
      </c>
      <c r="DV39">
        <v>0.33333333333333298</v>
      </c>
      <c r="DW39">
        <v>0.41666666666666702</v>
      </c>
      <c r="DX39">
        <v>8.3333333333333301E-2</v>
      </c>
      <c r="DY39">
        <v>0.25</v>
      </c>
      <c r="DZ39">
        <v>0</v>
      </c>
      <c r="EA39">
        <v>0.16666666666666699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0.91666666666666696</v>
      </c>
      <c r="EJ39">
        <v>0.83333333333333304</v>
      </c>
      <c r="EK39">
        <v>0.83333333333333304</v>
      </c>
      <c r="EL39">
        <v>0.83333333333333304</v>
      </c>
      <c r="EM39">
        <v>0.66666666666666696</v>
      </c>
      <c r="EN39">
        <v>0.58333333333333304</v>
      </c>
      <c r="EO39">
        <v>0.75</v>
      </c>
      <c r="EP39">
        <v>0.33333333333333298</v>
      </c>
      <c r="EQ39">
        <v>0.41666666666666702</v>
      </c>
      <c r="ER39">
        <v>0.5</v>
      </c>
      <c r="ES39">
        <v>8.3333333333333301E-2</v>
      </c>
      <c r="ET39">
        <v>8.3333333333333301E-2</v>
      </c>
      <c r="EU39">
        <v>0.16666666666666699</v>
      </c>
      <c r="EV39">
        <v>1</v>
      </c>
      <c r="EX39" s="2" t="s">
        <v>70</v>
      </c>
      <c r="EY39">
        <v>1</v>
      </c>
      <c r="EZ39">
        <v>1</v>
      </c>
      <c r="FA39">
        <v>1</v>
      </c>
      <c r="FB39">
        <v>1</v>
      </c>
      <c r="FC39">
        <v>0.91666666666666696</v>
      </c>
      <c r="FD39">
        <v>1</v>
      </c>
      <c r="FE39">
        <v>0.66666666666666696</v>
      </c>
      <c r="FF39">
        <v>0.66666666666666696</v>
      </c>
      <c r="FG39">
        <v>0.41666666666666702</v>
      </c>
      <c r="FH39">
        <v>0.66666666666666696</v>
      </c>
      <c r="FI39">
        <v>0.25</v>
      </c>
      <c r="FJ39">
        <v>0.16666666666666699</v>
      </c>
      <c r="FK39">
        <v>0.16666666666666699</v>
      </c>
      <c r="FL39">
        <v>0</v>
      </c>
      <c r="FM39">
        <v>8.3333333333333301E-2</v>
      </c>
      <c r="FN39">
        <v>0.25</v>
      </c>
      <c r="FO39">
        <v>0</v>
      </c>
      <c r="FP39">
        <v>0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0.91666666666666696</v>
      </c>
      <c r="FY39">
        <v>0.83333333333333304</v>
      </c>
      <c r="FZ39">
        <v>0.83333333333333304</v>
      </c>
      <c r="GA39">
        <v>0.83333333333333304</v>
      </c>
      <c r="GB39">
        <v>0.41666666666666702</v>
      </c>
      <c r="GC39">
        <v>0.33333333333333298</v>
      </c>
      <c r="GD39">
        <v>0.25</v>
      </c>
      <c r="GE39">
        <v>0.25</v>
      </c>
      <c r="GF39">
        <v>8.3333333333333301E-2</v>
      </c>
      <c r="GG39">
        <v>0.16666666666666699</v>
      </c>
      <c r="GH39">
        <v>0</v>
      </c>
      <c r="GI39">
        <v>0</v>
      </c>
      <c r="GJ39">
        <v>0</v>
      </c>
      <c r="GK39">
        <v>1</v>
      </c>
    </row>
    <row r="40" spans="1:193" x14ac:dyDescent="0.2">
      <c r="A40" s="2" t="s">
        <v>74</v>
      </c>
      <c r="B40">
        <v>2</v>
      </c>
      <c r="C40">
        <f t="shared" si="1"/>
        <v>0</v>
      </c>
      <c r="D40">
        <f t="shared" si="2"/>
        <v>0</v>
      </c>
      <c r="E40" s="2" t="s">
        <v>89</v>
      </c>
      <c r="F40">
        <v>14</v>
      </c>
      <c r="G40">
        <f t="shared" si="0"/>
        <v>1</v>
      </c>
      <c r="I40" s="2" t="s">
        <v>35</v>
      </c>
      <c r="J40" s="2">
        <v>0.91666666666666696</v>
      </c>
      <c r="K40" s="2">
        <v>0.83333333333333304</v>
      </c>
      <c r="L40" s="2">
        <v>0.58333333333333304</v>
      </c>
      <c r="M40" s="2">
        <v>1</v>
      </c>
      <c r="N40" s="2">
        <v>0.66666666666666696</v>
      </c>
      <c r="O40" s="2">
        <v>0.58333333333333304</v>
      </c>
      <c r="P40" s="2">
        <v>0.91666666666666696</v>
      </c>
      <c r="Q40" s="2">
        <v>0.83333333333333304</v>
      </c>
      <c r="R40" s="2">
        <v>0.41666666666666702</v>
      </c>
      <c r="S40" s="2">
        <v>0.16666666666666699</v>
      </c>
      <c r="T40" s="2">
        <v>0.41666666666666702</v>
      </c>
      <c r="U40" s="2">
        <v>0.91666666666666696</v>
      </c>
      <c r="V40" s="2">
        <v>0.25</v>
      </c>
      <c r="W40" s="2">
        <v>1</v>
      </c>
      <c r="X40" s="2">
        <v>0.91666666666666696</v>
      </c>
      <c r="Y40" s="2">
        <v>0.5</v>
      </c>
      <c r="Z40" s="2">
        <v>0.91666666666666696</v>
      </c>
      <c r="AA40" s="2">
        <v>0.91666666666666696</v>
      </c>
      <c r="AB40" s="2"/>
      <c r="AC40" s="2" t="s">
        <v>35</v>
      </c>
      <c r="AD40" s="2">
        <v>1</v>
      </c>
      <c r="AE40" s="2">
        <v>0.91666666666666696</v>
      </c>
      <c r="AF40" s="2">
        <v>1</v>
      </c>
      <c r="AG40" s="2">
        <v>0.91666666666666696</v>
      </c>
      <c r="AH40" s="2">
        <v>0.75</v>
      </c>
      <c r="AI40" s="2">
        <v>0.91666666666666696</v>
      </c>
      <c r="AJ40" s="2">
        <v>0.75</v>
      </c>
      <c r="AK40" s="2">
        <v>0.83333333333333304</v>
      </c>
      <c r="AL40" s="2">
        <v>0.58333333333333304</v>
      </c>
      <c r="AM40" s="2">
        <v>0.75</v>
      </c>
      <c r="AN40" s="2">
        <v>0.41666666666666702</v>
      </c>
      <c r="AO40" s="2">
        <v>0.5</v>
      </c>
      <c r="AP40" s="2">
        <v>0.91666666666666696</v>
      </c>
      <c r="AQ40" s="2">
        <v>0.91666666666666696</v>
      </c>
      <c r="AR40" s="2">
        <v>0.66666666666666696</v>
      </c>
      <c r="AS40" s="2">
        <v>0.91666666666666696</v>
      </c>
      <c r="AT40" s="2">
        <v>0.91666666666666696</v>
      </c>
      <c r="AU40" s="2">
        <v>1</v>
      </c>
      <c r="AV40">
        <v>1</v>
      </c>
      <c r="AX40" t="s">
        <v>71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0.91666666666666696</v>
      </c>
      <c r="BE40">
        <v>0.83333333333333304</v>
      </c>
      <c r="BF40">
        <v>0.83333333333333304</v>
      </c>
      <c r="BG40">
        <v>0.91666666666666696</v>
      </c>
      <c r="BH40">
        <v>0.83333333333333304</v>
      </c>
      <c r="BI40">
        <v>0.91666666666666696</v>
      </c>
      <c r="BJ40">
        <v>0.75</v>
      </c>
      <c r="BK40">
        <v>0.91666666666666696</v>
      </c>
      <c r="BL40">
        <v>1</v>
      </c>
      <c r="BM40">
        <v>1</v>
      </c>
      <c r="BN40">
        <v>0.83333333333333304</v>
      </c>
      <c r="BO40">
        <v>1</v>
      </c>
      <c r="BP40">
        <v>1</v>
      </c>
      <c r="BR40" t="s">
        <v>71</v>
      </c>
      <c r="BS40">
        <v>0.83333333333333304</v>
      </c>
      <c r="BT40">
        <v>1</v>
      </c>
      <c r="BU40">
        <v>1</v>
      </c>
      <c r="BV40">
        <v>0.91666666666666696</v>
      </c>
      <c r="BW40">
        <v>0.91666666666666696</v>
      </c>
      <c r="BX40">
        <v>1</v>
      </c>
      <c r="BY40">
        <v>0.75</v>
      </c>
      <c r="BZ40">
        <v>0.75</v>
      </c>
      <c r="CA40">
        <v>0.75</v>
      </c>
      <c r="CB40">
        <v>0.83333333333333304</v>
      </c>
      <c r="CC40">
        <v>0.83333333333333304</v>
      </c>
      <c r="CD40">
        <v>0.75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M40" t="s">
        <v>37</v>
      </c>
      <c r="CN40">
        <v>640.54738691861098</v>
      </c>
      <c r="CO40">
        <v>602.93672242385298</v>
      </c>
      <c r="CP40">
        <v>589.01166980313405</v>
      </c>
      <c r="CR40" t="s">
        <v>37</v>
      </c>
      <c r="CS40">
        <v>615.38280346077897</v>
      </c>
      <c r="CT40">
        <v>611.89495558147905</v>
      </c>
      <c r="CU40">
        <v>596.91830914209902</v>
      </c>
      <c r="CV40">
        <v>1</v>
      </c>
      <c r="CX40" t="s">
        <v>81</v>
      </c>
      <c r="CY40">
        <v>739.46084359339</v>
      </c>
      <c r="CZ40">
        <v>610.75462564148302</v>
      </c>
      <c r="DA40">
        <v>601.61615183690299</v>
      </c>
      <c r="DC40" t="s">
        <v>81</v>
      </c>
      <c r="DD40">
        <v>606.01172443770099</v>
      </c>
      <c r="DE40">
        <v>612.84986941681802</v>
      </c>
      <c r="DF40">
        <v>639.29345262009201</v>
      </c>
      <c r="DG40">
        <v>1</v>
      </c>
      <c r="DI40" s="2" t="s">
        <v>35</v>
      </c>
      <c r="DJ40">
        <v>0.91666666666666696</v>
      </c>
      <c r="DK40">
        <v>0.83333333333333304</v>
      </c>
      <c r="DL40">
        <v>0.58333333333333304</v>
      </c>
      <c r="DM40">
        <v>1</v>
      </c>
      <c r="DN40">
        <v>0.66666666666666696</v>
      </c>
      <c r="DO40">
        <v>0.58333333333333304</v>
      </c>
      <c r="DP40">
        <v>0.91666666666666696</v>
      </c>
      <c r="DQ40">
        <v>0.83333333333333304</v>
      </c>
      <c r="DR40">
        <v>0.41666666666666702</v>
      </c>
      <c r="DS40">
        <v>0.83333333333333304</v>
      </c>
      <c r="DT40">
        <v>0.58333333333333304</v>
      </c>
      <c r="DU40">
        <v>8.3333333333333301E-2</v>
      </c>
      <c r="DV40">
        <v>0.75</v>
      </c>
      <c r="DW40">
        <v>0</v>
      </c>
      <c r="DX40">
        <v>8.3333333333333301E-2</v>
      </c>
      <c r="DY40">
        <v>0.5</v>
      </c>
      <c r="DZ40">
        <v>8.3333333333333301E-2</v>
      </c>
      <c r="EA40">
        <v>8.3333333333333301E-2</v>
      </c>
      <c r="ED40">
        <v>1</v>
      </c>
      <c r="EE40">
        <v>0.91666666666666696</v>
      </c>
      <c r="EF40">
        <v>1</v>
      </c>
      <c r="EG40">
        <v>0.91666666666666696</v>
      </c>
      <c r="EH40">
        <v>0.75</v>
      </c>
      <c r="EI40">
        <v>0.91666666666666696</v>
      </c>
      <c r="EJ40">
        <v>0.75</v>
      </c>
      <c r="EK40">
        <v>0.83333333333333304</v>
      </c>
      <c r="EL40">
        <v>0.58333333333333304</v>
      </c>
      <c r="EM40">
        <v>0.25</v>
      </c>
      <c r="EN40">
        <v>0.58333333333333304</v>
      </c>
      <c r="EO40">
        <v>0.5</v>
      </c>
      <c r="EP40">
        <v>8.3333333333333301E-2</v>
      </c>
      <c r="EQ40">
        <v>8.3333333333333301E-2</v>
      </c>
      <c r="ER40">
        <v>0.33333333333333298</v>
      </c>
      <c r="ES40">
        <v>8.3333333333333301E-2</v>
      </c>
      <c r="ET40">
        <v>8.3333333333333301E-2</v>
      </c>
      <c r="EU40">
        <v>0</v>
      </c>
      <c r="EV40">
        <v>1</v>
      </c>
      <c r="EX40" s="2" t="s">
        <v>71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0.91666666666666696</v>
      </c>
      <c r="FE40">
        <v>0.83333333333333304</v>
      </c>
      <c r="FF40">
        <v>0.83333333333333304</v>
      </c>
      <c r="FG40">
        <v>0.91666666666666696</v>
      </c>
      <c r="FH40">
        <v>0.16666666666666699</v>
      </c>
      <c r="FI40">
        <v>8.3333333333333301E-2</v>
      </c>
      <c r="FJ40">
        <v>0.25</v>
      </c>
      <c r="FK40">
        <v>8.3333333333333301E-2</v>
      </c>
      <c r="FL40">
        <v>0</v>
      </c>
      <c r="FM40">
        <v>0</v>
      </c>
      <c r="FN40">
        <v>0.16666666666666699</v>
      </c>
      <c r="FO40">
        <v>0</v>
      </c>
      <c r="FP40">
        <v>0</v>
      </c>
      <c r="FS40">
        <v>0.83333333333333304</v>
      </c>
      <c r="FT40">
        <v>1</v>
      </c>
      <c r="FU40">
        <v>1</v>
      </c>
      <c r="FV40">
        <v>0.91666666666666696</v>
      </c>
      <c r="FW40">
        <v>0.91666666666666696</v>
      </c>
      <c r="FX40">
        <v>1</v>
      </c>
      <c r="FY40">
        <v>0.75</v>
      </c>
      <c r="FZ40">
        <v>0.75</v>
      </c>
      <c r="GA40">
        <v>0.75</v>
      </c>
      <c r="GB40">
        <v>0.16666666666666699</v>
      </c>
      <c r="GC40">
        <v>0.16666666666666699</v>
      </c>
      <c r="GD40">
        <v>0.25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</v>
      </c>
    </row>
    <row r="41" spans="1:193" x14ac:dyDescent="0.2">
      <c r="A41" s="2" t="s">
        <v>75</v>
      </c>
      <c r="B41">
        <v>4</v>
      </c>
      <c r="C41">
        <f t="shared" si="1"/>
        <v>0</v>
      </c>
      <c r="D41">
        <f t="shared" si="2"/>
        <v>1</v>
      </c>
      <c r="E41" s="2" t="s">
        <v>90</v>
      </c>
      <c r="F41">
        <v>8</v>
      </c>
      <c r="G41">
        <f t="shared" si="0"/>
        <v>1</v>
      </c>
      <c r="I41" s="2" t="s">
        <v>37</v>
      </c>
      <c r="J41" s="2">
        <v>0.75</v>
      </c>
      <c r="K41" s="2">
        <v>0.83333333333333304</v>
      </c>
      <c r="L41" s="2">
        <v>0.75</v>
      </c>
      <c r="M41" s="2">
        <v>1</v>
      </c>
      <c r="N41" s="2">
        <v>1</v>
      </c>
      <c r="O41" s="2">
        <v>0.75</v>
      </c>
      <c r="P41" s="2">
        <v>0.58333333333333304</v>
      </c>
      <c r="Q41" s="2">
        <v>0.41666666666666702</v>
      </c>
      <c r="R41" s="2">
        <v>0.33333333333333298</v>
      </c>
      <c r="S41" s="2">
        <v>0.33333333333333298</v>
      </c>
      <c r="T41" s="2">
        <v>0.66666666666666696</v>
      </c>
      <c r="U41" s="2">
        <v>0.66666666666666696</v>
      </c>
      <c r="V41" s="2">
        <v>0.41666666666666702</v>
      </c>
      <c r="W41" s="2">
        <v>0.83333333333333304</v>
      </c>
      <c r="X41" s="2">
        <v>0.75</v>
      </c>
      <c r="Y41" s="2">
        <v>0.58333333333333304</v>
      </c>
      <c r="Z41" s="2">
        <v>0.75</v>
      </c>
      <c r="AA41" s="2">
        <v>0.83333333333333304</v>
      </c>
      <c r="AB41" s="2"/>
      <c r="AC41" s="2" t="s">
        <v>37</v>
      </c>
      <c r="AD41" s="2">
        <v>0.91666666666666696</v>
      </c>
      <c r="AE41" s="2">
        <v>1</v>
      </c>
      <c r="AF41" s="2">
        <v>1</v>
      </c>
      <c r="AG41" s="2">
        <v>0.75</v>
      </c>
      <c r="AH41" s="2">
        <v>0.91666666666666696</v>
      </c>
      <c r="AI41" s="2">
        <v>0.75</v>
      </c>
      <c r="AJ41" s="2">
        <v>0.83333333333333304</v>
      </c>
      <c r="AK41" s="2">
        <v>0.75</v>
      </c>
      <c r="AL41" s="2">
        <v>0.66666666666666696</v>
      </c>
      <c r="AM41" s="2">
        <v>0.33333333333333298</v>
      </c>
      <c r="AN41" s="2">
        <v>0.33333333333333298</v>
      </c>
      <c r="AO41" s="2">
        <v>0.75</v>
      </c>
      <c r="AP41" s="2">
        <v>0.66666666666666696</v>
      </c>
      <c r="AQ41" s="2">
        <v>0.58333333333333304</v>
      </c>
      <c r="AR41" s="2">
        <v>0.91666666666666696</v>
      </c>
      <c r="AS41" s="2">
        <v>0.83333333333333304</v>
      </c>
      <c r="AT41" s="2">
        <v>1</v>
      </c>
      <c r="AU41" s="2">
        <v>0.91666666666666696</v>
      </c>
      <c r="AV41">
        <v>1</v>
      </c>
      <c r="AX41" t="s">
        <v>76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0.83333333333333304</v>
      </c>
      <c r="BF41">
        <v>0.91666666666666696</v>
      </c>
      <c r="BG41">
        <v>0.83333333333333304</v>
      </c>
      <c r="BH41">
        <v>0.75</v>
      </c>
      <c r="BI41">
        <v>0.83333333333333304</v>
      </c>
      <c r="BJ41">
        <v>0.58333333333333304</v>
      </c>
      <c r="BK41">
        <v>0.91666666666666696</v>
      </c>
      <c r="BL41">
        <v>0.91666666666666696</v>
      </c>
      <c r="BM41">
        <v>0.75</v>
      </c>
      <c r="BN41">
        <v>0.91666666666666696</v>
      </c>
      <c r="BO41">
        <v>0.91666666666666696</v>
      </c>
      <c r="BP41">
        <v>0.91666666666666696</v>
      </c>
      <c r="BR41" t="s">
        <v>76</v>
      </c>
      <c r="BS41">
        <v>1</v>
      </c>
      <c r="BT41">
        <v>1</v>
      </c>
      <c r="BU41">
        <v>0.91666666666666696</v>
      </c>
      <c r="BV41">
        <v>1</v>
      </c>
      <c r="BW41">
        <v>1</v>
      </c>
      <c r="BX41">
        <v>1</v>
      </c>
      <c r="BY41">
        <v>0.58333333333333304</v>
      </c>
      <c r="BZ41">
        <v>0.75</v>
      </c>
      <c r="CA41">
        <v>0.83333333333333304</v>
      </c>
      <c r="CB41">
        <v>0.5</v>
      </c>
      <c r="CC41">
        <v>0.41666666666666702</v>
      </c>
      <c r="CD41">
        <v>0.66666666666666696</v>
      </c>
      <c r="CE41">
        <v>0.91666666666666696</v>
      </c>
      <c r="CF41">
        <v>1</v>
      </c>
      <c r="CG41">
        <v>0.91666666666666696</v>
      </c>
      <c r="CH41">
        <v>1</v>
      </c>
      <c r="CI41">
        <v>1</v>
      </c>
      <c r="CJ41">
        <v>0.91666666666666696</v>
      </c>
      <c r="CK41">
        <v>1</v>
      </c>
      <c r="CM41" t="s">
        <v>40</v>
      </c>
      <c r="CN41">
        <v>658.33333333333303</v>
      </c>
      <c r="CO41">
        <v>588.97043247709405</v>
      </c>
      <c r="CP41">
        <v>591.35558843169099</v>
      </c>
      <c r="CR41" t="s">
        <v>40</v>
      </c>
      <c r="CS41">
        <v>590.31444538766902</v>
      </c>
      <c r="CT41">
        <v>564.36409278219105</v>
      </c>
      <c r="CU41">
        <v>585.75292207195105</v>
      </c>
      <c r="CV41">
        <v>1</v>
      </c>
      <c r="CX41" t="s">
        <v>83</v>
      </c>
      <c r="CY41">
        <v>664.01192607536802</v>
      </c>
      <c r="CZ41">
        <v>634.06404326180996</v>
      </c>
      <c r="DA41">
        <v>597.88660399153696</v>
      </c>
      <c r="DC41" t="s">
        <v>83</v>
      </c>
      <c r="DD41">
        <v>623.92808114042396</v>
      </c>
      <c r="DE41">
        <v>623.76806472496105</v>
      </c>
      <c r="DF41">
        <v>607.54333342788095</v>
      </c>
      <c r="DG41">
        <v>1</v>
      </c>
      <c r="DI41" s="2" t="s">
        <v>37</v>
      </c>
      <c r="DJ41">
        <v>0.75</v>
      </c>
      <c r="DK41">
        <v>0.83333333333333304</v>
      </c>
      <c r="DL41">
        <v>0.75</v>
      </c>
      <c r="DM41">
        <v>1</v>
      </c>
      <c r="DN41">
        <v>1</v>
      </c>
      <c r="DO41">
        <v>0.75</v>
      </c>
      <c r="DP41">
        <v>0.58333333333333304</v>
      </c>
      <c r="DQ41">
        <v>0.41666666666666702</v>
      </c>
      <c r="DR41">
        <v>0.33333333333333298</v>
      </c>
      <c r="DS41">
        <v>0.66666666666666696</v>
      </c>
      <c r="DT41">
        <v>0.33333333333333298</v>
      </c>
      <c r="DU41">
        <v>0.33333333333333298</v>
      </c>
      <c r="DV41">
        <v>0.58333333333333304</v>
      </c>
      <c r="DW41">
        <v>0.16666666666666699</v>
      </c>
      <c r="DX41">
        <v>0.25</v>
      </c>
      <c r="DY41">
        <v>0.41666666666666702</v>
      </c>
      <c r="DZ41">
        <v>0.25</v>
      </c>
      <c r="EA41">
        <v>0.16666666666666699</v>
      </c>
      <c r="ED41">
        <v>0.91666666666666696</v>
      </c>
      <c r="EE41">
        <v>1</v>
      </c>
      <c r="EF41">
        <v>1</v>
      </c>
      <c r="EG41">
        <v>0.75</v>
      </c>
      <c r="EH41">
        <v>0.91666666666666696</v>
      </c>
      <c r="EI41">
        <v>0.75</v>
      </c>
      <c r="EJ41">
        <v>0.83333333333333304</v>
      </c>
      <c r="EK41">
        <v>0.75</v>
      </c>
      <c r="EL41">
        <v>0.66666666666666696</v>
      </c>
      <c r="EM41">
        <v>0.66666666666666696</v>
      </c>
      <c r="EN41">
        <v>0.66666666666666696</v>
      </c>
      <c r="EO41">
        <v>0.25</v>
      </c>
      <c r="EP41">
        <v>0.33333333333333298</v>
      </c>
      <c r="EQ41">
        <v>0.41666666666666702</v>
      </c>
      <c r="ER41">
        <v>8.3333333333333301E-2</v>
      </c>
      <c r="ES41">
        <v>0.16666666666666699</v>
      </c>
      <c r="ET41">
        <v>0</v>
      </c>
      <c r="EU41">
        <v>8.3333333333333301E-2</v>
      </c>
      <c r="EV41">
        <v>1</v>
      </c>
      <c r="EX41" s="2" t="s">
        <v>76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0.83333333333333304</v>
      </c>
      <c r="FF41">
        <v>0.91666666666666696</v>
      </c>
      <c r="FG41">
        <v>0.83333333333333304</v>
      </c>
      <c r="FH41">
        <v>0.25</v>
      </c>
      <c r="FI41">
        <v>0.16666666666666699</v>
      </c>
      <c r="FJ41">
        <v>0.41666666666666702</v>
      </c>
      <c r="FK41">
        <v>8.3333333333333301E-2</v>
      </c>
      <c r="FL41">
        <v>8.3333333333333301E-2</v>
      </c>
      <c r="FM41">
        <v>0.25</v>
      </c>
      <c r="FN41">
        <v>8.3333333333333301E-2</v>
      </c>
      <c r="FO41">
        <v>8.3333333333333301E-2</v>
      </c>
      <c r="FP41">
        <v>8.3333333333333301E-2</v>
      </c>
      <c r="FS41">
        <v>1</v>
      </c>
      <c r="FT41">
        <v>1</v>
      </c>
      <c r="FU41">
        <v>0.91666666666666696</v>
      </c>
      <c r="FV41">
        <v>1</v>
      </c>
      <c r="FW41">
        <v>1</v>
      </c>
      <c r="FX41">
        <v>1</v>
      </c>
      <c r="FY41">
        <v>0.58333333333333304</v>
      </c>
      <c r="FZ41">
        <v>0.75</v>
      </c>
      <c r="GA41">
        <v>0.83333333333333304</v>
      </c>
      <c r="GB41">
        <v>0.5</v>
      </c>
      <c r="GC41">
        <v>0.58333333333333304</v>
      </c>
      <c r="GD41">
        <v>0.33333333333333298</v>
      </c>
      <c r="GE41">
        <v>8.3333333333333301E-2</v>
      </c>
      <c r="GF41">
        <v>0</v>
      </c>
      <c r="GG41">
        <v>8.3333333333333301E-2</v>
      </c>
      <c r="GH41">
        <v>0</v>
      </c>
      <c r="GI41">
        <v>0</v>
      </c>
      <c r="GJ41">
        <v>8.3333333333333301E-2</v>
      </c>
      <c r="GK41">
        <v>1</v>
      </c>
    </row>
    <row r="42" spans="1:193" x14ac:dyDescent="0.2">
      <c r="A42" s="2" t="s">
        <v>76</v>
      </c>
      <c r="B42">
        <v>76</v>
      </c>
      <c r="C42">
        <f t="shared" si="1"/>
        <v>1</v>
      </c>
      <c r="D42">
        <f t="shared" si="2"/>
        <v>1</v>
      </c>
      <c r="E42" s="2" t="s">
        <v>91</v>
      </c>
      <c r="F42">
        <v>3</v>
      </c>
      <c r="G42">
        <f t="shared" si="0"/>
        <v>0</v>
      </c>
      <c r="I42" s="2" t="s">
        <v>40</v>
      </c>
      <c r="J42" s="2">
        <v>0.83333333333333304</v>
      </c>
      <c r="K42" s="2">
        <v>0.75</v>
      </c>
      <c r="L42" s="2">
        <v>0.91666666666666696</v>
      </c>
      <c r="M42" s="2">
        <v>0.83333333333333304</v>
      </c>
      <c r="N42" s="2">
        <v>0.5</v>
      </c>
      <c r="O42" s="2">
        <v>0.75</v>
      </c>
      <c r="P42" s="2">
        <v>0.83333333333333304</v>
      </c>
      <c r="Q42" s="2">
        <v>0.5</v>
      </c>
      <c r="R42" s="2">
        <v>0.33333333333333298</v>
      </c>
      <c r="S42" s="2">
        <v>0.16666666666666699</v>
      </c>
      <c r="T42" s="2">
        <v>0.5</v>
      </c>
      <c r="U42" s="2">
        <v>0.83333333333333304</v>
      </c>
      <c r="V42" s="2">
        <v>0.5</v>
      </c>
      <c r="W42" s="2">
        <v>0.75</v>
      </c>
      <c r="X42" s="2">
        <v>0.83333333333333304</v>
      </c>
      <c r="Y42" s="2">
        <v>0.5</v>
      </c>
      <c r="Z42" s="2">
        <v>0.83333333333333304</v>
      </c>
      <c r="AA42" s="2">
        <v>0.83333333333333304</v>
      </c>
      <c r="AB42" s="2"/>
      <c r="AC42" s="2" t="s">
        <v>40</v>
      </c>
      <c r="AD42" s="2">
        <v>0.83333333333333304</v>
      </c>
      <c r="AE42" s="2">
        <v>0.5</v>
      </c>
      <c r="AF42" s="2">
        <v>0.66666666666666696</v>
      </c>
      <c r="AG42" s="2">
        <v>0.41666666666666702</v>
      </c>
      <c r="AH42" s="2">
        <v>0.5</v>
      </c>
      <c r="AI42" s="2">
        <v>0.75</v>
      </c>
      <c r="AJ42" s="2">
        <v>0.83333333333333304</v>
      </c>
      <c r="AK42" s="2">
        <v>0.41666666666666702</v>
      </c>
      <c r="AL42" s="2">
        <v>0.33333333333333298</v>
      </c>
      <c r="AM42" s="2">
        <v>0.75</v>
      </c>
      <c r="AN42" s="2">
        <v>0.5</v>
      </c>
      <c r="AO42" s="2">
        <v>0.58333333333333304</v>
      </c>
      <c r="AP42" s="2">
        <v>0.83333333333333304</v>
      </c>
      <c r="AQ42" s="2">
        <v>0.83333333333333304</v>
      </c>
      <c r="AR42" s="2">
        <v>0.66666666666666696</v>
      </c>
      <c r="AS42" s="2">
        <v>0.91666666666666696</v>
      </c>
      <c r="AT42" s="2">
        <v>0.75</v>
      </c>
      <c r="AU42" s="2">
        <v>1</v>
      </c>
      <c r="AV42">
        <v>1</v>
      </c>
      <c r="AX42" t="s">
        <v>80</v>
      </c>
      <c r="AY42">
        <v>0.91666666666666696</v>
      </c>
      <c r="AZ42">
        <v>0.91666666666666696</v>
      </c>
      <c r="BA42">
        <v>0.91666666666666696</v>
      </c>
      <c r="BB42">
        <v>0.83333333333333304</v>
      </c>
      <c r="BC42">
        <v>0.75</v>
      </c>
      <c r="BD42">
        <v>0.83333333333333304</v>
      </c>
      <c r="BE42">
        <v>0.5</v>
      </c>
      <c r="BF42">
        <v>0.75</v>
      </c>
      <c r="BG42">
        <v>0.41666666666666702</v>
      </c>
      <c r="BH42">
        <v>0.58333333333333304</v>
      </c>
      <c r="BI42">
        <v>0.83333333333333304</v>
      </c>
      <c r="BJ42">
        <v>0.75</v>
      </c>
      <c r="BK42">
        <v>0.83333333333333304</v>
      </c>
      <c r="BL42">
        <v>0.91666666666666696</v>
      </c>
      <c r="BM42">
        <v>0.91666666666666696</v>
      </c>
      <c r="BN42">
        <v>1</v>
      </c>
      <c r="BO42">
        <v>0.91666666666666696</v>
      </c>
      <c r="BP42">
        <v>1</v>
      </c>
      <c r="BR42" t="s">
        <v>80</v>
      </c>
      <c r="BS42">
        <v>0.83333333333333304</v>
      </c>
      <c r="BT42">
        <v>0.91666666666666696</v>
      </c>
      <c r="BU42">
        <v>1</v>
      </c>
      <c r="BV42">
        <v>0.75</v>
      </c>
      <c r="BW42">
        <v>0.66666666666666696</v>
      </c>
      <c r="BX42">
        <v>0.91666666666666696</v>
      </c>
      <c r="BY42">
        <v>0.5</v>
      </c>
      <c r="BZ42">
        <v>0.66666666666666696</v>
      </c>
      <c r="CA42">
        <v>0.58333333333333304</v>
      </c>
      <c r="CB42">
        <v>0.66666666666666696</v>
      </c>
      <c r="CC42">
        <v>0.58333333333333304</v>
      </c>
      <c r="CD42">
        <v>0.91666666666666696</v>
      </c>
      <c r="CE42">
        <v>0.91666666666666696</v>
      </c>
      <c r="CF42">
        <v>0.75</v>
      </c>
      <c r="CG42">
        <v>0.58333333333333304</v>
      </c>
      <c r="CH42">
        <v>1</v>
      </c>
      <c r="CI42">
        <v>0.91666666666666696</v>
      </c>
      <c r="CJ42">
        <v>1</v>
      </c>
      <c r="CK42">
        <v>1</v>
      </c>
      <c r="CM42" t="s">
        <v>52</v>
      </c>
      <c r="CN42">
        <v>603.56094542610094</v>
      </c>
      <c r="CO42">
        <v>593.71343046562799</v>
      </c>
      <c r="CP42">
        <v>590.66969396613297</v>
      </c>
      <c r="CR42" t="s">
        <v>52</v>
      </c>
      <c r="CS42">
        <v>602.45190007505096</v>
      </c>
      <c r="CT42">
        <v>598.99524309941603</v>
      </c>
      <c r="CU42">
        <v>606.45833519058704</v>
      </c>
      <c r="CV42">
        <v>1</v>
      </c>
      <c r="CX42" t="s">
        <v>85</v>
      </c>
      <c r="CY42">
        <v>609.75941756990903</v>
      </c>
      <c r="CZ42">
        <v>602.777130989836</v>
      </c>
      <c r="DA42">
        <v>586.14463249571099</v>
      </c>
      <c r="DC42" t="s">
        <v>85</v>
      </c>
      <c r="DD42">
        <v>600</v>
      </c>
      <c r="DE42">
        <v>599.01294241140999</v>
      </c>
      <c r="DF42">
        <v>595.90416349278098</v>
      </c>
      <c r="DG42">
        <v>1</v>
      </c>
      <c r="DI42" s="2" t="s">
        <v>40</v>
      </c>
      <c r="DJ42">
        <v>0.83333333333333304</v>
      </c>
      <c r="DK42">
        <v>0.75</v>
      </c>
      <c r="DL42">
        <v>0.91666666666666696</v>
      </c>
      <c r="DM42">
        <v>0.83333333333333304</v>
      </c>
      <c r="DN42">
        <v>0.5</v>
      </c>
      <c r="DO42">
        <v>0.75</v>
      </c>
      <c r="DP42">
        <v>0.83333333333333304</v>
      </c>
      <c r="DQ42">
        <v>0.5</v>
      </c>
      <c r="DR42">
        <v>0.33333333333333298</v>
      </c>
      <c r="DS42">
        <v>0.83333333333333304</v>
      </c>
      <c r="DT42">
        <v>0.5</v>
      </c>
      <c r="DU42">
        <v>0.16666666666666699</v>
      </c>
      <c r="DV42">
        <v>0.5</v>
      </c>
      <c r="DW42">
        <v>0.25</v>
      </c>
      <c r="DX42">
        <v>0.16666666666666699</v>
      </c>
      <c r="DY42">
        <v>0.5</v>
      </c>
      <c r="DZ42">
        <v>0.16666666666666699</v>
      </c>
      <c r="EA42">
        <v>0.16666666666666699</v>
      </c>
      <c r="ED42">
        <v>0.83333333333333304</v>
      </c>
      <c r="EE42">
        <v>0.5</v>
      </c>
      <c r="EF42">
        <v>0.66666666666666696</v>
      </c>
      <c r="EG42">
        <v>0.41666666666666702</v>
      </c>
      <c r="EH42">
        <v>0.5</v>
      </c>
      <c r="EI42">
        <v>0.75</v>
      </c>
      <c r="EJ42">
        <v>0.83333333333333304</v>
      </c>
      <c r="EK42">
        <v>0.41666666666666702</v>
      </c>
      <c r="EL42">
        <v>0.33333333333333298</v>
      </c>
      <c r="EM42">
        <v>0.25</v>
      </c>
      <c r="EN42">
        <v>0.5</v>
      </c>
      <c r="EO42">
        <v>0.41666666666666702</v>
      </c>
      <c r="EP42">
        <v>0.16666666666666699</v>
      </c>
      <c r="EQ42">
        <v>0.16666666666666699</v>
      </c>
      <c r="ER42">
        <v>0.33333333333333298</v>
      </c>
      <c r="ES42">
        <v>8.3333333333333301E-2</v>
      </c>
      <c r="ET42">
        <v>0.25</v>
      </c>
      <c r="EU42">
        <v>0</v>
      </c>
      <c r="EV42">
        <v>1</v>
      </c>
      <c r="EX42" s="2" t="s">
        <v>80</v>
      </c>
      <c r="EY42">
        <v>0.91666666666666696</v>
      </c>
      <c r="EZ42">
        <v>0.91666666666666696</v>
      </c>
      <c r="FA42">
        <v>0.91666666666666696</v>
      </c>
      <c r="FB42">
        <v>0.83333333333333304</v>
      </c>
      <c r="FC42">
        <v>0.75</v>
      </c>
      <c r="FD42">
        <v>0.83333333333333304</v>
      </c>
      <c r="FE42">
        <v>0.5</v>
      </c>
      <c r="FF42">
        <v>0.75</v>
      </c>
      <c r="FG42">
        <v>0.41666666666666702</v>
      </c>
      <c r="FH42">
        <v>0.41666666666666702</v>
      </c>
      <c r="FI42">
        <v>0.16666666666666699</v>
      </c>
      <c r="FJ42">
        <v>0.25</v>
      </c>
      <c r="FK42">
        <v>0.16666666666666699</v>
      </c>
      <c r="FL42">
        <v>8.3333333333333301E-2</v>
      </c>
      <c r="FM42">
        <v>8.3333333333333301E-2</v>
      </c>
      <c r="FN42">
        <v>0</v>
      </c>
      <c r="FO42">
        <v>8.3333333333333301E-2</v>
      </c>
      <c r="FP42">
        <v>0</v>
      </c>
      <c r="FS42">
        <v>0.83333333333333304</v>
      </c>
      <c r="FT42">
        <v>0.91666666666666696</v>
      </c>
      <c r="FU42">
        <v>1</v>
      </c>
      <c r="FV42">
        <v>0.75</v>
      </c>
      <c r="FW42">
        <v>0.66666666666666696</v>
      </c>
      <c r="FX42">
        <v>0.91666666666666696</v>
      </c>
      <c r="FY42">
        <v>0.5</v>
      </c>
      <c r="FZ42">
        <v>0.66666666666666696</v>
      </c>
      <c r="GA42">
        <v>0.58333333333333304</v>
      </c>
      <c r="GB42">
        <v>0.33333333333333298</v>
      </c>
      <c r="GC42">
        <v>0.41666666666666702</v>
      </c>
      <c r="GD42">
        <v>8.3333333333333301E-2</v>
      </c>
      <c r="GE42">
        <v>8.3333333333333301E-2</v>
      </c>
      <c r="GF42">
        <v>0.25</v>
      </c>
      <c r="GG42">
        <v>0.41666666666666702</v>
      </c>
      <c r="GH42">
        <v>0</v>
      </c>
      <c r="GI42">
        <v>8.3333333333333301E-2</v>
      </c>
      <c r="GJ42">
        <v>0</v>
      </c>
      <c r="GK42">
        <v>1</v>
      </c>
    </row>
    <row r="43" spans="1:193" x14ac:dyDescent="0.2">
      <c r="A43" s="2" t="s">
        <v>77</v>
      </c>
      <c r="B43">
        <v>0</v>
      </c>
      <c r="C43">
        <f t="shared" si="1"/>
        <v>0</v>
      </c>
      <c r="D43">
        <f t="shared" si="2"/>
        <v>0</v>
      </c>
      <c r="E43" s="2" t="s">
        <v>92</v>
      </c>
      <c r="F43">
        <v>0</v>
      </c>
      <c r="G43">
        <f t="shared" si="0"/>
        <v>0</v>
      </c>
      <c r="I43" s="2" t="s">
        <v>52</v>
      </c>
      <c r="J43" s="2">
        <v>0.91666666666666696</v>
      </c>
      <c r="K43" s="2">
        <v>1</v>
      </c>
      <c r="L43" s="2">
        <v>0.91666666666666696</v>
      </c>
      <c r="M43" s="2">
        <v>1</v>
      </c>
      <c r="N43" s="2">
        <v>0.83333333333333304</v>
      </c>
      <c r="O43" s="2">
        <v>0.83333333333333304</v>
      </c>
      <c r="P43" s="2">
        <v>0.58333333333333304</v>
      </c>
      <c r="Q43" s="2">
        <v>0.41666666666666702</v>
      </c>
      <c r="R43" s="2">
        <v>0.58333333333333304</v>
      </c>
      <c r="S43" s="2">
        <v>0.58333333333333304</v>
      </c>
      <c r="T43" s="2">
        <v>0.75</v>
      </c>
      <c r="U43" s="2">
        <v>0.91666666666666696</v>
      </c>
      <c r="V43" s="2">
        <v>0.75</v>
      </c>
      <c r="W43" s="2">
        <v>1</v>
      </c>
      <c r="X43" s="2">
        <v>0.91666666666666696</v>
      </c>
      <c r="Y43" s="2">
        <v>1</v>
      </c>
      <c r="Z43" s="2">
        <v>0.91666666666666696</v>
      </c>
      <c r="AA43" s="2">
        <v>1</v>
      </c>
      <c r="AB43" s="2"/>
      <c r="AC43" s="2" t="s">
        <v>52</v>
      </c>
      <c r="AD43" s="2">
        <v>1</v>
      </c>
      <c r="AE43" s="2">
        <v>1</v>
      </c>
      <c r="AF43" s="2">
        <v>0.83333333333333304</v>
      </c>
      <c r="AG43" s="2">
        <v>0.91666666666666696</v>
      </c>
      <c r="AH43" s="2">
        <v>0.91666666666666696</v>
      </c>
      <c r="AI43" s="2">
        <v>0.91666666666666696</v>
      </c>
      <c r="AJ43" s="2">
        <v>0.5</v>
      </c>
      <c r="AK43" s="2">
        <v>0.5</v>
      </c>
      <c r="AL43" s="2">
        <v>0.75</v>
      </c>
      <c r="AM43" s="2">
        <v>0.58333333333333304</v>
      </c>
      <c r="AN43" s="2">
        <v>0.83333333333333304</v>
      </c>
      <c r="AO43" s="2">
        <v>0.58333333333333304</v>
      </c>
      <c r="AP43" s="2">
        <v>0.75</v>
      </c>
      <c r="AQ43" s="2">
        <v>0.83333333333333304</v>
      </c>
      <c r="AR43" s="2">
        <v>0.66666666666666696</v>
      </c>
      <c r="AS43" s="2">
        <v>1</v>
      </c>
      <c r="AT43" s="2">
        <v>0.91666666666666696</v>
      </c>
      <c r="AU43" s="2">
        <v>0.91666666666666696</v>
      </c>
      <c r="AV43">
        <v>1</v>
      </c>
      <c r="AX43" t="s">
        <v>81</v>
      </c>
      <c r="AY43">
        <v>1</v>
      </c>
      <c r="AZ43">
        <v>0.83333333333333304</v>
      </c>
      <c r="BA43">
        <v>0.91666666666666696</v>
      </c>
      <c r="BB43">
        <v>0.91666666666666696</v>
      </c>
      <c r="BC43">
        <v>0.66666666666666696</v>
      </c>
      <c r="BD43">
        <v>0.58333333333333304</v>
      </c>
      <c r="BE43">
        <v>0.83333333333333304</v>
      </c>
      <c r="BF43">
        <v>0.58333333333333304</v>
      </c>
      <c r="BG43">
        <v>0.58333333333333304</v>
      </c>
      <c r="BH43">
        <v>8.3333333333333301E-2</v>
      </c>
      <c r="BI43">
        <v>0.41666666666666702</v>
      </c>
      <c r="BJ43">
        <v>0.58333333333333304</v>
      </c>
      <c r="BK43">
        <v>8.3333333333333301E-2</v>
      </c>
      <c r="BL43">
        <v>0.58333333333333304</v>
      </c>
      <c r="BM43">
        <v>0.66666666666666696</v>
      </c>
      <c r="BN43">
        <v>0.33333333333333298</v>
      </c>
      <c r="BO43">
        <v>0.75</v>
      </c>
      <c r="BP43">
        <v>0.83333333333333304</v>
      </c>
      <c r="BR43" t="s">
        <v>81</v>
      </c>
      <c r="BS43">
        <v>0.91666666666666696</v>
      </c>
      <c r="BT43">
        <v>1</v>
      </c>
      <c r="BU43">
        <v>0.75</v>
      </c>
      <c r="BV43">
        <v>0.75</v>
      </c>
      <c r="BW43">
        <v>0.91666666666666696</v>
      </c>
      <c r="BX43">
        <v>0.75</v>
      </c>
      <c r="BY43">
        <v>0.75</v>
      </c>
      <c r="BZ43">
        <v>0.58333333333333304</v>
      </c>
      <c r="CA43">
        <v>0.83333333333333304</v>
      </c>
      <c r="CB43">
        <v>0.5</v>
      </c>
      <c r="CC43">
        <v>0.16666666666666699</v>
      </c>
      <c r="CD43">
        <v>8.3333333333333301E-2</v>
      </c>
      <c r="CE43">
        <v>0.66666666666666696</v>
      </c>
      <c r="CF43">
        <v>0.58333333333333304</v>
      </c>
      <c r="CG43">
        <v>0.66666666666666696</v>
      </c>
      <c r="CH43">
        <v>0.91666666666666696</v>
      </c>
      <c r="CI43">
        <v>1</v>
      </c>
      <c r="CJ43">
        <v>0.66666666666666696</v>
      </c>
      <c r="CK43">
        <v>1</v>
      </c>
      <c r="CM43" t="s">
        <v>56</v>
      </c>
      <c r="CN43">
        <v>618.17948797150098</v>
      </c>
      <c r="CO43">
        <v>600.33140223773898</v>
      </c>
      <c r="CP43">
        <v>596.07591872487501</v>
      </c>
      <c r="CR43" t="s">
        <v>56</v>
      </c>
      <c r="CS43">
        <v>610.889701816105</v>
      </c>
      <c r="CT43">
        <v>598.66833675483099</v>
      </c>
      <c r="CU43">
        <v>600.66154843645097</v>
      </c>
      <c r="CV43">
        <v>1</v>
      </c>
      <c r="CX43" t="s">
        <v>86</v>
      </c>
      <c r="CY43">
        <v>632.32119429353304</v>
      </c>
      <c r="CZ43">
        <v>590.41660221303198</v>
      </c>
      <c r="DA43">
        <v>590.71837323580496</v>
      </c>
      <c r="DC43" t="s">
        <v>86</v>
      </c>
      <c r="DD43">
        <v>618.23925087584996</v>
      </c>
      <c r="DE43">
        <v>602.13677098885705</v>
      </c>
      <c r="DF43">
        <v>602.79960805207702</v>
      </c>
      <c r="DG43">
        <v>1</v>
      </c>
      <c r="DI43" s="2" t="s">
        <v>52</v>
      </c>
      <c r="DJ43">
        <v>0.91666666666666696</v>
      </c>
      <c r="DK43">
        <v>1</v>
      </c>
      <c r="DL43">
        <v>0.91666666666666696</v>
      </c>
      <c r="DM43">
        <v>1</v>
      </c>
      <c r="DN43">
        <v>0.83333333333333304</v>
      </c>
      <c r="DO43">
        <v>0.83333333333333304</v>
      </c>
      <c r="DP43">
        <v>0.58333333333333304</v>
      </c>
      <c r="DQ43">
        <v>0.41666666666666702</v>
      </c>
      <c r="DR43">
        <v>0.58333333333333304</v>
      </c>
      <c r="DS43">
        <v>0.41666666666666702</v>
      </c>
      <c r="DT43">
        <v>0.25</v>
      </c>
      <c r="DU43">
        <v>8.3333333333333301E-2</v>
      </c>
      <c r="DV43">
        <v>0.25</v>
      </c>
      <c r="DW43">
        <v>0</v>
      </c>
      <c r="DX43">
        <v>8.3333333333333301E-2</v>
      </c>
      <c r="DY43">
        <v>0</v>
      </c>
      <c r="DZ43">
        <v>8.3333333333333301E-2</v>
      </c>
      <c r="EA43">
        <v>0</v>
      </c>
      <c r="ED43">
        <v>1</v>
      </c>
      <c r="EE43">
        <v>1</v>
      </c>
      <c r="EF43">
        <v>0.83333333333333304</v>
      </c>
      <c r="EG43">
        <v>0.91666666666666696</v>
      </c>
      <c r="EH43">
        <v>0.91666666666666696</v>
      </c>
      <c r="EI43">
        <v>0.91666666666666696</v>
      </c>
      <c r="EJ43">
        <v>0.5</v>
      </c>
      <c r="EK43">
        <v>0.5</v>
      </c>
      <c r="EL43">
        <v>0.75</v>
      </c>
      <c r="EM43">
        <v>0.41666666666666702</v>
      </c>
      <c r="EN43">
        <v>0.16666666666666699</v>
      </c>
      <c r="EO43">
        <v>0.41666666666666702</v>
      </c>
      <c r="EP43">
        <v>0.25</v>
      </c>
      <c r="EQ43">
        <v>0.16666666666666699</v>
      </c>
      <c r="ER43">
        <v>0.33333333333333298</v>
      </c>
      <c r="ES43">
        <v>0</v>
      </c>
      <c r="ET43">
        <v>8.3333333333333301E-2</v>
      </c>
      <c r="EU43">
        <v>8.3333333333333301E-2</v>
      </c>
      <c r="EV43">
        <v>1</v>
      </c>
      <c r="EX43" s="2" t="s">
        <v>81</v>
      </c>
      <c r="EY43">
        <v>1</v>
      </c>
      <c r="EZ43">
        <v>0.83333333333333304</v>
      </c>
      <c r="FA43">
        <v>0.91666666666666696</v>
      </c>
      <c r="FB43">
        <v>0.91666666666666696</v>
      </c>
      <c r="FC43">
        <v>0.66666666666666696</v>
      </c>
      <c r="FD43">
        <v>0.58333333333333304</v>
      </c>
      <c r="FE43">
        <v>0.83333333333333304</v>
      </c>
      <c r="FF43">
        <v>0.58333333333333304</v>
      </c>
      <c r="FG43">
        <v>0.58333333333333304</v>
      </c>
      <c r="FH43">
        <v>0.91666666666666696</v>
      </c>
      <c r="FI43">
        <v>0.58333333333333304</v>
      </c>
      <c r="FJ43">
        <v>0.41666666666666702</v>
      </c>
      <c r="FK43">
        <v>0.91666666666666696</v>
      </c>
      <c r="FL43">
        <v>0.41666666666666702</v>
      </c>
      <c r="FM43">
        <v>0.33333333333333298</v>
      </c>
      <c r="FN43">
        <v>0.66666666666666696</v>
      </c>
      <c r="FO43">
        <v>0.25</v>
      </c>
      <c r="FP43">
        <v>0.16666666666666699</v>
      </c>
      <c r="FS43">
        <v>0.91666666666666696</v>
      </c>
      <c r="FT43">
        <v>1</v>
      </c>
      <c r="FU43">
        <v>0.75</v>
      </c>
      <c r="FV43">
        <v>0.75</v>
      </c>
      <c r="FW43">
        <v>0.91666666666666696</v>
      </c>
      <c r="FX43">
        <v>0.75</v>
      </c>
      <c r="FY43">
        <v>0.75</v>
      </c>
      <c r="FZ43">
        <v>0.58333333333333304</v>
      </c>
      <c r="GA43">
        <v>0.83333333333333304</v>
      </c>
      <c r="GB43">
        <v>0.5</v>
      </c>
      <c r="GC43">
        <v>0.83333333333333304</v>
      </c>
      <c r="GD43">
        <v>0.91666666666666696</v>
      </c>
      <c r="GE43">
        <v>0.33333333333333298</v>
      </c>
      <c r="GF43">
        <v>0.41666666666666702</v>
      </c>
      <c r="GG43">
        <v>0.33333333333333298</v>
      </c>
      <c r="GH43">
        <v>8.3333333333333301E-2</v>
      </c>
      <c r="GI43">
        <v>0</v>
      </c>
      <c r="GJ43">
        <v>0.33333333333333298</v>
      </c>
      <c r="GK43">
        <v>1</v>
      </c>
    </row>
    <row r="44" spans="1:193" x14ac:dyDescent="0.2">
      <c r="A44" s="2" t="s">
        <v>78</v>
      </c>
      <c r="B44">
        <v>3</v>
      </c>
      <c r="C44">
        <f t="shared" si="1"/>
        <v>0</v>
      </c>
      <c r="D44">
        <f t="shared" si="2"/>
        <v>0</v>
      </c>
      <c r="E44" s="2" t="s">
        <v>93</v>
      </c>
      <c r="F44">
        <v>0</v>
      </c>
      <c r="G44">
        <f t="shared" si="0"/>
        <v>0</v>
      </c>
      <c r="I44" s="2" t="s">
        <v>56</v>
      </c>
      <c r="J44" s="2">
        <v>1</v>
      </c>
      <c r="K44" s="2">
        <v>1</v>
      </c>
      <c r="L44" s="2">
        <v>0.91666666666666696</v>
      </c>
      <c r="M44" s="2">
        <v>1</v>
      </c>
      <c r="N44" s="2">
        <v>0.91666666666666696</v>
      </c>
      <c r="O44" s="2">
        <v>0.83333333333333304</v>
      </c>
      <c r="P44" s="2">
        <v>0.91666666666666696</v>
      </c>
      <c r="Q44" s="2">
        <v>0.41666666666666702</v>
      </c>
      <c r="R44" s="2">
        <v>0.41666666666666702</v>
      </c>
      <c r="S44" s="2">
        <v>8.3333333333333301E-2</v>
      </c>
      <c r="T44" s="2">
        <v>0.66666666666666696</v>
      </c>
      <c r="U44" s="2">
        <v>0.66666666666666696</v>
      </c>
      <c r="V44" s="2">
        <v>0.75</v>
      </c>
      <c r="W44" s="2">
        <v>0.75</v>
      </c>
      <c r="X44" s="2">
        <v>0.75</v>
      </c>
      <c r="Y44" s="2">
        <v>1</v>
      </c>
      <c r="Z44" s="2">
        <v>1</v>
      </c>
      <c r="AA44" s="2">
        <v>1</v>
      </c>
      <c r="AB44" s="2"/>
      <c r="AC44" s="2" t="s">
        <v>56</v>
      </c>
      <c r="AD44" s="2">
        <v>1</v>
      </c>
      <c r="AE44" s="2">
        <v>1</v>
      </c>
      <c r="AF44" s="2">
        <v>0.91666666666666696</v>
      </c>
      <c r="AG44" s="2">
        <v>0.91666666666666696</v>
      </c>
      <c r="AH44" s="2">
        <v>0.83333333333333304</v>
      </c>
      <c r="AI44" s="2">
        <v>1</v>
      </c>
      <c r="AJ44" s="2">
        <v>0.91666666666666696</v>
      </c>
      <c r="AK44" s="2">
        <v>0.75</v>
      </c>
      <c r="AL44" s="2">
        <v>0.33333333333333298</v>
      </c>
      <c r="AM44" s="2">
        <v>0.41666666666666702</v>
      </c>
      <c r="AN44" s="2">
        <v>0.58333333333333304</v>
      </c>
      <c r="AO44" s="2">
        <v>0.58333333333333304</v>
      </c>
      <c r="AP44" s="2">
        <v>0.75</v>
      </c>
      <c r="AQ44" s="2">
        <v>1</v>
      </c>
      <c r="AR44" s="2">
        <v>0.83333333333333304</v>
      </c>
      <c r="AS44" s="2">
        <v>1</v>
      </c>
      <c r="AT44" s="2">
        <v>1</v>
      </c>
      <c r="AU44" s="2">
        <v>0.91666666666666696</v>
      </c>
      <c r="AV44">
        <v>1</v>
      </c>
      <c r="AX44" t="s">
        <v>83</v>
      </c>
      <c r="AY44">
        <v>0.75</v>
      </c>
      <c r="AZ44">
        <v>1</v>
      </c>
      <c r="BA44">
        <v>0.83333333333333304</v>
      </c>
      <c r="BB44">
        <v>1</v>
      </c>
      <c r="BC44">
        <v>0.91666666666666696</v>
      </c>
      <c r="BD44">
        <v>0.75</v>
      </c>
      <c r="BE44">
        <v>0.91666666666666696</v>
      </c>
      <c r="BF44">
        <v>0.58333333333333304</v>
      </c>
      <c r="BG44">
        <v>0.58333333333333304</v>
      </c>
      <c r="BH44">
        <v>0.41666666666666702</v>
      </c>
      <c r="BI44">
        <v>0.58333333333333304</v>
      </c>
      <c r="BJ44">
        <v>0.58333333333333304</v>
      </c>
      <c r="BK44">
        <v>0.41666666666666702</v>
      </c>
      <c r="BL44">
        <v>0.25</v>
      </c>
      <c r="BM44">
        <v>0.58333333333333304</v>
      </c>
      <c r="BN44">
        <v>0.41666666666666702</v>
      </c>
      <c r="BO44">
        <v>0.58333333333333304</v>
      </c>
      <c r="BP44">
        <v>1</v>
      </c>
      <c r="BR44" t="s">
        <v>83</v>
      </c>
      <c r="BS44">
        <v>1</v>
      </c>
      <c r="BT44">
        <v>1</v>
      </c>
      <c r="BU44">
        <v>1</v>
      </c>
      <c r="BV44">
        <v>0.83333333333333304</v>
      </c>
      <c r="BW44">
        <v>0.91666666666666696</v>
      </c>
      <c r="BX44">
        <v>0.66666666666666696</v>
      </c>
      <c r="BY44">
        <v>0.66666666666666696</v>
      </c>
      <c r="BZ44">
        <v>0.83333333333333304</v>
      </c>
      <c r="CA44">
        <v>0.66666666666666696</v>
      </c>
      <c r="CB44">
        <v>0.5</v>
      </c>
      <c r="CC44">
        <v>0.58333333333333304</v>
      </c>
      <c r="CD44">
        <v>0.58333333333333304</v>
      </c>
      <c r="CE44">
        <v>0.33333333333333298</v>
      </c>
      <c r="CF44">
        <v>0.41666666666666702</v>
      </c>
      <c r="CG44">
        <v>0.75</v>
      </c>
      <c r="CH44">
        <v>0.75</v>
      </c>
      <c r="CI44">
        <v>0.75</v>
      </c>
      <c r="CJ44">
        <v>0.75</v>
      </c>
      <c r="CK44">
        <v>1</v>
      </c>
      <c r="CM44" t="s">
        <v>57</v>
      </c>
      <c r="CN44">
        <v>622.397200488105</v>
      </c>
      <c r="CO44">
        <v>616.01132927978301</v>
      </c>
      <c r="CP44">
        <v>577.89396777209902</v>
      </c>
      <c r="CR44" t="s">
        <v>57</v>
      </c>
      <c r="CS44">
        <v>602.22987911649705</v>
      </c>
      <c r="CT44">
        <v>592.43642469975703</v>
      </c>
      <c r="CU44">
        <v>600</v>
      </c>
      <c r="CV44">
        <v>1</v>
      </c>
      <c r="CX44" t="s">
        <v>88</v>
      </c>
      <c r="CY44">
        <v>640.43334541472802</v>
      </c>
      <c r="CZ44">
        <v>600.12732652450495</v>
      </c>
      <c r="DA44">
        <v>591.99019640513404</v>
      </c>
      <c r="DC44" t="s">
        <v>88</v>
      </c>
      <c r="DD44">
        <v>608.33320794347605</v>
      </c>
      <c r="DE44">
        <v>609.12325689059901</v>
      </c>
      <c r="DF44">
        <v>606.98896926753798</v>
      </c>
      <c r="DG44">
        <v>1</v>
      </c>
      <c r="DI44" s="2" t="s">
        <v>54</v>
      </c>
      <c r="DJ44">
        <v>0.91666666666666696</v>
      </c>
      <c r="DK44">
        <v>0.75</v>
      </c>
      <c r="DL44">
        <v>0.83333333333333304</v>
      </c>
      <c r="DM44">
        <v>0.83333333333333304</v>
      </c>
      <c r="DN44">
        <v>0.58333333333333304</v>
      </c>
      <c r="DO44">
        <v>0.66666666666666696</v>
      </c>
      <c r="DP44">
        <v>0.75</v>
      </c>
      <c r="DQ44">
        <v>0.58333333333333304</v>
      </c>
      <c r="DR44">
        <v>0.5</v>
      </c>
      <c r="DS44">
        <v>0.66666666666666696</v>
      </c>
      <c r="DT44">
        <v>0.33333333333333298</v>
      </c>
      <c r="DU44">
        <v>0.25</v>
      </c>
      <c r="DV44">
        <v>0.75</v>
      </c>
      <c r="DW44">
        <v>0.16666666666666699</v>
      </c>
      <c r="DX44">
        <v>8.3333333333333301E-2</v>
      </c>
      <c r="DY44">
        <v>0.33333333333333298</v>
      </c>
      <c r="DZ44">
        <v>0</v>
      </c>
      <c r="EA44">
        <v>8.3333333333333301E-2</v>
      </c>
      <c r="ED44">
        <v>0.83333333333333304</v>
      </c>
      <c r="EE44">
        <v>0.66666666666666696</v>
      </c>
      <c r="EF44">
        <v>0.83333333333333304</v>
      </c>
      <c r="EG44">
        <v>0.58333333333333304</v>
      </c>
      <c r="EH44">
        <v>0.66666666666666696</v>
      </c>
      <c r="EI44">
        <v>0.58333333333333304</v>
      </c>
      <c r="EJ44">
        <v>8.3333333333333301E-2</v>
      </c>
      <c r="EK44">
        <v>0.58333333333333304</v>
      </c>
      <c r="EL44">
        <v>0.5</v>
      </c>
      <c r="EM44">
        <v>0.33333333333333298</v>
      </c>
      <c r="EN44">
        <v>0.25</v>
      </c>
      <c r="EO44">
        <v>0.33333333333333298</v>
      </c>
      <c r="EP44">
        <v>0.25</v>
      </c>
      <c r="EQ44">
        <v>0.25</v>
      </c>
      <c r="ER44">
        <v>0.41666666666666702</v>
      </c>
      <c r="ES44">
        <v>0</v>
      </c>
      <c r="ET44">
        <v>0.33333333333333298</v>
      </c>
      <c r="EU44">
        <v>0.33333333333333298</v>
      </c>
      <c r="EV44">
        <v>1</v>
      </c>
      <c r="EX44" s="2" t="s">
        <v>83</v>
      </c>
      <c r="EY44">
        <v>0.75</v>
      </c>
      <c r="EZ44">
        <v>1</v>
      </c>
      <c r="FA44">
        <v>0.83333333333333304</v>
      </c>
      <c r="FB44">
        <v>1</v>
      </c>
      <c r="FC44">
        <v>0.91666666666666696</v>
      </c>
      <c r="FD44">
        <v>0.75</v>
      </c>
      <c r="FE44">
        <v>0.91666666666666696</v>
      </c>
      <c r="FF44">
        <v>0.58333333333333304</v>
      </c>
      <c r="FG44">
        <v>0.58333333333333304</v>
      </c>
      <c r="FH44">
        <v>0.58333333333333304</v>
      </c>
      <c r="FI44">
        <v>0.41666666666666702</v>
      </c>
      <c r="FJ44">
        <v>0.41666666666666702</v>
      </c>
      <c r="FK44">
        <v>0.58333333333333304</v>
      </c>
      <c r="FL44">
        <v>0.75</v>
      </c>
      <c r="FM44">
        <v>0.41666666666666702</v>
      </c>
      <c r="FN44">
        <v>0.58333333333333304</v>
      </c>
      <c r="FO44">
        <v>0.41666666666666702</v>
      </c>
      <c r="FP44">
        <v>0</v>
      </c>
      <c r="FS44">
        <v>1</v>
      </c>
      <c r="FT44">
        <v>1</v>
      </c>
      <c r="FU44">
        <v>1</v>
      </c>
      <c r="FV44">
        <v>0.83333333333333304</v>
      </c>
      <c r="FW44">
        <v>0.91666666666666696</v>
      </c>
      <c r="FX44">
        <v>0.66666666666666696</v>
      </c>
      <c r="FY44">
        <v>0.66666666666666696</v>
      </c>
      <c r="FZ44">
        <v>0.83333333333333304</v>
      </c>
      <c r="GA44">
        <v>0.66666666666666696</v>
      </c>
      <c r="GB44">
        <v>0.5</v>
      </c>
      <c r="GC44">
        <v>0.41666666666666702</v>
      </c>
      <c r="GD44">
        <v>0.41666666666666702</v>
      </c>
      <c r="GE44">
        <v>0.66666666666666696</v>
      </c>
      <c r="GF44">
        <v>0.58333333333333304</v>
      </c>
      <c r="GG44">
        <v>0.25</v>
      </c>
      <c r="GH44">
        <v>0.25</v>
      </c>
      <c r="GI44">
        <v>0.25</v>
      </c>
      <c r="GJ44">
        <v>0.25</v>
      </c>
      <c r="GK44">
        <v>1</v>
      </c>
    </row>
    <row r="45" spans="1:193" x14ac:dyDescent="0.2">
      <c r="A45" s="2" t="s">
        <v>79</v>
      </c>
      <c r="B45">
        <v>14</v>
      </c>
      <c r="C45">
        <f t="shared" si="1"/>
        <v>1</v>
      </c>
      <c r="D45">
        <f t="shared" si="2"/>
        <v>1</v>
      </c>
      <c r="E45" s="2" t="s">
        <v>109</v>
      </c>
      <c r="F45">
        <v>22</v>
      </c>
      <c r="G45">
        <f t="shared" si="0"/>
        <v>1</v>
      </c>
      <c r="I45" s="2" t="s">
        <v>57</v>
      </c>
      <c r="J45" s="2">
        <v>0.91666666666666696</v>
      </c>
      <c r="K45" s="2">
        <v>1</v>
      </c>
      <c r="L45" s="2">
        <v>0.91666666666666696</v>
      </c>
      <c r="M45" s="2">
        <v>0.91666666666666696</v>
      </c>
      <c r="N45" s="2">
        <v>0.66666666666666696</v>
      </c>
      <c r="O45" s="2">
        <v>0.33333333333333298</v>
      </c>
      <c r="P45" s="2">
        <v>0.83333333333333304</v>
      </c>
      <c r="Q45" s="2">
        <v>0.58333333333333304</v>
      </c>
      <c r="R45" s="2">
        <v>0.41666666666666702</v>
      </c>
      <c r="S45" s="2">
        <v>0.25</v>
      </c>
      <c r="T45" s="2">
        <v>0.25</v>
      </c>
      <c r="U45" s="2">
        <v>1</v>
      </c>
      <c r="V45" s="2">
        <v>0.58333333333333304</v>
      </c>
      <c r="W45" s="2">
        <v>0.66666666666666696</v>
      </c>
      <c r="X45" s="2">
        <v>0.75</v>
      </c>
      <c r="Y45" s="2">
        <v>0.83333333333333304</v>
      </c>
      <c r="Z45" s="2">
        <v>0.75</v>
      </c>
      <c r="AA45" s="2">
        <v>0.91666666666666696</v>
      </c>
      <c r="AB45" s="2"/>
      <c r="AC45" s="2" t="s">
        <v>57</v>
      </c>
      <c r="AD45" s="2">
        <v>0.91666666666666696</v>
      </c>
      <c r="AE45" s="2">
        <v>0.75</v>
      </c>
      <c r="AF45" s="2">
        <v>0.83333333333333304</v>
      </c>
      <c r="AG45" s="2">
        <v>0.91666666666666696</v>
      </c>
      <c r="AH45" s="2">
        <v>0.83333333333333304</v>
      </c>
      <c r="AI45" s="2">
        <v>0.83333333333333304</v>
      </c>
      <c r="AJ45" s="2">
        <v>0.66666666666666696</v>
      </c>
      <c r="AK45" s="2">
        <v>0.5</v>
      </c>
      <c r="AL45" s="2">
        <v>0.91666666666666696</v>
      </c>
      <c r="AM45" s="2">
        <v>0.66666666666666696</v>
      </c>
      <c r="AN45" s="2">
        <v>0.5</v>
      </c>
      <c r="AO45" s="2">
        <v>0.83333333333333304</v>
      </c>
      <c r="AP45" s="2">
        <v>0.83333333333333304</v>
      </c>
      <c r="AQ45" s="2">
        <v>0.91666666666666696</v>
      </c>
      <c r="AR45" s="2">
        <v>0.83333333333333304</v>
      </c>
      <c r="AS45" s="2">
        <v>0.91666666666666696</v>
      </c>
      <c r="AT45" s="2">
        <v>0.91666666666666696</v>
      </c>
      <c r="AU45" s="2">
        <v>0.91666666666666696</v>
      </c>
      <c r="AV45">
        <v>1</v>
      </c>
      <c r="AX45" t="s">
        <v>85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0.66666666666666696</v>
      </c>
      <c r="BE45">
        <v>1</v>
      </c>
      <c r="BF45">
        <v>0.91666666666666696</v>
      </c>
      <c r="BG45">
        <v>0.5</v>
      </c>
      <c r="BH45">
        <v>0.25</v>
      </c>
      <c r="BI45">
        <v>0.75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R45" t="s">
        <v>85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0.66666666666666696</v>
      </c>
      <c r="BZ45">
        <v>0.66666666666666696</v>
      </c>
      <c r="CA45">
        <v>0.75</v>
      </c>
      <c r="CB45">
        <v>0.66666666666666696</v>
      </c>
      <c r="CC45">
        <v>0.75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M45" t="s">
        <v>64</v>
      </c>
      <c r="CN45">
        <v>610.79812704630103</v>
      </c>
      <c r="CO45">
        <v>594.02356884352503</v>
      </c>
      <c r="CP45">
        <v>591.34238656954994</v>
      </c>
      <c r="CR45" t="s">
        <v>64</v>
      </c>
      <c r="CS45">
        <v>596.16989750734797</v>
      </c>
      <c r="CT45">
        <v>595.81156645922204</v>
      </c>
      <c r="CU45">
        <v>594.28108068533197</v>
      </c>
      <c r="CV45">
        <v>1</v>
      </c>
      <c r="CX45" t="s">
        <v>89</v>
      </c>
      <c r="CY45">
        <v>615.73523085761997</v>
      </c>
      <c r="CZ45">
        <v>593.81004097845096</v>
      </c>
      <c r="DA45">
        <v>584.38121320511596</v>
      </c>
      <c r="DC45" t="s">
        <v>89</v>
      </c>
      <c r="DD45">
        <v>605.58204635055097</v>
      </c>
      <c r="DE45">
        <v>603.33154200932495</v>
      </c>
      <c r="DF45">
        <v>604.63366235499097</v>
      </c>
      <c r="DG45">
        <v>1</v>
      </c>
      <c r="DI45" s="2" t="s">
        <v>56</v>
      </c>
      <c r="DJ45">
        <v>1</v>
      </c>
      <c r="DK45">
        <v>1</v>
      </c>
      <c r="DL45">
        <v>0.91666666666666696</v>
      </c>
      <c r="DM45">
        <v>1</v>
      </c>
      <c r="DN45">
        <v>0.91666666666666696</v>
      </c>
      <c r="DO45">
        <v>0.83333333333333304</v>
      </c>
      <c r="DP45">
        <v>0.91666666666666696</v>
      </c>
      <c r="DQ45">
        <v>0.41666666666666702</v>
      </c>
      <c r="DR45">
        <v>0.41666666666666702</v>
      </c>
      <c r="DS45">
        <v>0.91666666666666696</v>
      </c>
      <c r="DT45">
        <v>0.33333333333333298</v>
      </c>
      <c r="DU45">
        <v>0.33333333333333298</v>
      </c>
      <c r="DV45">
        <v>0.25</v>
      </c>
      <c r="DW45">
        <v>0.25</v>
      </c>
      <c r="DX45">
        <v>0.25</v>
      </c>
      <c r="DY45">
        <v>0</v>
      </c>
      <c r="DZ45">
        <v>0</v>
      </c>
      <c r="EA45">
        <v>0</v>
      </c>
      <c r="ED45">
        <v>1</v>
      </c>
      <c r="EE45">
        <v>1</v>
      </c>
      <c r="EF45">
        <v>0.91666666666666696</v>
      </c>
      <c r="EG45">
        <v>0.91666666666666696</v>
      </c>
      <c r="EH45">
        <v>0.83333333333333304</v>
      </c>
      <c r="EI45">
        <v>1</v>
      </c>
      <c r="EJ45">
        <v>0.91666666666666696</v>
      </c>
      <c r="EK45">
        <v>0.75</v>
      </c>
      <c r="EL45">
        <v>0.33333333333333298</v>
      </c>
      <c r="EM45">
        <v>0.58333333333333304</v>
      </c>
      <c r="EN45">
        <v>0.41666666666666702</v>
      </c>
      <c r="EO45">
        <v>0.41666666666666702</v>
      </c>
      <c r="EP45">
        <v>0.25</v>
      </c>
      <c r="EQ45">
        <v>0</v>
      </c>
      <c r="ER45">
        <v>0.16666666666666699</v>
      </c>
      <c r="ES45">
        <v>0</v>
      </c>
      <c r="ET45">
        <v>0</v>
      </c>
      <c r="EU45">
        <v>8.3333333333333301E-2</v>
      </c>
      <c r="EV45">
        <v>1</v>
      </c>
      <c r="EX45" s="2" t="s">
        <v>85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0.66666666666666696</v>
      </c>
      <c r="FE45">
        <v>1</v>
      </c>
      <c r="FF45">
        <v>0.91666666666666696</v>
      </c>
      <c r="FG45">
        <v>0.5</v>
      </c>
      <c r="FH45">
        <v>0.75</v>
      </c>
      <c r="FI45">
        <v>0.25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0.66666666666666696</v>
      </c>
      <c r="FZ45">
        <v>0.66666666666666696</v>
      </c>
      <c r="GA45">
        <v>0.75</v>
      </c>
      <c r="GB45">
        <v>0.33333333333333298</v>
      </c>
      <c r="GC45">
        <v>0.25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</row>
    <row r="46" spans="1:193" x14ac:dyDescent="0.2">
      <c r="A46" s="2" t="s">
        <v>100</v>
      </c>
      <c r="B46">
        <v>0</v>
      </c>
      <c r="C46">
        <f t="shared" si="1"/>
        <v>0</v>
      </c>
      <c r="D46">
        <f t="shared" si="2"/>
        <v>0</v>
      </c>
      <c r="E46" s="2" t="s">
        <v>110</v>
      </c>
      <c r="F46">
        <v>2</v>
      </c>
      <c r="G46">
        <f t="shared" si="0"/>
        <v>0</v>
      </c>
      <c r="I46" s="2" t="s">
        <v>64</v>
      </c>
      <c r="J46" s="2">
        <v>1</v>
      </c>
      <c r="K46" s="2">
        <v>1</v>
      </c>
      <c r="L46" s="2">
        <v>1</v>
      </c>
      <c r="M46" s="2">
        <v>1</v>
      </c>
      <c r="N46" s="2">
        <v>0.91666666666666696</v>
      </c>
      <c r="O46" s="2">
        <v>0.83333333333333304</v>
      </c>
      <c r="P46" s="2">
        <v>0.66666666666666696</v>
      </c>
      <c r="Q46" s="2">
        <v>0.5</v>
      </c>
      <c r="R46" s="2">
        <v>0.41666666666666702</v>
      </c>
      <c r="S46" s="2">
        <v>0.41666666666666702</v>
      </c>
      <c r="T46" s="2">
        <v>0.91666666666666696</v>
      </c>
      <c r="U46" s="2">
        <v>0.83333333333333304</v>
      </c>
      <c r="V46" s="2">
        <v>0.58333333333333304</v>
      </c>
      <c r="W46" s="2">
        <v>0.91666666666666696</v>
      </c>
      <c r="X46" s="2">
        <v>1</v>
      </c>
      <c r="Y46" s="2">
        <v>1</v>
      </c>
      <c r="Z46" s="2">
        <v>1</v>
      </c>
      <c r="AA46" s="2">
        <v>1</v>
      </c>
      <c r="AB46" s="2"/>
      <c r="AC46" s="2" t="s">
        <v>64</v>
      </c>
      <c r="AD46" s="2">
        <v>0.91666666666666696</v>
      </c>
      <c r="AE46" s="2">
        <v>1</v>
      </c>
      <c r="AF46" s="2">
        <v>0.91666666666666696</v>
      </c>
      <c r="AG46" s="2">
        <v>0.91666666666666696</v>
      </c>
      <c r="AH46" s="2">
        <v>0.75</v>
      </c>
      <c r="AI46" s="2">
        <v>0.83333333333333304</v>
      </c>
      <c r="AJ46" s="2">
        <v>0.58333333333333304</v>
      </c>
      <c r="AK46" s="2">
        <v>0.41666666666666702</v>
      </c>
      <c r="AL46" s="2">
        <v>0.58333333333333304</v>
      </c>
      <c r="AM46" s="2">
        <v>0.75</v>
      </c>
      <c r="AN46" s="2">
        <v>0.58333333333333304</v>
      </c>
      <c r="AO46" s="2">
        <v>0.83333333333333304</v>
      </c>
      <c r="AP46" s="2">
        <v>0.91666666666666696</v>
      </c>
      <c r="AQ46" s="2">
        <v>0.91666666666666696</v>
      </c>
      <c r="AR46" s="2">
        <v>0.83333333333333304</v>
      </c>
      <c r="AS46" s="2">
        <v>1</v>
      </c>
      <c r="AT46" s="2">
        <v>0.91666666666666696</v>
      </c>
      <c r="AU46" s="2">
        <v>1</v>
      </c>
      <c r="AV46">
        <v>1</v>
      </c>
      <c r="AX46" t="s">
        <v>86</v>
      </c>
      <c r="AY46">
        <v>1</v>
      </c>
      <c r="AZ46">
        <v>0.75</v>
      </c>
      <c r="BA46">
        <v>0.83333333333333304</v>
      </c>
      <c r="BB46">
        <v>0.91666666666666696</v>
      </c>
      <c r="BC46">
        <v>0.41666666666666702</v>
      </c>
      <c r="BD46">
        <v>0.66666666666666696</v>
      </c>
      <c r="BE46">
        <v>0.5</v>
      </c>
      <c r="BF46">
        <v>0.75</v>
      </c>
      <c r="BG46">
        <v>0.5</v>
      </c>
      <c r="BH46">
        <v>0.33333333333333298</v>
      </c>
      <c r="BI46">
        <v>0.41666666666666702</v>
      </c>
      <c r="BJ46">
        <v>0.5</v>
      </c>
      <c r="BK46">
        <v>0.41666666666666702</v>
      </c>
      <c r="BL46">
        <v>0.91666666666666696</v>
      </c>
      <c r="BM46">
        <v>0.91666666666666696</v>
      </c>
      <c r="BN46">
        <v>0.58333333333333304</v>
      </c>
      <c r="BO46">
        <v>0.83333333333333304</v>
      </c>
      <c r="BP46">
        <v>0.91666666666666696</v>
      </c>
      <c r="BR46" t="s">
        <v>86</v>
      </c>
      <c r="BS46">
        <v>0.41666666666666702</v>
      </c>
      <c r="BT46">
        <v>0.91666666666666696</v>
      </c>
      <c r="BU46">
        <v>0.83333333333333304</v>
      </c>
      <c r="BV46">
        <v>0.75</v>
      </c>
      <c r="BW46">
        <v>0.83333333333333304</v>
      </c>
      <c r="BX46">
        <v>0.41666666666666702</v>
      </c>
      <c r="BY46">
        <v>0.41666666666666702</v>
      </c>
      <c r="BZ46">
        <v>0.41666666666666702</v>
      </c>
      <c r="CA46">
        <v>0.33333333333333298</v>
      </c>
      <c r="CB46">
        <v>0.5</v>
      </c>
      <c r="CC46">
        <v>0.5</v>
      </c>
      <c r="CD46">
        <v>0.5</v>
      </c>
      <c r="CE46">
        <v>0.33333333333333298</v>
      </c>
      <c r="CF46">
        <v>0.66666666666666696</v>
      </c>
      <c r="CG46">
        <v>0.5</v>
      </c>
      <c r="CH46">
        <v>0.66666666666666696</v>
      </c>
      <c r="CI46">
        <v>0.91666666666666696</v>
      </c>
      <c r="CJ46">
        <v>0.58333333333333304</v>
      </c>
      <c r="CK46">
        <v>1</v>
      </c>
      <c r="CM46" t="s">
        <v>65</v>
      </c>
      <c r="CN46">
        <v>618.95634748462305</v>
      </c>
      <c r="CO46">
        <v>603.70173666497101</v>
      </c>
      <c r="CP46">
        <v>599.55919767041701</v>
      </c>
      <c r="CR46" t="s">
        <v>65</v>
      </c>
      <c r="CS46">
        <v>604.63366235499097</v>
      </c>
      <c r="CT46">
        <v>597.232709890411</v>
      </c>
      <c r="CU46">
        <v>596.70370416203104</v>
      </c>
      <c r="CV46">
        <v>1</v>
      </c>
      <c r="CX46" t="s">
        <v>90</v>
      </c>
      <c r="CY46">
        <v>639.74120286258403</v>
      </c>
      <c r="CZ46">
        <v>639.94217719311905</v>
      </c>
      <c r="DA46">
        <v>643.80521379642903</v>
      </c>
      <c r="DC46" t="s">
        <v>90</v>
      </c>
      <c r="DD46">
        <v>695.94650299993395</v>
      </c>
      <c r="DE46">
        <v>617.37981940653003</v>
      </c>
      <c r="DF46">
        <v>636.88058195812698</v>
      </c>
      <c r="DG46">
        <v>1</v>
      </c>
      <c r="DI46" s="2" t="s">
        <v>57</v>
      </c>
      <c r="DJ46">
        <v>0.91666666666666696</v>
      </c>
      <c r="DK46">
        <v>1</v>
      </c>
      <c r="DL46">
        <v>0.91666666666666696</v>
      </c>
      <c r="DM46">
        <v>0.91666666666666696</v>
      </c>
      <c r="DN46">
        <v>0.66666666666666696</v>
      </c>
      <c r="DO46">
        <v>0.33333333333333298</v>
      </c>
      <c r="DP46">
        <v>0.83333333333333304</v>
      </c>
      <c r="DQ46">
        <v>0.58333333333333304</v>
      </c>
      <c r="DR46">
        <v>0.41666666666666702</v>
      </c>
      <c r="DS46">
        <v>0.75</v>
      </c>
      <c r="DT46">
        <v>0.75</v>
      </c>
      <c r="DU46">
        <v>0</v>
      </c>
      <c r="DV46">
        <v>0.41666666666666702</v>
      </c>
      <c r="DW46">
        <v>0.33333333333333298</v>
      </c>
      <c r="DX46">
        <v>0.25</v>
      </c>
      <c r="DY46">
        <v>0.16666666666666699</v>
      </c>
      <c r="DZ46">
        <v>0.25</v>
      </c>
      <c r="EA46">
        <v>8.3333333333333301E-2</v>
      </c>
      <c r="ED46">
        <v>0.91666666666666696</v>
      </c>
      <c r="EE46">
        <v>0.75</v>
      </c>
      <c r="EF46">
        <v>0.83333333333333304</v>
      </c>
      <c r="EG46">
        <v>0.91666666666666696</v>
      </c>
      <c r="EH46">
        <v>0.83333333333333304</v>
      </c>
      <c r="EI46">
        <v>0.83333333333333304</v>
      </c>
      <c r="EJ46">
        <v>0.66666666666666696</v>
      </c>
      <c r="EK46">
        <v>0.5</v>
      </c>
      <c r="EL46">
        <v>0.91666666666666696</v>
      </c>
      <c r="EM46">
        <v>0.33333333333333298</v>
      </c>
      <c r="EN46">
        <v>0.5</v>
      </c>
      <c r="EO46">
        <v>0.16666666666666699</v>
      </c>
      <c r="EP46">
        <v>0.16666666666666699</v>
      </c>
      <c r="EQ46">
        <v>8.3333333333333301E-2</v>
      </c>
      <c r="ER46">
        <v>0.16666666666666699</v>
      </c>
      <c r="ES46">
        <v>8.3333333333333301E-2</v>
      </c>
      <c r="ET46">
        <v>8.3333333333333301E-2</v>
      </c>
      <c r="EU46">
        <v>8.3333333333333301E-2</v>
      </c>
      <c r="EV46">
        <v>1</v>
      </c>
      <c r="EX46" s="2" t="s">
        <v>86</v>
      </c>
      <c r="EY46">
        <v>1</v>
      </c>
      <c r="EZ46">
        <v>0.75</v>
      </c>
      <c r="FA46">
        <v>0.83333333333333304</v>
      </c>
      <c r="FB46">
        <v>0.91666666666666696</v>
      </c>
      <c r="FC46">
        <v>0.41666666666666702</v>
      </c>
      <c r="FD46">
        <v>0.66666666666666696</v>
      </c>
      <c r="FE46">
        <v>0.5</v>
      </c>
      <c r="FF46">
        <v>0.75</v>
      </c>
      <c r="FG46">
        <v>0.5</v>
      </c>
      <c r="FH46">
        <v>0.66666666666666696</v>
      </c>
      <c r="FI46">
        <v>0.58333333333333304</v>
      </c>
      <c r="FJ46">
        <v>0.5</v>
      </c>
      <c r="FK46">
        <v>0.58333333333333304</v>
      </c>
      <c r="FL46">
        <v>8.3333333333333301E-2</v>
      </c>
      <c r="FM46">
        <v>8.3333333333333301E-2</v>
      </c>
      <c r="FN46">
        <v>0.41666666666666702</v>
      </c>
      <c r="FO46">
        <v>0.16666666666666699</v>
      </c>
      <c r="FP46">
        <v>8.3333333333333301E-2</v>
      </c>
      <c r="FS46">
        <v>0.41666666666666702</v>
      </c>
      <c r="FT46">
        <v>0.91666666666666696</v>
      </c>
      <c r="FU46">
        <v>0.83333333333333304</v>
      </c>
      <c r="FV46">
        <v>0.75</v>
      </c>
      <c r="FW46">
        <v>0.83333333333333304</v>
      </c>
      <c r="FX46">
        <v>0.41666666666666702</v>
      </c>
      <c r="FY46">
        <v>0.41666666666666702</v>
      </c>
      <c r="FZ46">
        <v>0.41666666666666702</v>
      </c>
      <c r="GA46">
        <v>0.33333333333333298</v>
      </c>
      <c r="GB46">
        <v>0.5</v>
      </c>
      <c r="GC46">
        <v>0.5</v>
      </c>
      <c r="GD46">
        <v>0.5</v>
      </c>
      <c r="GE46">
        <v>0.66666666666666696</v>
      </c>
      <c r="GF46">
        <v>0.33333333333333298</v>
      </c>
      <c r="GG46">
        <v>0.5</v>
      </c>
      <c r="GH46">
        <v>0.33333333333333298</v>
      </c>
      <c r="GI46">
        <v>8.3333333333333301E-2</v>
      </c>
      <c r="GJ46">
        <v>0.41666666666666702</v>
      </c>
      <c r="GK46">
        <v>1</v>
      </c>
    </row>
    <row r="47" spans="1:193" x14ac:dyDescent="0.2">
      <c r="A47" s="2" t="s">
        <v>80</v>
      </c>
      <c r="B47">
        <v>9</v>
      </c>
      <c r="C47">
        <f t="shared" si="1"/>
        <v>1</v>
      </c>
      <c r="D47">
        <f t="shared" si="2"/>
        <v>1</v>
      </c>
      <c r="E47" s="2" t="s">
        <v>111</v>
      </c>
      <c r="F47">
        <v>24</v>
      </c>
      <c r="G47">
        <f t="shared" si="0"/>
        <v>1</v>
      </c>
      <c r="I47" s="2" t="s">
        <v>65</v>
      </c>
      <c r="J47" s="2">
        <v>1</v>
      </c>
      <c r="K47" s="2">
        <v>1</v>
      </c>
      <c r="L47" s="2">
        <v>1</v>
      </c>
      <c r="M47" s="2">
        <v>1</v>
      </c>
      <c r="N47" s="2">
        <v>0.91666666666666696</v>
      </c>
      <c r="O47" s="2">
        <v>0.91666666666666696</v>
      </c>
      <c r="P47" s="2">
        <v>0.83333333333333304</v>
      </c>
      <c r="Q47" s="2">
        <v>0.33333333333333298</v>
      </c>
      <c r="R47" s="2">
        <v>0.75</v>
      </c>
      <c r="S47" s="2">
        <v>0.16666666666666699</v>
      </c>
      <c r="T47" s="2">
        <v>0.58333333333333304</v>
      </c>
      <c r="U47" s="2">
        <v>0.66666666666666696</v>
      </c>
      <c r="V47" s="2">
        <v>0.66666666666666696</v>
      </c>
      <c r="W47" s="2">
        <v>0.66666666666666696</v>
      </c>
      <c r="X47" s="2">
        <v>1</v>
      </c>
      <c r="Y47" s="2">
        <v>0.91666666666666696</v>
      </c>
      <c r="Z47" s="2">
        <v>0.91666666666666696</v>
      </c>
      <c r="AA47" s="2">
        <v>1</v>
      </c>
      <c r="AB47" s="2"/>
      <c r="AC47" s="2" t="s">
        <v>65</v>
      </c>
      <c r="AD47" s="2">
        <v>1</v>
      </c>
      <c r="AE47" s="2">
        <v>0.91666666666666696</v>
      </c>
      <c r="AF47" s="2">
        <v>1</v>
      </c>
      <c r="AG47" s="2">
        <v>1</v>
      </c>
      <c r="AH47" s="2">
        <v>0.91666666666666696</v>
      </c>
      <c r="AI47" s="2">
        <v>0.91666666666666696</v>
      </c>
      <c r="AJ47" s="2">
        <v>0.83333333333333304</v>
      </c>
      <c r="AK47" s="2">
        <v>0.66666666666666696</v>
      </c>
      <c r="AL47" s="2">
        <v>0.58333333333333304</v>
      </c>
      <c r="AM47" s="2">
        <v>0.58333333333333304</v>
      </c>
      <c r="AN47" s="2">
        <v>0.75</v>
      </c>
      <c r="AO47" s="2">
        <v>0.83333333333333304</v>
      </c>
      <c r="AP47" s="2">
        <v>0.91666666666666696</v>
      </c>
      <c r="AQ47" s="2">
        <v>0.91666666666666696</v>
      </c>
      <c r="AR47" s="2">
        <v>0.91666666666666696</v>
      </c>
      <c r="AS47" s="2">
        <v>1</v>
      </c>
      <c r="AT47" s="2">
        <v>1</v>
      </c>
      <c r="AU47" s="2">
        <v>1</v>
      </c>
      <c r="AV47">
        <v>1</v>
      </c>
      <c r="AX47" t="s">
        <v>88</v>
      </c>
      <c r="AY47">
        <v>1</v>
      </c>
      <c r="AZ47">
        <v>0.83333333333333304</v>
      </c>
      <c r="BA47">
        <v>0.75</v>
      </c>
      <c r="BB47">
        <v>1</v>
      </c>
      <c r="BC47">
        <v>0.66666666666666696</v>
      </c>
      <c r="BD47">
        <v>0.75</v>
      </c>
      <c r="BE47">
        <v>0.91666666666666696</v>
      </c>
      <c r="BF47">
        <v>0.58333333333333304</v>
      </c>
      <c r="BG47">
        <v>0.5</v>
      </c>
      <c r="BH47">
        <v>0.33333333333333298</v>
      </c>
      <c r="BI47">
        <v>0.5</v>
      </c>
      <c r="BJ47">
        <v>0.83333333333333304</v>
      </c>
      <c r="BK47">
        <v>0.41666666666666702</v>
      </c>
      <c r="BL47">
        <v>0.58333333333333304</v>
      </c>
      <c r="BM47">
        <v>0.75</v>
      </c>
      <c r="BN47">
        <v>0.58333333333333304</v>
      </c>
      <c r="BO47">
        <v>0.91666666666666696</v>
      </c>
      <c r="BP47">
        <v>0.66666666666666696</v>
      </c>
      <c r="BR47" t="s">
        <v>88</v>
      </c>
      <c r="BS47">
        <v>1</v>
      </c>
      <c r="BT47">
        <v>1</v>
      </c>
      <c r="BU47">
        <v>1</v>
      </c>
      <c r="BV47">
        <v>0.91666666666666696</v>
      </c>
      <c r="BW47">
        <v>1</v>
      </c>
      <c r="BX47">
        <v>0.91666666666666696</v>
      </c>
      <c r="BY47">
        <v>0.75</v>
      </c>
      <c r="BZ47">
        <v>0.66666666666666696</v>
      </c>
      <c r="CA47">
        <v>0.75</v>
      </c>
      <c r="CB47">
        <v>0.41666666666666702</v>
      </c>
      <c r="CC47">
        <v>0.33333333333333298</v>
      </c>
      <c r="CD47">
        <v>0.58333333333333304</v>
      </c>
      <c r="CE47">
        <v>0.83333333333333304</v>
      </c>
      <c r="CF47">
        <v>0.75</v>
      </c>
      <c r="CG47">
        <v>0.66666666666666696</v>
      </c>
      <c r="CH47">
        <v>0.91666666666666696</v>
      </c>
      <c r="CI47">
        <v>1</v>
      </c>
      <c r="CJ47">
        <v>1</v>
      </c>
      <c r="CK47">
        <v>1</v>
      </c>
      <c r="CM47" t="s">
        <v>66</v>
      </c>
      <c r="CN47">
        <v>617.42257207274702</v>
      </c>
      <c r="CO47">
        <v>606.21213234840297</v>
      </c>
      <c r="CP47">
        <v>597.63958922874997</v>
      </c>
      <c r="CR47" t="s">
        <v>66</v>
      </c>
      <c r="CS47">
        <v>610.63960259818703</v>
      </c>
      <c r="CT47">
        <v>608.77925537161502</v>
      </c>
      <c r="CU47">
        <v>606.09551083669999</v>
      </c>
      <c r="CV47">
        <v>1</v>
      </c>
      <c r="CX47" t="s">
        <v>109</v>
      </c>
      <c r="CY47">
        <v>613.48463287461698</v>
      </c>
      <c r="CZ47">
        <v>598.36641413148402</v>
      </c>
      <c r="DA47">
        <v>590.59715239437901</v>
      </c>
      <c r="DC47" t="s">
        <v>109</v>
      </c>
      <c r="DD47">
        <v>594.81045960741801</v>
      </c>
      <c r="DE47">
        <v>595.29630550561399</v>
      </c>
      <c r="DF47">
        <v>603.28289325361095</v>
      </c>
      <c r="DG47">
        <v>1</v>
      </c>
      <c r="DI47" s="2" t="s">
        <v>64</v>
      </c>
      <c r="DJ47">
        <v>1</v>
      </c>
      <c r="DK47">
        <v>1</v>
      </c>
      <c r="DL47">
        <v>1</v>
      </c>
      <c r="DM47">
        <v>1</v>
      </c>
      <c r="DN47">
        <v>0.91666666666666696</v>
      </c>
      <c r="DO47">
        <v>0.83333333333333304</v>
      </c>
      <c r="DP47">
        <v>0.66666666666666696</v>
      </c>
      <c r="DQ47">
        <v>0.5</v>
      </c>
      <c r="DR47">
        <v>0.41666666666666702</v>
      </c>
      <c r="DS47">
        <v>0.58333333333333304</v>
      </c>
      <c r="DT47">
        <v>8.3333333333333301E-2</v>
      </c>
      <c r="DU47">
        <v>0.16666666666666699</v>
      </c>
      <c r="DV47">
        <v>0.41666666666666702</v>
      </c>
      <c r="DW47">
        <v>8.3333333333333301E-2</v>
      </c>
      <c r="DX47">
        <v>0</v>
      </c>
      <c r="DY47">
        <v>0</v>
      </c>
      <c r="DZ47">
        <v>0</v>
      </c>
      <c r="EA47">
        <v>0</v>
      </c>
      <c r="ED47">
        <v>0.91666666666666696</v>
      </c>
      <c r="EE47">
        <v>1</v>
      </c>
      <c r="EF47">
        <v>0.91666666666666696</v>
      </c>
      <c r="EG47">
        <v>0.91666666666666696</v>
      </c>
      <c r="EH47">
        <v>0.75</v>
      </c>
      <c r="EI47">
        <v>0.83333333333333304</v>
      </c>
      <c r="EJ47">
        <v>0.58333333333333304</v>
      </c>
      <c r="EK47">
        <v>0.41666666666666702</v>
      </c>
      <c r="EL47">
        <v>0.58333333333333304</v>
      </c>
      <c r="EM47">
        <v>0.25</v>
      </c>
      <c r="EN47">
        <v>0.41666666666666702</v>
      </c>
      <c r="EO47">
        <v>0.16666666666666699</v>
      </c>
      <c r="EP47">
        <v>8.3333333333333301E-2</v>
      </c>
      <c r="EQ47">
        <v>8.3333333333333301E-2</v>
      </c>
      <c r="ER47">
        <v>0.16666666666666699</v>
      </c>
      <c r="ES47">
        <v>0</v>
      </c>
      <c r="ET47">
        <v>8.3333333333333301E-2</v>
      </c>
      <c r="EU47">
        <v>0</v>
      </c>
      <c r="EV47">
        <v>1</v>
      </c>
      <c r="EX47" s="2" t="s">
        <v>88</v>
      </c>
      <c r="EY47">
        <v>1</v>
      </c>
      <c r="EZ47">
        <v>0.83333333333333304</v>
      </c>
      <c r="FA47">
        <v>0.75</v>
      </c>
      <c r="FB47">
        <v>1</v>
      </c>
      <c r="FC47">
        <v>0.66666666666666696</v>
      </c>
      <c r="FD47">
        <v>0.75</v>
      </c>
      <c r="FE47">
        <v>0.91666666666666696</v>
      </c>
      <c r="FF47">
        <v>0.58333333333333304</v>
      </c>
      <c r="FG47">
        <v>0.5</v>
      </c>
      <c r="FH47">
        <v>0.66666666666666696</v>
      </c>
      <c r="FI47">
        <v>0.5</v>
      </c>
      <c r="FJ47">
        <v>0.16666666666666699</v>
      </c>
      <c r="FK47">
        <v>0.58333333333333304</v>
      </c>
      <c r="FL47">
        <v>0.41666666666666702</v>
      </c>
      <c r="FM47">
        <v>0.25</v>
      </c>
      <c r="FN47">
        <v>0.41666666666666702</v>
      </c>
      <c r="FO47">
        <v>8.3333333333333301E-2</v>
      </c>
      <c r="FP47">
        <v>0.33333333333333298</v>
      </c>
      <c r="FS47">
        <v>1</v>
      </c>
      <c r="FT47">
        <v>1</v>
      </c>
      <c r="FU47">
        <v>1</v>
      </c>
      <c r="FV47">
        <v>0.91666666666666696</v>
      </c>
      <c r="FW47">
        <v>1</v>
      </c>
      <c r="FX47">
        <v>0.91666666666666696</v>
      </c>
      <c r="FY47">
        <v>0.75</v>
      </c>
      <c r="FZ47">
        <v>0.66666666666666696</v>
      </c>
      <c r="GA47">
        <v>0.75</v>
      </c>
      <c r="GB47">
        <v>0.58333333333333304</v>
      </c>
      <c r="GC47">
        <v>0.66666666666666696</v>
      </c>
      <c r="GD47">
        <v>0.41666666666666702</v>
      </c>
      <c r="GE47">
        <v>0.16666666666666699</v>
      </c>
      <c r="GF47">
        <v>0.25</v>
      </c>
      <c r="GG47">
        <v>0.33333333333333298</v>
      </c>
      <c r="GH47">
        <v>8.3333333333333301E-2</v>
      </c>
      <c r="GI47">
        <v>0</v>
      </c>
      <c r="GJ47">
        <v>0</v>
      </c>
      <c r="GK47">
        <v>1</v>
      </c>
    </row>
    <row r="48" spans="1:193" x14ac:dyDescent="0.2">
      <c r="A48" s="2" t="s">
        <v>81</v>
      </c>
      <c r="B48">
        <v>13</v>
      </c>
      <c r="C48">
        <f t="shared" si="1"/>
        <v>1</v>
      </c>
      <c r="D48">
        <f t="shared" si="2"/>
        <v>1</v>
      </c>
      <c r="E48" s="2" t="s">
        <v>113</v>
      </c>
      <c r="F48">
        <v>0</v>
      </c>
      <c r="G48">
        <f>SUM(G52)</f>
        <v>0</v>
      </c>
      <c r="I48" s="2" t="s">
        <v>66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0.75</v>
      </c>
      <c r="P48" s="2">
        <v>0.83333333333333304</v>
      </c>
      <c r="Q48" s="2">
        <v>0.66666666666666696</v>
      </c>
      <c r="R48" s="2">
        <v>0.66666666666666696</v>
      </c>
      <c r="S48" s="2">
        <v>0.16666666666666699</v>
      </c>
      <c r="T48" s="2">
        <v>0.41666666666666702</v>
      </c>
      <c r="U48" s="2">
        <v>0.58333333333333304</v>
      </c>
      <c r="V48" s="2">
        <v>0.58333333333333304</v>
      </c>
      <c r="W48" s="2">
        <v>0.91666666666666696</v>
      </c>
      <c r="X48" s="2">
        <v>0.91666666666666696</v>
      </c>
      <c r="Y48" s="2">
        <v>1</v>
      </c>
      <c r="Z48" s="2">
        <v>0.91666666666666696</v>
      </c>
      <c r="AA48" s="2">
        <v>1</v>
      </c>
      <c r="AB48" s="2"/>
      <c r="AC48" s="2" t="s">
        <v>66</v>
      </c>
      <c r="AD48" s="2">
        <v>1</v>
      </c>
      <c r="AE48" s="2">
        <v>1</v>
      </c>
      <c r="AF48" s="2">
        <v>1</v>
      </c>
      <c r="AG48" s="2">
        <v>0.91666666666666696</v>
      </c>
      <c r="AH48" s="2">
        <v>0.58333333333333304</v>
      </c>
      <c r="AI48" s="2">
        <v>0.91666666666666696</v>
      </c>
      <c r="AJ48" s="2">
        <v>0.75</v>
      </c>
      <c r="AK48" s="2">
        <v>0.5</v>
      </c>
      <c r="AL48" s="2">
        <v>0.75</v>
      </c>
      <c r="AM48" s="2">
        <v>0.41666666666666702</v>
      </c>
      <c r="AN48" s="2">
        <v>8.3333333333333301E-2</v>
      </c>
      <c r="AO48" s="2">
        <v>0.58333333333333304</v>
      </c>
      <c r="AP48" s="2">
        <v>0.58333333333333304</v>
      </c>
      <c r="AQ48" s="2">
        <v>0.75</v>
      </c>
      <c r="AR48" s="2">
        <v>0.83333333333333304</v>
      </c>
      <c r="AS48" s="2">
        <v>1</v>
      </c>
      <c r="AT48" s="2">
        <v>0.91666666666666696</v>
      </c>
      <c r="AU48" s="2">
        <v>0.91666666666666696</v>
      </c>
      <c r="AV48">
        <v>1</v>
      </c>
      <c r="AX48" t="s">
        <v>89</v>
      </c>
      <c r="AY48">
        <v>1</v>
      </c>
      <c r="AZ48">
        <v>1</v>
      </c>
      <c r="BA48">
        <v>0.91666666666666696</v>
      </c>
      <c r="BB48">
        <v>1</v>
      </c>
      <c r="BC48">
        <v>1</v>
      </c>
      <c r="BD48">
        <v>0.83333333333333304</v>
      </c>
      <c r="BE48">
        <v>0.83333333333333304</v>
      </c>
      <c r="BF48">
        <v>0.33333333333333298</v>
      </c>
      <c r="BG48">
        <v>0.25</v>
      </c>
      <c r="BH48">
        <v>0.33333333333333298</v>
      </c>
      <c r="BI48">
        <v>0.91666666666666696</v>
      </c>
      <c r="BJ48">
        <v>1</v>
      </c>
      <c r="BK48">
        <v>0.66666666666666696</v>
      </c>
      <c r="BL48">
        <v>0.91666666666666696</v>
      </c>
      <c r="BM48">
        <v>0.91666666666666696</v>
      </c>
      <c r="BN48">
        <v>0.91666666666666696</v>
      </c>
      <c r="BO48">
        <v>1</v>
      </c>
      <c r="BP48">
        <v>1</v>
      </c>
      <c r="BR48" t="s">
        <v>89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0.58333333333333304</v>
      </c>
      <c r="BZ48">
        <v>0.75</v>
      </c>
      <c r="CA48">
        <v>0.83333333333333304</v>
      </c>
      <c r="CB48">
        <v>0.58333333333333304</v>
      </c>
      <c r="CC48">
        <v>0.75</v>
      </c>
      <c r="CD48">
        <v>0.58333333333333304</v>
      </c>
      <c r="CE48">
        <v>0.91666666666666696</v>
      </c>
      <c r="CF48">
        <v>0.83333333333333304</v>
      </c>
      <c r="CG48">
        <v>0.91666666666666696</v>
      </c>
      <c r="CH48">
        <v>0.83333333333333304</v>
      </c>
      <c r="CI48">
        <v>1</v>
      </c>
      <c r="CJ48">
        <v>1</v>
      </c>
      <c r="CK48">
        <v>1</v>
      </c>
      <c r="CM48" t="s">
        <v>70</v>
      </c>
      <c r="CN48">
        <v>615.55054138513003</v>
      </c>
      <c r="CO48">
        <v>597.51071247367304</v>
      </c>
      <c r="CP48">
        <v>596.471697528748</v>
      </c>
      <c r="CR48" t="s">
        <v>70</v>
      </c>
      <c r="CS48">
        <v>608.23137211865799</v>
      </c>
      <c r="CT48">
        <v>603.68129234045705</v>
      </c>
      <c r="CU48">
        <v>603.17798816143397</v>
      </c>
      <c r="CV48">
        <v>1</v>
      </c>
      <c r="CX48" t="s">
        <v>111</v>
      </c>
      <c r="CY48">
        <v>610.53238164550999</v>
      </c>
      <c r="CZ48">
        <v>605.55649441139997</v>
      </c>
      <c r="DA48">
        <v>595.78778203203501</v>
      </c>
      <c r="DC48" t="s">
        <v>111</v>
      </c>
      <c r="DD48">
        <v>604.63218895587704</v>
      </c>
      <c r="DE48">
        <v>597.222869010164</v>
      </c>
      <c r="DF48">
        <v>604.649006819173</v>
      </c>
      <c r="DG48">
        <v>1</v>
      </c>
      <c r="DI48" s="2" t="s">
        <v>65</v>
      </c>
      <c r="DJ48">
        <v>1</v>
      </c>
      <c r="DK48">
        <v>1</v>
      </c>
      <c r="DL48">
        <v>1</v>
      </c>
      <c r="DM48">
        <v>1</v>
      </c>
      <c r="DN48">
        <v>0.91666666666666696</v>
      </c>
      <c r="DO48">
        <v>0.91666666666666696</v>
      </c>
      <c r="DP48">
        <v>0.83333333333333304</v>
      </c>
      <c r="DQ48">
        <v>0.33333333333333298</v>
      </c>
      <c r="DR48">
        <v>0.75</v>
      </c>
      <c r="DS48">
        <v>0.83333333333333304</v>
      </c>
      <c r="DT48">
        <v>0.41666666666666702</v>
      </c>
      <c r="DU48">
        <v>0.33333333333333298</v>
      </c>
      <c r="DV48">
        <v>0.33333333333333298</v>
      </c>
      <c r="DW48">
        <v>0.33333333333333298</v>
      </c>
      <c r="DX48">
        <v>0</v>
      </c>
      <c r="DY48">
        <v>8.3333333333333301E-2</v>
      </c>
      <c r="DZ48">
        <v>8.3333333333333301E-2</v>
      </c>
      <c r="EA48">
        <v>0</v>
      </c>
      <c r="ED48">
        <v>1</v>
      </c>
      <c r="EE48">
        <v>0.91666666666666696</v>
      </c>
      <c r="EF48">
        <v>1</v>
      </c>
      <c r="EG48">
        <v>1</v>
      </c>
      <c r="EH48">
        <v>0.91666666666666696</v>
      </c>
      <c r="EI48">
        <v>0.91666666666666696</v>
      </c>
      <c r="EJ48">
        <v>0.83333333333333304</v>
      </c>
      <c r="EK48">
        <v>0.66666666666666696</v>
      </c>
      <c r="EL48">
        <v>0.58333333333333304</v>
      </c>
      <c r="EM48">
        <v>0.41666666666666702</v>
      </c>
      <c r="EN48">
        <v>0.25</v>
      </c>
      <c r="EO48">
        <v>0.16666666666666699</v>
      </c>
      <c r="EP48">
        <v>8.3333333333333301E-2</v>
      </c>
      <c r="EQ48">
        <v>8.3333333333333301E-2</v>
      </c>
      <c r="ER48">
        <v>8.3333333333333301E-2</v>
      </c>
      <c r="ES48">
        <v>0</v>
      </c>
      <c r="ET48">
        <v>0</v>
      </c>
      <c r="EU48">
        <v>0</v>
      </c>
      <c r="EV48">
        <v>1</v>
      </c>
      <c r="EX48" s="2" t="s">
        <v>89</v>
      </c>
      <c r="EY48">
        <v>1</v>
      </c>
      <c r="EZ48">
        <v>1</v>
      </c>
      <c r="FA48">
        <v>0.91666666666666696</v>
      </c>
      <c r="FB48">
        <v>1</v>
      </c>
      <c r="FC48">
        <v>1</v>
      </c>
      <c r="FD48">
        <v>0.83333333333333304</v>
      </c>
      <c r="FE48">
        <v>0.83333333333333304</v>
      </c>
      <c r="FF48">
        <v>0.33333333333333298</v>
      </c>
      <c r="FG48">
        <v>0.25</v>
      </c>
      <c r="FH48">
        <v>0.66666666666666696</v>
      </c>
      <c r="FI48">
        <v>8.3333333333333301E-2</v>
      </c>
      <c r="FJ48">
        <v>0</v>
      </c>
      <c r="FK48">
        <v>0.33333333333333298</v>
      </c>
      <c r="FL48">
        <v>8.3333333333333301E-2</v>
      </c>
      <c r="FM48">
        <v>8.3333333333333301E-2</v>
      </c>
      <c r="FN48">
        <v>8.3333333333333301E-2</v>
      </c>
      <c r="FO48">
        <v>0</v>
      </c>
      <c r="FP48">
        <v>0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0.58333333333333304</v>
      </c>
      <c r="FZ48">
        <v>0.75</v>
      </c>
      <c r="GA48">
        <v>0.83333333333333304</v>
      </c>
      <c r="GB48">
        <v>0.41666666666666702</v>
      </c>
      <c r="GC48">
        <v>0.25</v>
      </c>
      <c r="GD48">
        <v>0.41666666666666702</v>
      </c>
      <c r="GE48">
        <v>8.3333333333333301E-2</v>
      </c>
      <c r="GF48">
        <v>0.16666666666666699</v>
      </c>
      <c r="GG48">
        <v>8.3333333333333301E-2</v>
      </c>
      <c r="GH48">
        <v>0.16666666666666699</v>
      </c>
      <c r="GI48">
        <v>0</v>
      </c>
      <c r="GJ48">
        <v>0</v>
      </c>
      <c r="GK48">
        <v>1</v>
      </c>
    </row>
    <row r="49" spans="1:193" x14ac:dyDescent="0.2">
      <c r="A49" s="2" t="s">
        <v>82</v>
      </c>
      <c r="B49">
        <v>2</v>
      </c>
      <c r="C49">
        <f t="shared" si="1"/>
        <v>0</v>
      </c>
      <c r="D49">
        <f t="shared" si="2"/>
        <v>0</v>
      </c>
      <c r="G49">
        <f>SUM(G1:G48)</f>
        <v>25</v>
      </c>
      <c r="I49" s="2" t="s">
        <v>70</v>
      </c>
      <c r="J49" s="2">
        <v>1</v>
      </c>
      <c r="K49" s="2">
        <v>1</v>
      </c>
      <c r="L49" s="2">
        <v>1</v>
      </c>
      <c r="M49" s="2">
        <v>1</v>
      </c>
      <c r="N49" s="2">
        <v>0.91666666666666696</v>
      </c>
      <c r="O49" s="2">
        <v>1</v>
      </c>
      <c r="P49" s="2">
        <v>0.66666666666666696</v>
      </c>
      <c r="Q49" s="2">
        <v>0.66666666666666696</v>
      </c>
      <c r="R49" s="2">
        <v>0.41666666666666702</v>
      </c>
      <c r="S49" s="2">
        <v>0.33333333333333298</v>
      </c>
      <c r="T49" s="2">
        <v>0.75</v>
      </c>
      <c r="U49" s="2">
        <v>0.83333333333333304</v>
      </c>
      <c r="V49" s="2">
        <v>0.83333333333333304</v>
      </c>
      <c r="W49" s="2">
        <v>1</v>
      </c>
      <c r="X49" s="2">
        <v>0.91666666666666696</v>
      </c>
      <c r="Y49" s="2">
        <v>0.75</v>
      </c>
      <c r="Z49" s="2">
        <v>1</v>
      </c>
      <c r="AA49" s="2">
        <v>1</v>
      </c>
      <c r="AB49" s="2"/>
      <c r="AC49" s="2" t="s">
        <v>70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0.91666666666666696</v>
      </c>
      <c r="AJ49" s="2">
        <v>0.83333333333333304</v>
      </c>
      <c r="AK49" s="2">
        <v>0.83333333333333304</v>
      </c>
      <c r="AL49" s="2">
        <v>0.83333333333333304</v>
      </c>
      <c r="AM49" s="2">
        <v>0.58333333333333304</v>
      </c>
      <c r="AN49" s="2">
        <v>0.66666666666666696</v>
      </c>
      <c r="AO49" s="2">
        <v>0.75</v>
      </c>
      <c r="AP49" s="2">
        <v>0.75</v>
      </c>
      <c r="AQ49" s="2">
        <v>0.91666666666666696</v>
      </c>
      <c r="AR49" s="2">
        <v>0.83333333333333304</v>
      </c>
      <c r="AS49" s="2">
        <v>1</v>
      </c>
      <c r="AT49" s="2">
        <v>1</v>
      </c>
      <c r="AU49" s="2">
        <v>1</v>
      </c>
      <c r="AV49">
        <v>1</v>
      </c>
      <c r="AX49" t="s">
        <v>90</v>
      </c>
      <c r="AY49">
        <v>0.91666666666666696</v>
      </c>
      <c r="AZ49">
        <v>1</v>
      </c>
      <c r="BA49">
        <v>0.75</v>
      </c>
      <c r="BB49">
        <v>0.91666666666666696</v>
      </c>
      <c r="BC49">
        <v>0.66666666666666696</v>
      </c>
      <c r="BD49">
        <v>0.91666666666666696</v>
      </c>
      <c r="BE49">
        <v>0.75</v>
      </c>
      <c r="BF49">
        <v>0.91666666666666696</v>
      </c>
      <c r="BG49">
        <v>0.91666666666666696</v>
      </c>
      <c r="BH49">
        <v>0.16666666666666699</v>
      </c>
      <c r="BI49">
        <v>0.25</v>
      </c>
      <c r="BJ49">
        <v>0.25</v>
      </c>
      <c r="BK49">
        <v>0.41666666666666702</v>
      </c>
      <c r="BL49">
        <v>0.5</v>
      </c>
      <c r="BM49">
        <v>0.33333333333333298</v>
      </c>
      <c r="BN49">
        <v>0.66666666666666696</v>
      </c>
      <c r="BO49">
        <v>0.58333333333333304</v>
      </c>
      <c r="BP49">
        <v>0.75</v>
      </c>
      <c r="BR49" t="s">
        <v>90</v>
      </c>
      <c r="BS49">
        <v>0.75</v>
      </c>
      <c r="BT49">
        <v>1</v>
      </c>
      <c r="BU49">
        <v>1</v>
      </c>
      <c r="BV49">
        <v>1</v>
      </c>
      <c r="BW49">
        <v>0.83333333333333304</v>
      </c>
      <c r="BX49">
        <v>0.83333333333333304</v>
      </c>
      <c r="BY49">
        <v>1</v>
      </c>
      <c r="BZ49">
        <v>0.75</v>
      </c>
      <c r="CA49">
        <v>0.75</v>
      </c>
      <c r="CB49">
        <v>0.16666666666666699</v>
      </c>
      <c r="CC49">
        <v>0.66666666666666696</v>
      </c>
      <c r="CD49">
        <v>0.58333333333333304</v>
      </c>
      <c r="CE49">
        <v>0.33333333333333298</v>
      </c>
      <c r="CF49">
        <v>0.58333333333333304</v>
      </c>
      <c r="CG49">
        <v>0.25</v>
      </c>
      <c r="CH49">
        <v>0.41666666666666702</v>
      </c>
      <c r="CI49">
        <v>0.66666666666666696</v>
      </c>
      <c r="CJ49">
        <v>0.58333333333333304</v>
      </c>
      <c r="CK49">
        <v>1</v>
      </c>
      <c r="CM49" t="s">
        <v>71</v>
      </c>
      <c r="CN49">
        <v>605.24092028409405</v>
      </c>
      <c r="CO49">
        <v>598.38695175169198</v>
      </c>
      <c r="CP49">
        <v>601.46181818913897</v>
      </c>
      <c r="CR49" t="s">
        <v>71</v>
      </c>
      <c r="CS49">
        <v>593.30039139207099</v>
      </c>
      <c r="CT49">
        <v>597.355233813577</v>
      </c>
      <c r="CU49">
        <v>600</v>
      </c>
      <c r="CV49">
        <v>1</v>
      </c>
      <c r="DI49" s="2" t="s">
        <v>66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0.75</v>
      </c>
      <c r="DP49">
        <v>0.83333333333333304</v>
      </c>
      <c r="DQ49">
        <v>0.66666666666666696</v>
      </c>
      <c r="DR49">
        <v>0.66666666666666696</v>
      </c>
      <c r="DS49">
        <v>0.83333333333333304</v>
      </c>
      <c r="DT49">
        <v>0.58333333333333304</v>
      </c>
      <c r="DU49">
        <v>0.41666666666666702</v>
      </c>
      <c r="DV49">
        <v>0.41666666666666702</v>
      </c>
      <c r="DW49">
        <v>8.3333333333333301E-2</v>
      </c>
      <c r="DX49">
        <v>8.3333333333333301E-2</v>
      </c>
      <c r="DY49">
        <v>0</v>
      </c>
      <c r="DZ49">
        <v>8.3333333333333301E-2</v>
      </c>
      <c r="EA49">
        <v>0</v>
      </c>
      <c r="ED49">
        <v>1</v>
      </c>
      <c r="EE49">
        <v>1</v>
      </c>
      <c r="EF49">
        <v>1</v>
      </c>
      <c r="EG49">
        <v>0.91666666666666696</v>
      </c>
      <c r="EH49">
        <v>0.58333333333333304</v>
      </c>
      <c r="EI49">
        <v>0.91666666666666696</v>
      </c>
      <c r="EJ49">
        <v>0.75</v>
      </c>
      <c r="EK49">
        <v>0.5</v>
      </c>
      <c r="EL49">
        <v>0.75</v>
      </c>
      <c r="EM49">
        <v>0.58333333333333304</v>
      </c>
      <c r="EN49">
        <v>0.91666666666666696</v>
      </c>
      <c r="EO49">
        <v>0.41666666666666702</v>
      </c>
      <c r="EP49">
        <v>0.41666666666666702</v>
      </c>
      <c r="EQ49">
        <v>0.25</v>
      </c>
      <c r="ER49">
        <v>0.16666666666666699</v>
      </c>
      <c r="ES49">
        <v>0</v>
      </c>
      <c r="ET49">
        <v>8.3333333333333301E-2</v>
      </c>
      <c r="EU49">
        <v>8.3333333333333301E-2</v>
      </c>
      <c r="EV49">
        <v>1</v>
      </c>
      <c r="EX49" s="2" t="s">
        <v>90</v>
      </c>
      <c r="EY49">
        <v>0.91666666666666696</v>
      </c>
      <c r="EZ49">
        <v>1</v>
      </c>
      <c r="FA49">
        <v>0.75</v>
      </c>
      <c r="FB49">
        <v>0.91666666666666696</v>
      </c>
      <c r="FC49">
        <v>0.66666666666666696</v>
      </c>
      <c r="FD49">
        <v>0.91666666666666696</v>
      </c>
      <c r="FE49">
        <v>0.75</v>
      </c>
      <c r="FF49">
        <v>0.91666666666666696</v>
      </c>
      <c r="FG49">
        <v>0.91666666666666696</v>
      </c>
      <c r="FH49">
        <v>0.83333333333333304</v>
      </c>
      <c r="FI49">
        <v>0.75</v>
      </c>
      <c r="FJ49">
        <v>0.75</v>
      </c>
      <c r="FK49">
        <v>0.58333333333333304</v>
      </c>
      <c r="FL49">
        <v>0.5</v>
      </c>
      <c r="FM49">
        <v>0.66666666666666696</v>
      </c>
      <c r="FN49">
        <v>0.33333333333333298</v>
      </c>
      <c r="FO49">
        <v>0.41666666666666702</v>
      </c>
      <c r="FP49">
        <v>0.25</v>
      </c>
      <c r="FS49">
        <v>0.75</v>
      </c>
      <c r="FT49">
        <v>1</v>
      </c>
      <c r="FU49">
        <v>1</v>
      </c>
      <c r="FV49">
        <v>1</v>
      </c>
      <c r="FW49">
        <v>0.83333333333333304</v>
      </c>
      <c r="FX49">
        <v>0.83333333333333304</v>
      </c>
      <c r="FY49">
        <v>1</v>
      </c>
      <c r="FZ49">
        <v>0.75</v>
      </c>
      <c r="GA49">
        <v>0.75</v>
      </c>
      <c r="GB49">
        <v>0.83333333333333304</v>
      </c>
      <c r="GC49">
        <v>0.33333333333333298</v>
      </c>
      <c r="GD49">
        <v>0.41666666666666702</v>
      </c>
      <c r="GE49">
        <v>0.66666666666666696</v>
      </c>
      <c r="GF49">
        <v>0.41666666666666702</v>
      </c>
      <c r="GG49">
        <v>0.75</v>
      </c>
      <c r="GH49">
        <v>0.58333333333333304</v>
      </c>
      <c r="GI49">
        <v>0.33333333333333298</v>
      </c>
      <c r="GJ49">
        <v>0.41666666666666702</v>
      </c>
      <c r="GK49">
        <v>1</v>
      </c>
    </row>
    <row r="50" spans="1:193" x14ac:dyDescent="0.2">
      <c r="A50" s="2" t="s">
        <v>83</v>
      </c>
      <c r="B50">
        <v>5</v>
      </c>
      <c r="C50">
        <f t="shared" si="1"/>
        <v>1</v>
      </c>
      <c r="D50">
        <f t="shared" si="2"/>
        <v>1</v>
      </c>
      <c r="I50" s="2" t="s">
        <v>71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0.91666666666666696</v>
      </c>
      <c r="P50" s="2">
        <v>0.83333333333333304</v>
      </c>
      <c r="Q50" s="2">
        <v>0.83333333333333304</v>
      </c>
      <c r="R50" s="2">
        <v>0.91666666666666696</v>
      </c>
      <c r="S50" s="2">
        <v>0.83333333333333304</v>
      </c>
      <c r="T50" s="2">
        <v>0.91666666666666696</v>
      </c>
      <c r="U50" s="2">
        <v>0.75</v>
      </c>
      <c r="V50" s="2">
        <v>0.91666666666666696</v>
      </c>
      <c r="W50" s="2">
        <v>1</v>
      </c>
      <c r="X50" s="2">
        <v>1</v>
      </c>
      <c r="Y50" s="2">
        <v>0.83333333333333304</v>
      </c>
      <c r="Z50" s="2">
        <v>1</v>
      </c>
      <c r="AA50" s="2">
        <v>1</v>
      </c>
      <c r="AB50" s="2"/>
      <c r="AC50" s="2" t="s">
        <v>71</v>
      </c>
      <c r="AD50" s="2">
        <v>0.83333333333333304</v>
      </c>
      <c r="AE50" s="2">
        <v>1</v>
      </c>
      <c r="AF50" s="2">
        <v>1</v>
      </c>
      <c r="AG50" s="2">
        <v>0.91666666666666696</v>
      </c>
      <c r="AH50" s="2">
        <v>0.91666666666666696</v>
      </c>
      <c r="AI50" s="2">
        <v>1</v>
      </c>
      <c r="AJ50" s="2">
        <v>0.75</v>
      </c>
      <c r="AK50" s="2">
        <v>0.75</v>
      </c>
      <c r="AL50" s="2">
        <v>0.75</v>
      </c>
      <c r="AM50" s="2">
        <v>0.83333333333333304</v>
      </c>
      <c r="AN50" s="2">
        <v>0.83333333333333304</v>
      </c>
      <c r="AO50" s="2">
        <v>0.75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>
        <v>1</v>
      </c>
      <c r="AX50" t="s">
        <v>109</v>
      </c>
      <c r="AY50">
        <v>1</v>
      </c>
      <c r="AZ50">
        <v>0.83333333333333304</v>
      </c>
      <c r="BA50">
        <v>0.91666666666666696</v>
      </c>
      <c r="BB50">
        <v>0.91666666666666696</v>
      </c>
      <c r="BC50">
        <v>0.83333333333333304</v>
      </c>
      <c r="BD50">
        <v>0.66666666666666696</v>
      </c>
      <c r="BE50">
        <v>0.75</v>
      </c>
      <c r="BF50">
        <v>0.58333333333333304</v>
      </c>
      <c r="BG50">
        <v>0.58333333333333304</v>
      </c>
      <c r="BH50">
        <v>0.41666666666666702</v>
      </c>
      <c r="BI50">
        <v>0.5</v>
      </c>
      <c r="BJ50">
        <v>0.75</v>
      </c>
      <c r="BK50">
        <v>0.58333333333333304</v>
      </c>
      <c r="BL50">
        <v>0.75</v>
      </c>
      <c r="BM50">
        <v>0.91666666666666696</v>
      </c>
      <c r="BN50">
        <v>0.91666666666666696</v>
      </c>
      <c r="BO50">
        <v>1</v>
      </c>
      <c r="BP50">
        <v>1</v>
      </c>
      <c r="BR50" t="s">
        <v>109</v>
      </c>
      <c r="BS50">
        <v>0.91666666666666696</v>
      </c>
      <c r="BT50">
        <v>1</v>
      </c>
      <c r="BU50">
        <v>1</v>
      </c>
      <c r="BV50">
        <v>0.83333333333333304</v>
      </c>
      <c r="BW50">
        <v>0.66666666666666696</v>
      </c>
      <c r="BX50">
        <v>0.83333333333333304</v>
      </c>
      <c r="BY50">
        <v>0.75</v>
      </c>
      <c r="BZ50">
        <v>0.66666666666666696</v>
      </c>
      <c r="CA50">
        <v>0.91666666666666696</v>
      </c>
      <c r="CB50">
        <v>0.75</v>
      </c>
      <c r="CC50">
        <v>0.66666666666666696</v>
      </c>
      <c r="CD50">
        <v>0.75</v>
      </c>
      <c r="CE50">
        <v>1</v>
      </c>
      <c r="CF50">
        <v>0.91666666666666696</v>
      </c>
      <c r="CG50">
        <v>0.83333333333333304</v>
      </c>
      <c r="CH50">
        <v>1</v>
      </c>
      <c r="CI50">
        <v>1</v>
      </c>
      <c r="CJ50">
        <v>1</v>
      </c>
      <c r="CK50">
        <v>1</v>
      </c>
      <c r="CM50" s="1" t="s">
        <v>76</v>
      </c>
      <c r="CN50">
        <v>604.34997529266002</v>
      </c>
      <c r="CO50">
        <v>604.76167547383704</v>
      </c>
      <c r="CP50">
        <v>610.52712841803304</v>
      </c>
      <c r="CR50" t="s">
        <v>76</v>
      </c>
      <c r="CS50">
        <v>602.42745193872497</v>
      </c>
      <c r="CT50">
        <v>603.66481772286295</v>
      </c>
      <c r="CU50">
        <v>604.20365672204696</v>
      </c>
      <c r="CV50">
        <v>1</v>
      </c>
      <c r="DI50" s="2" t="s">
        <v>70</v>
      </c>
      <c r="DJ50">
        <v>1</v>
      </c>
      <c r="DK50">
        <v>1</v>
      </c>
      <c r="DL50">
        <v>1</v>
      </c>
      <c r="DM50">
        <v>1</v>
      </c>
      <c r="DN50">
        <v>0.91666666666666696</v>
      </c>
      <c r="DO50">
        <v>1</v>
      </c>
      <c r="DP50">
        <v>0.66666666666666696</v>
      </c>
      <c r="DQ50">
        <v>0.66666666666666696</v>
      </c>
      <c r="DR50">
        <v>0.41666666666666702</v>
      </c>
      <c r="DS50">
        <v>0.66666666666666696</v>
      </c>
      <c r="DT50">
        <v>0.25</v>
      </c>
      <c r="DU50">
        <v>0.16666666666666699</v>
      </c>
      <c r="DV50">
        <v>0.16666666666666699</v>
      </c>
      <c r="DW50">
        <v>0</v>
      </c>
      <c r="DX50">
        <v>8.3333333333333301E-2</v>
      </c>
      <c r="DY50">
        <v>0.25</v>
      </c>
      <c r="DZ50">
        <v>0</v>
      </c>
      <c r="EA50">
        <v>0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0.91666666666666696</v>
      </c>
      <c r="EJ50">
        <v>0.83333333333333304</v>
      </c>
      <c r="EK50">
        <v>0.83333333333333304</v>
      </c>
      <c r="EL50">
        <v>0.83333333333333304</v>
      </c>
      <c r="EM50">
        <v>0.41666666666666702</v>
      </c>
      <c r="EN50">
        <v>0.33333333333333298</v>
      </c>
      <c r="EO50">
        <v>0.25</v>
      </c>
      <c r="EP50">
        <v>0.25</v>
      </c>
      <c r="EQ50">
        <v>8.3333333333333301E-2</v>
      </c>
      <c r="ER50">
        <v>0.16666666666666699</v>
      </c>
      <c r="ES50">
        <v>0</v>
      </c>
      <c r="ET50">
        <v>0</v>
      </c>
      <c r="EU50">
        <v>0</v>
      </c>
      <c r="EV50">
        <v>1</v>
      </c>
      <c r="EX50" s="2" t="s">
        <v>109</v>
      </c>
      <c r="EY50">
        <v>1</v>
      </c>
      <c r="EZ50">
        <v>0.83333333333333304</v>
      </c>
      <c r="FA50">
        <v>0.91666666666666696</v>
      </c>
      <c r="FB50">
        <v>0.91666666666666696</v>
      </c>
      <c r="FC50">
        <v>0.83333333333333304</v>
      </c>
      <c r="FD50">
        <v>0.66666666666666696</v>
      </c>
      <c r="FE50">
        <v>0.75</v>
      </c>
      <c r="FF50">
        <v>0.58333333333333304</v>
      </c>
      <c r="FG50">
        <v>0.58333333333333304</v>
      </c>
      <c r="FH50">
        <v>0.58333333333333304</v>
      </c>
      <c r="FI50">
        <v>0.5</v>
      </c>
      <c r="FJ50">
        <v>0.25</v>
      </c>
      <c r="FK50">
        <v>0.41666666666666702</v>
      </c>
      <c r="FL50">
        <v>0.25</v>
      </c>
      <c r="FM50">
        <v>8.3333333333333301E-2</v>
      </c>
      <c r="FN50">
        <v>8.3333333333333301E-2</v>
      </c>
      <c r="FO50">
        <v>0</v>
      </c>
      <c r="FP50">
        <v>0</v>
      </c>
      <c r="FS50">
        <v>0.91666666666666696</v>
      </c>
      <c r="FT50">
        <v>1</v>
      </c>
      <c r="FU50">
        <v>1</v>
      </c>
      <c r="FV50">
        <v>0.83333333333333304</v>
      </c>
      <c r="FW50">
        <v>0.66666666666666696</v>
      </c>
      <c r="FX50">
        <v>0.83333333333333304</v>
      </c>
      <c r="FY50">
        <v>0.75</v>
      </c>
      <c r="FZ50">
        <v>0.66666666666666696</v>
      </c>
      <c r="GA50">
        <v>0.91666666666666696</v>
      </c>
      <c r="GB50">
        <v>0.25</v>
      </c>
      <c r="GC50">
        <v>0.33333333333333298</v>
      </c>
      <c r="GD50">
        <v>0.25</v>
      </c>
      <c r="GE50">
        <v>0</v>
      </c>
      <c r="GF50">
        <v>8.3333333333333301E-2</v>
      </c>
      <c r="GG50">
        <v>0.16666666666666699</v>
      </c>
      <c r="GH50">
        <v>0</v>
      </c>
      <c r="GI50">
        <v>0</v>
      </c>
      <c r="GJ50">
        <v>0</v>
      </c>
      <c r="GK50">
        <v>1</v>
      </c>
    </row>
    <row r="51" spans="1:193" x14ac:dyDescent="0.2">
      <c r="A51" s="2" t="s">
        <v>85</v>
      </c>
      <c r="B51">
        <v>11</v>
      </c>
      <c r="C51">
        <f t="shared" si="1"/>
        <v>1</v>
      </c>
      <c r="D51">
        <f t="shared" si="2"/>
        <v>1</v>
      </c>
      <c r="I51" s="2" t="s">
        <v>76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0.83333333333333304</v>
      </c>
      <c r="Q51" s="2">
        <v>0.91666666666666696</v>
      </c>
      <c r="R51" s="2">
        <v>0.83333333333333304</v>
      </c>
      <c r="S51" s="2">
        <v>0.75</v>
      </c>
      <c r="T51" s="2">
        <v>0.83333333333333304</v>
      </c>
      <c r="U51" s="2">
        <v>0.58333333333333304</v>
      </c>
      <c r="V51" s="2">
        <v>0.91666666666666696</v>
      </c>
      <c r="W51" s="2">
        <v>0.91666666666666696</v>
      </c>
      <c r="X51" s="2">
        <v>0.75</v>
      </c>
      <c r="Y51" s="2">
        <v>0.91666666666666696</v>
      </c>
      <c r="Z51" s="2">
        <v>0.91666666666666696</v>
      </c>
      <c r="AA51" s="2">
        <v>0.91666666666666696</v>
      </c>
      <c r="AB51" s="2"/>
      <c r="AC51" s="2" t="s">
        <v>76</v>
      </c>
      <c r="AD51" s="2">
        <v>1</v>
      </c>
      <c r="AE51" s="2">
        <v>1</v>
      </c>
      <c r="AF51" s="2">
        <v>0.91666666666666696</v>
      </c>
      <c r="AG51" s="2">
        <v>1</v>
      </c>
      <c r="AH51" s="2">
        <v>1</v>
      </c>
      <c r="AI51" s="2">
        <v>1</v>
      </c>
      <c r="AJ51" s="2">
        <v>0.58333333333333304</v>
      </c>
      <c r="AK51" s="2">
        <v>0.75</v>
      </c>
      <c r="AL51" s="2">
        <v>0.83333333333333304</v>
      </c>
      <c r="AM51" s="2">
        <v>0.5</v>
      </c>
      <c r="AN51" s="2">
        <v>0.41666666666666702</v>
      </c>
      <c r="AO51" s="2">
        <v>0.66666666666666696</v>
      </c>
      <c r="AP51" s="2">
        <v>0.91666666666666696</v>
      </c>
      <c r="AQ51" s="2">
        <v>1</v>
      </c>
      <c r="AR51" s="2">
        <v>0.91666666666666696</v>
      </c>
      <c r="AS51" s="2">
        <v>1</v>
      </c>
      <c r="AT51" s="2">
        <v>1</v>
      </c>
      <c r="AU51" s="2">
        <v>0.91666666666666696</v>
      </c>
      <c r="AV51">
        <v>1</v>
      </c>
      <c r="AX51" t="s">
        <v>111</v>
      </c>
      <c r="AY51">
        <v>0.91666666666666696</v>
      </c>
      <c r="AZ51">
        <v>1</v>
      </c>
      <c r="BA51">
        <v>1</v>
      </c>
      <c r="BB51">
        <v>1</v>
      </c>
      <c r="BC51">
        <v>0.91666666666666696</v>
      </c>
      <c r="BD51">
        <v>0.91666666666666696</v>
      </c>
      <c r="BE51">
        <v>0.75</v>
      </c>
      <c r="BF51">
        <v>0.66666666666666696</v>
      </c>
      <c r="BG51">
        <v>0.41666666666666702</v>
      </c>
      <c r="BH51">
        <v>0.41666666666666702</v>
      </c>
      <c r="BI51">
        <v>0.5</v>
      </c>
      <c r="BJ51">
        <v>0.91666666666666696</v>
      </c>
      <c r="BK51">
        <v>0.75</v>
      </c>
      <c r="BL51">
        <v>0.75</v>
      </c>
      <c r="BM51">
        <v>0.91666666666666696</v>
      </c>
      <c r="BN51">
        <v>0.91666666666666696</v>
      </c>
      <c r="BO51">
        <v>1</v>
      </c>
      <c r="BP51">
        <v>0.83333333333333304</v>
      </c>
      <c r="BR51" t="s">
        <v>111</v>
      </c>
      <c r="BS51">
        <v>0.91666666666666696</v>
      </c>
      <c r="BT51">
        <v>1</v>
      </c>
      <c r="BU51">
        <v>1</v>
      </c>
      <c r="BV51">
        <v>1</v>
      </c>
      <c r="BW51">
        <v>1</v>
      </c>
      <c r="BX51">
        <v>0.91666666666666696</v>
      </c>
      <c r="BY51">
        <v>1</v>
      </c>
      <c r="BZ51">
        <v>0.75</v>
      </c>
      <c r="CA51">
        <v>0.83333333333333304</v>
      </c>
      <c r="CB51">
        <v>0.75</v>
      </c>
      <c r="CC51">
        <v>0.91666666666666696</v>
      </c>
      <c r="CD51">
        <v>0.75</v>
      </c>
      <c r="CE51">
        <v>1</v>
      </c>
      <c r="CF51">
        <v>1</v>
      </c>
      <c r="CG51">
        <v>0.75</v>
      </c>
      <c r="CH51">
        <v>0.91666666666666696</v>
      </c>
      <c r="CI51">
        <v>1</v>
      </c>
      <c r="CJ51">
        <v>1</v>
      </c>
      <c r="CK51">
        <v>1</v>
      </c>
      <c r="CM51" s="1" t="s">
        <v>79</v>
      </c>
      <c r="CN51">
        <v>695.97496548056995</v>
      </c>
      <c r="CO51" t="s">
        <v>62</v>
      </c>
      <c r="CP51">
        <v>469.935465009214</v>
      </c>
      <c r="CR51" t="s">
        <v>79</v>
      </c>
      <c r="CS51">
        <v>816.65215306560299</v>
      </c>
      <c r="CT51">
        <v>643.35337561933</v>
      </c>
      <c r="CU51">
        <v>639.97011978573505</v>
      </c>
      <c r="CV51">
        <v>1</v>
      </c>
      <c r="DI51" s="2" t="s">
        <v>71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0.91666666666666696</v>
      </c>
      <c r="DP51">
        <v>0.83333333333333304</v>
      </c>
      <c r="DQ51">
        <v>0.83333333333333304</v>
      </c>
      <c r="DR51">
        <v>0.91666666666666696</v>
      </c>
      <c r="DS51">
        <v>0.16666666666666699</v>
      </c>
      <c r="DT51">
        <v>8.3333333333333301E-2</v>
      </c>
      <c r="DU51">
        <v>0.25</v>
      </c>
      <c r="DV51">
        <v>8.3333333333333301E-2</v>
      </c>
      <c r="DW51">
        <v>0</v>
      </c>
      <c r="DX51">
        <v>0</v>
      </c>
      <c r="DY51">
        <v>0.16666666666666699</v>
      </c>
      <c r="DZ51">
        <v>0</v>
      </c>
      <c r="EA51">
        <v>0</v>
      </c>
      <c r="ED51">
        <v>0.83333333333333304</v>
      </c>
      <c r="EE51">
        <v>1</v>
      </c>
      <c r="EF51">
        <v>1</v>
      </c>
      <c r="EG51">
        <v>0.91666666666666696</v>
      </c>
      <c r="EH51">
        <v>0.91666666666666696</v>
      </c>
      <c r="EI51">
        <v>1</v>
      </c>
      <c r="EJ51">
        <v>0.75</v>
      </c>
      <c r="EK51">
        <v>0.75</v>
      </c>
      <c r="EL51">
        <v>0.75</v>
      </c>
      <c r="EM51">
        <v>0.16666666666666699</v>
      </c>
      <c r="EN51">
        <v>0.16666666666666699</v>
      </c>
      <c r="EO51">
        <v>0.25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</v>
      </c>
      <c r="EX51" s="2" t="s">
        <v>111</v>
      </c>
      <c r="EY51">
        <v>0.91666666666666696</v>
      </c>
      <c r="EZ51">
        <v>1</v>
      </c>
      <c r="FA51">
        <v>1</v>
      </c>
      <c r="FB51">
        <v>1</v>
      </c>
      <c r="FC51">
        <v>0.91666666666666696</v>
      </c>
      <c r="FD51">
        <v>0.91666666666666696</v>
      </c>
      <c r="FE51">
        <v>0.75</v>
      </c>
      <c r="FF51">
        <v>0.66666666666666696</v>
      </c>
      <c r="FG51">
        <v>0.41666666666666702</v>
      </c>
      <c r="FH51">
        <v>0.58333333333333304</v>
      </c>
      <c r="FI51">
        <v>0.5</v>
      </c>
      <c r="FJ51">
        <v>8.3333333333333301E-2</v>
      </c>
      <c r="FK51">
        <v>0.25</v>
      </c>
      <c r="FL51">
        <v>0.25</v>
      </c>
      <c r="FM51">
        <v>8.3333333333333301E-2</v>
      </c>
      <c r="FN51">
        <v>8.3333333333333301E-2</v>
      </c>
      <c r="FO51">
        <v>0</v>
      </c>
      <c r="FP51">
        <v>0.16666666666666699</v>
      </c>
      <c r="FS51">
        <v>0.91666666666666696</v>
      </c>
      <c r="FT51">
        <v>1</v>
      </c>
      <c r="FU51">
        <v>1</v>
      </c>
      <c r="FV51">
        <v>1</v>
      </c>
      <c r="FW51">
        <v>1</v>
      </c>
      <c r="FX51">
        <v>0.91666666666666696</v>
      </c>
      <c r="FY51">
        <v>1</v>
      </c>
      <c r="FZ51">
        <v>0.75</v>
      </c>
      <c r="GA51">
        <v>0.83333333333333304</v>
      </c>
      <c r="GB51">
        <v>0.25</v>
      </c>
      <c r="GC51">
        <v>8.3333333333333301E-2</v>
      </c>
      <c r="GD51">
        <v>0.25</v>
      </c>
      <c r="GE51">
        <v>0</v>
      </c>
      <c r="GF51">
        <v>0</v>
      </c>
      <c r="GG51">
        <v>0.25</v>
      </c>
      <c r="GH51">
        <v>8.3333333333333301E-2</v>
      </c>
      <c r="GI51">
        <v>0</v>
      </c>
      <c r="GJ51">
        <v>0</v>
      </c>
      <c r="GK51">
        <v>1</v>
      </c>
    </row>
    <row r="52" spans="1:193" x14ac:dyDescent="0.2">
      <c r="A52" s="2" t="s">
        <v>86</v>
      </c>
      <c r="B52">
        <v>13</v>
      </c>
      <c r="C52">
        <f t="shared" si="1"/>
        <v>1</v>
      </c>
      <c r="D52">
        <f t="shared" si="2"/>
        <v>1</v>
      </c>
      <c r="I52" s="2" t="s">
        <v>79</v>
      </c>
      <c r="J52" s="2">
        <v>1</v>
      </c>
      <c r="K52" s="2">
        <v>0.75</v>
      </c>
      <c r="L52" s="2">
        <v>0.66666666666666696</v>
      </c>
      <c r="M52" s="2">
        <v>1</v>
      </c>
      <c r="N52" s="2">
        <v>0.58333333333333304</v>
      </c>
      <c r="O52" s="2">
        <v>0.91666666666666696</v>
      </c>
      <c r="P52" s="2">
        <v>0.66666666666666696</v>
      </c>
      <c r="Q52" s="2">
        <v>0.66666666666666696</v>
      </c>
      <c r="R52" s="2">
        <v>0.75</v>
      </c>
      <c r="S52" s="2">
        <v>0.33333333333333298</v>
      </c>
      <c r="T52" s="2">
        <v>0.33333333333333298</v>
      </c>
      <c r="U52" s="2">
        <v>0.25</v>
      </c>
      <c r="V52" s="2">
        <v>0.5</v>
      </c>
      <c r="W52" s="2">
        <v>0.25</v>
      </c>
      <c r="X52" s="2">
        <v>0.16666666666666699</v>
      </c>
      <c r="Y52" s="2">
        <v>8.3333333333333301E-2</v>
      </c>
      <c r="Z52" s="2">
        <v>0.33333333333333298</v>
      </c>
      <c r="AA52" s="2">
        <v>0</v>
      </c>
      <c r="AB52" s="2"/>
      <c r="AC52" s="2" t="s">
        <v>79</v>
      </c>
      <c r="AD52" s="2">
        <v>0.75</v>
      </c>
      <c r="AE52" s="2">
        <v>1</v>
      </c>
      <c r="AF52" s="2">
        <v>1</v>
      </c>
      <c r="AG52" s="2">
        <v>0.75</v>
      </c>
      <c r="AH52" s="2">
        <v>0.91666666666666696</v>
      </c>
      <c r="AI52" s="2">
        <v>0.66666666666666696</v>
      </c>
      <c r="AJ52" s="2">
        <v>0.41666666666666702</v>
      </c>
      <c r="AK52" s="2">
        <v>0.58333333333333304</v>
      </c>
      <c r="AL52" s="2">
        <v>0.58333333333333304</v>
      </c>
      <c r="AM52" s="2">
        <v>0.33333333333333298</v>
      </c>
      <c r="AN52" s="2">
        <v>0.5</v>
      </c>
      <c r="AO52" s="2">
        <v>0.58333333333333304</v>
      </c>
      <c r="AP52" s="2">
        <v>0.33333333333333298</v>
      </c>
      <c r="AQ52" s="2">
        <v>0.33333333333333298</v>
      </c>
      <c r="AR52" s="2">
        <v>0.16666666666666699</v>
      </c>
      <c r="AS52" s="2">
        <v>0.33333333333333298</v>
      </c>
      <c r="AT52" s="2">
        <v>0.41666666666666702</v>
      </c>
      <c r="AU52" s="2">
        <v>0.58333333333333304</v>
      </c>
      <c r="AV52">
        <v>1</v>
      </c>
      <c r="AX52" t="s">
        <v>119</v>
      </c>
      <c r="AY52">
        <f>AVERAGE(AY2:AY25)</f>
        <v>0.93750000000000011</v>
      </c>
      <c r="AZ52">
        <f t="shared" ref="AZ52:BP52" si="3">AVERAGE(AZ2:AZ25)</f>
        <v>0.83680555555555569</v>
      </c>
      <c r="BA52">
        <f t="shared" si="3"/>
        <v>0.83680555555555547</v>
      </c>
      <c r="BB52">
        <f t="shared" si="3"/>
        <v>0.86111111111111116</v>
      </c>
      <c r="BC52">
        <f t="shared" si="3"/>
        <v>0.70486111111111127</v>
      </c>
      <c r="BD52">
        <f t="shared" si="3"/>
        <v>0.67361111111111116</v>
      </c>
      <c r="BE52">
        <f t="shared" si="3"/>
        <v>0.75694444444444431</v>
      </c>
      <c r="BF52">
        <f t="shared" si="3"/>
        <v>0.61458333333333348</v>
      </c>
      <c r="BG52">
        <f t="shared" si="3"/>
        <v>0.47916666666666669</v>
      </c>
      <c r="BH52">
        <f t="shared" si="3"/>
        <v>0.36111111111111099</v>
      </c>
      <c r="BI52">
        <f t="shared" si="3"/>
        <v>0.63194444444444431</v>
      </c>
      <c r="BJ52">
        <f t="shared" si="3"/>
        <v>0.64583333333333337</v>
      </c>
      <c r="BK52">
        <f t="shared" si="3"/>
        <v>0.5</v>
      </c>
      <c r="BL52">
        <f t="shared" si="3"/>
        <v>0.73611111111111116</v>
      </c>
      <c r="BM52">
        <f t="shared" si="3"/>
        <v>0.77777777777777779</v>
      </c>
      <c r="BN52">
        <f t="shared" si="3"/>
        <v>0.71527777777777779</v>
      </c>
      <c r="BO52">
        <f t="shared" si="3"/>
        <v>0.85416666666666685</v>
      </c>
      <c r="BP52">
        <f t="shared" si="3"/>
        <v>0.86111111111111127</v>
      </c>
      <c r="BR52" t="s">
        <v>119</v>
      </c>
      <c r="BS52">
        <f>AVERAGE(BS2:BS25)</f>
        <v>0.90972222222222221</v>
      </c>
      <c r="BT52">
        <f t="shared" ref="BT52:CJ52" si="4">AVERAGE(BT2:BT25)</f>
        <v>0.89930555555555591</v>
      </c>
      <c r="BU52">
        <f t="shared" si="4"/>
        <v>0.91319444444444464</v>
      </c>
      <c r="BV52">
        <f t="shared" si="4"/>
        <v>0.78472222222222199</v>
      </c>
      <c r="BW52">
        <f t="shared" si="4"/>
        <v>0.76388888888888895</v>
      </c>
      <c r="BX52">
        <f t="shared" si="4"/>
        <v>0.76041666666666663</v>
      </c>
      <c r="BY52">
        <f t="shared" si="4"/>
        <v>0.54861111111111116</v>
      </c>
      <c r="BZ52">
        <f t="shared" si="4"/>
        <v>0.62152777777777779</v>
      </c>
      <c r="CA52">
        <f t="shared" si="4"/>
        <v>0.56250000000000011</v>
      </c>
      <c r="CB52">
        <f t="shared" si="4"/>
        <v>0.53819444444444453</v>
      </c>
      <c r="CC52">
        <f t="shared" si="4"/>
        <v>0.63888888888888884</v>
      </c>
      <c r="CD52">
        <f t="shared" si="4"/>
        <v>0.57291666666666685</v>
      </c>
      <c r="CE52">
        <f t="shared" si="4"/>
        <v>0.69097222222222221</v>
      </c>
      <c r="CF52">
        <f t="shared" si="4"/>
        <v>0.75694444444444431</v>
      </c>
      <c r="CG52">
        <f t="shared" si="4"/>
        <v>0.75</v>
      </c>
      <c r="CH52">
        <f t="shared" si="4"/>
        <v>0.85416666666666685</v>
      </c>
      <c r="CI52">
        <f t="shared" si="4"/>
        <v>0.85763888888888917</v>
      </c>
      <c r="CJ52">
        <f t="shared" si="4"/>
        <v>0.86458333333333348</v>
      </c>
      <c r="CK52">
        <v>1</v>
      </c>
      <c r="CM52" t="s">
        <v>80</v>
      </c>
      <c r="CN52">
        <v>596.97853340813697</v>
      </c>
      <c r="CO52">
        <v>594.60208000629996</v>
      </c>
      <c r="CP52">
        <v>591.66679205652395</v>
      </c>
      <c r="CR52" t="s">
        <v>80</v>
      </c>
      <c r="CS52">
        <v>588.95087572612397</v>
      </c>
      <c r="CT52">
        <v>599.84609813634995</v>
      </c>
      <c r="CU52">
        <v>600</v>
      </c>
      <c r="CV52">
        <v>1</v>
      </c>
      <c r="DI52" s="2" t="s">
        <v>76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0.83333333333333304</v>
      </c>
      <c r="DQ52">
        <v>0.91666666666666696</v>
      </c>
      <c r="DR52">
        <v>0.83333333333333304</v>
      </c>
      <c r="DS52">
        <v>0.25</v>
      </c>
      <c r="DT52">
        <v>0.16666666666666699</v>
      </c>
      <c r="DU52">
        <v>0.41666666666666702</v>
      </c>
      <c r="DV52">
        <v>8.3333333333333301E-2</v>
      </c>
      <c r="DW52">
        <v>8.3333333333333301E-2</v>
      </c>
      <c r="DX52">
        <v>0.25</v>
      </c>
      <c r="DY52">
        <v>8.3333333333333301E-2</v>
      </c>
      <c r="DZ52">
        <v>8.3333333333333301E-2</v>
      </c>
      <c r="EA52">
        <v>8.3333333333333301E-2</v>
      </c>
      <c r="ED52">
        <v>1</v>
      </c>
      <c r="EE52">
        <v>1</v>
      </c>
      <c r="EF52">
        <v>0.91666666666666696</v>
      </c>
      <c r="EG52">
        <v>1</v>
      </c>
      <c r="EH52">
        <v>1</v>
      </c>
      <c r="EI52">
        <v>1</v>
      </c>
      <c r="EJ52">
        <v>0.58333333333333304</v>
      </c>
      <c r="EK52">
        <v>0.75</v>
      </c>
      <c r="EL52">
        <v>0.83333333333333304</v>
      </c>
      <c r="EM52">
        <v>0.5</v>
      </c>
      <c r="EN52">
        <v>0.58333333333333304</v>
      </c>
      <c r="EO52">
        <v>0.33333333333333298</v>
      </c>
      <c r="EP52">
        <v>8.3333333333333301E-2</v>
      </c>
      <c r="EQ52">
        <v>0</v>
      </c>
      <c r="ER52">
        <v>8.3333333333333301E-2</v>
      </c>
      <c r="ES52">
        <v>0</v>
      </c>
      <c r="ET52">
        <v>0</v>
      </c>
      <c r="EU52">
        <v>8.3333333333333301E-2</v>
      </c>
      <c r="EV52">
        <v>1</v>
      </c>
      <c r="EX52" s="2" t="s">
        <v>21</v>
      </c>
      <c r="EY52">
        <f t="shared" ref="EY52:FP52" si="5">AVERAGE(EY2:EY23)</f>
        <v>0.93560606060606066</v>
      </c>
      <c r="EZ52">
        <f t="shared" si="5"/>
        <v>0.83333333333333348</v>
      </c>
      <c r="FA52">
        <f t="shared" si="5"/>
        <v>0.82954545454545459</v>
      </c>
      <c r="FB52">
        <f t="shared" si="5"/>
        <v>0.85606060606060619</v>
      </c>
      <c r="FC52">
        <f t="shared" si="5"/>
        <v>0.7007575757575758</v>
      </c>
      <c r="FD52">
        <f t="shared" si="5"/>
        <v>0.66666666666666674</v>
      </c>
      <c r="FE52">
        <f t="shared" si="5"/>
        <v>0.75757575757575746</v>
      </c>
      <c r="FF52">
        <f t="shared" si="5"/>
        <v>0.61363636363636365</v>
      </c>
      <c r="FG52">
        <f t="shared" si="5"/>
        <v>0.47348484848484856</v>
      </c>
      <c r="FH52">
        <f t="shared" si="5"/>
        <v>0.63636363636363635</v>
      </c>
      <c r="FI52">
        <f t="shared" si="5"/>
        <v>0.37121212121212127</v>
      </c>
      <c r="FJ52">
        <f t="shared" si="5"/>
        <v>0.36363636363636365</v>
      </c>
      <c r="FK52">
        <f t="shared" si="5"/>
        <v>0.49242424242424238</v>
      </c>
      <c r="FL52">
        <f t="shared" si="5"/>
        <v>0.26515151515151519</v>
      </c>
      <c r="FM52">
        <f t="shared" si="5"/>
        <v>0.23106060606060605</v>
      </c>
      <c r="FN52">
        <f t="shared" si="5"/>
        <v>0.28787878787878785</v>
      </c>
      <c r="FO52">
        <f t="shared" si="5"/>
        <v>0.15151515151515149</v>
      </c>
      <c r="FP52">
        <f t="shared" si="5"/>
        <v>0.14015151515151519</v>
      </c>
      <c r="FS52">
        <f t="shared" ref="FS52:GJ52" si="6">AVERAGE(FS2:FS23)</f>
        <v>0.90909090909090906</v>
      </c>
      <c r="FT52">
        <f t="shared" si="6"/>
        <v>0.90530303030303072</v>
      </c>
      <c r="FU52">
        <f t="shared" si="6"/>
        <v>0.91666666666666685</v>
      </c>
      <c r="FV52">
        <f t="shared" si="6"/>
        <v>0.78787878787878762</v>
      </c>
      <c r="FW52">
        <f t="shared" si="6"/>
        <v>0.76515151515151525</v>
      </c>
      <c r="FX52">
        <f t="shared" si="6"/>
        <v>0.75757575757575768</v>
      </c>
      <c r="FY52">
        <f t="shared" si="6"/>
        <v>0.56439393939393934</v>
      </c>
      <c r="FZ52">
        <f t="shared" si="6"/>
        <v>0.61742424242424254</v>
      </c>
      <c r="GA52">
        <f t="shared" si="6"/>
        <v>0.54924242424242431</v>
      </c>
      <c r="GB52">
        <f t="shared" si="6"/>
        <v>0.46590909090909088</v>
      </c>
      <c r="GC52">
        <f t="shared" si="6"/>
        <v>0.36363636363636365</v>
      </c>
      <c r="GD52">
        <f t="shared" si="6"/>
        <v>0.42803030303030293</v>
      </c>
      <c r="GE52">
        <f t="shared" si="6"/>
        <v>0.31060606060606061</v>
      </c>
      <c r="GF52">
        <f t="shared" si="6"/>
        <v>0.23106060606060613</v>
      </c>
      <c r="GG52">
        <f t="shared" si="6"/>
        <v>0.23484848484848486</v>
      </c>
      <c r="GH52">
        <f t="shared" si="6"/>
        <v>0.15530303030303036</v>
      </c>
      <c r="GI52">
        <f t="shared" si="6"/>
        <v>0.14015151515151525</v>
      </c>
      <c r="GJ52">
        <f t="shared" si="6"/>
        <v>0.12121212121212128</v>
      </c>
    </row>
    <row r="53" spans="1:193" x14ac:dyDescent="0.2">
      <c r="A53" s="2" t="s">
        <v>87</v>
      </c>
      <c r="B53">
        <v>1</v>
      </c>
      <c r="C53">
        <f t="shared" si="1"/>
        <v>0</v>
      </c>
      <c r="D53">
        <f t="shared" si="2"/>
        <v>0</v>
      </c>
      <c r="I53" s="2" t="s">
        <v>80</v>
      </c>
      <c r="J53" s="2">
        <v>0.91666666666666696</v>
      </c>
      <c r="K53" s="2">
        <v>0.91666666666666696</v>
      </c>
      <c r="L53" s="2">
        <v>0.91666666666666696</v>
      </c>
      <c r="M53" s="2">
        <v>0.83333333333333304</v>
      </c>
      <c r="N53" s="2">
        <v>0.75</v>
      </c>
      <c r="O53" s="2">
        <v>0.83333333333333304</v>
      </c>
      <c r="P53" s="2">
        <v>0.5</v>
      </c>
      <c r="Q53" s="2">
        <v>0.75</v>
      </c>
      <c r="R53" s="2">
        <v>0.41666666666666702</v>
      </c>
      <c r="S53" s="2">
        <v>0.58333333333333304</v>
      </c>
      <c r="T53" s="2">
        <v>0.83333333333333304</v>
      </c>
      <c r="U53" s="2">
        <v>0.75</v>
      </c>
      <c r="V53" s="2">
        <v>0.83333333333333304</v>
      </c>
      <c r="W53" s="2">
        <v>0.91666666666666696</v>
      </c>
      <c r="X53" s="2">
        <v>0.91666666666666696</v>
      </c>
      <c r="Y53" s="2">
        <v>1</v>
      </c>
      <c r="Z53" s="2">
        <v>0.91666666666666696</v>
      </c>
      <c r="AA53" s="2">
        <v>1</v>
      </c>
      <c r="AB53" s="2"/>
      <c r="AC53" s="2" t="s">
        <v>80</v>
      </c>
      <c r="AD53" s="2">
        <v>0.83333333333333304</v>
      </c>
      <c r="AE53" s="2">
        <v>0.91666666666666696</v>
      </c>
      <c r="AF53" s="2">
        <v>1</v>
      </c>
      <c r="AG53" s="2">
        <v>0.75</v>
      </c>
      <c r="AH53" s="2">
        <v>0.66666666666666696</v>
      </c>
      <c r="AI53" s="2">
        <v>0.91666666666666696</v>
      </c>
      <c r="AJ53" s="2">
        <v>0.5</v>
      </c>
      <c r="AK53" s="2">
        <v>0.66666666666666696</v>
      </c>
      <c r="AL53" s="2">
        <v>0.58333333333333304</v>
      </c>
      <c r="AM53" s="2">
        <v>0.66666666666666696</v>
      </c>
      <c r="AN53" s="2">
        <v>0.58333333333333304</v>
      </c>
      <c r="AO53" s="2">
        <v>0.91666666666666696</v>
      </c>
      <c r="AP53" s="2">
        <v>0.91666666666666696</v>
      </c>
      <c r="AQ53" s="2">
        <v>0.75</v>
      </c>
      <c r="AR53" s="2">
        <v>0.58333333333333304</v>
      </c>
      <c r="AS53" s="2">
        <v>1</v>
      </c>
      <c r="AT53" s="2">
        <v>0.91666666666666696</v>
      </c>
      <c r="AU53" s="2">
        <v>1</v>
      </c>
      <c r="AV53">
        <v>1</v>
      </c>
      <c r="AX53" t="s">
        <v>118</v>
      </c>
      <c r="AY53">
        <f>AVERAGE(AY26:AY51)</f>
        <v>0.9551282051282054</v>
      </c>
      <c r="AZ53">
        <f t="shared" ref="AZ53:BP53" si="7">AVERAGE(AZ26:AZ51)</f>
        <v>0.93589743589743568</v>
      </c>
      <c r="BA53">
        <f t="shared" si="7"/>
        <v>0.90705128205128216</v>
      </c>
      <c r="BB53">
        <f t="shared" si="7"/>
        <v>0.96153846153846168</v>
      </c>
      <c r="BC53">
        <f t="shared" si="7"/>
        <v>0.82371794871794901</v>
      </c>
      <c r="BD53">
        <f t="shared" si="7"/>
        <v>0.77884615384615397</v>
      </c>
      <c r="BE53">
        <f t="shared" si="7"/>
        <v>0.8012820512820511</v>
      </c>
      <c r="BF53">
        <f t="shared" si="7"/>
        <v>0.6217948717948717</v>
      </c>
      <c r="BG53">
        <f t="shared" si="7"/>
        <v>0.53525641025641035</v>
      </c>
      <c r="BH53">
        <f t="shared" si="7"/>
        <v>0.32051282051282054</v>
      </c>
      <c r="BI53">
        <f t="shared" si="7"/>
        <v>0.60897435897435903</v>
      </c>
      <c r="BJ53">
        <f t="shared" si="7"/>
        <v>0.73397435897435881</v>
      </c>
      <c r="BK53">
        <f t="shared" si="7"/>
        <v>0.5737179487179489</v>
      </c>
      <c r="BL53">
        <f t="shared" si="7"/>
        <v>0.79487179487179505</v>
      </c>
      <c r="BM53">
        <f t="shared" si="7"/>
        <v>0.8269230769230772</v>
      </c>
      <c r="BN53">
        <f t="shared" si="7"/>
        <v>0.76282051282051289</v>
      </c>
      <c r="BO53">
        <f t="shared" si="7"/>
        <v>0.8814102564102565</v>
      </c>
      <c r="BP53">
        <f t="shared" si="7"/>
        <v>0.92307692307692313</v>
      </c>
      <c r="BR53" t="s">
        <v>118</v>
      </c>
      <c r="BS53">
        <f>AVERAGE(BS26:BS51)</f>
        <v>0.90384615384615397</v>
      </c>
      <c r="BT53">
        <f t="shared" ref="BT53:CJ53" si="8">AVERAGE(BT26:BT51)</f>
        <v>0.9487179487179489</v>
      </c>
      <c r="BU53">
        <f t="shared" si="8"/>
        <v>0.92628205128205132</v>
      </c>
      <c r="BV53">
        <f t="shared" si="8"/>
        <v>0.87500000000000011</v>
      </c>
      <c r="BW53">
        <f t="shared" si="8"/>
        <v>0.85576923076923095</v>
      </c>
      <c r="BX53">
        <f t="shared" si="8"/>
        <v>0.83974358974358998</v>
      </c>
      <c r="BY53">
        <f t="shared" si="8"/>
        <v>0.72115384615384615</v>
      </c>
      <c r="BZ53">
        <f t="shared" si="8"/>
        <v>0.65064102564102577</v>
      </c>
      <c r="CA53">
        <f t="shared" si="8"/>
        <v>0.6698717948717946</v>
      </c>
      <c r="CB53">
        <f t="shared" si="8"/>
        <v>0.5705128205128206</v>
      </c>
      <c r="CC53">
        <f t="shared" si="8"/>
        <v>0.57371794871794879</v>
      </c>
      <c r="CD53">
        <f t="shared" si="8"/>
        <v>0.65064102564102555</v>
      </c>
      <c r="CE53">
        <f t="shared" si="8"/>
        <v>0.76602564102564108</v>
      </c>
      <c r="CF53">
        <f t="shared" si="8"/>
        <v>0.8173076923076924</v>
      </c>
      <c r="CG53">
        <f t="shared" si="8"/>
        <v>0.75961538461538458</v>
      </c>
      <c r="CH53">
        <f t="shared" si="8"/>
        <v>0.90064102564102577</v>
      </c>
      <c r="CI53">
        <f t="shared" si="8"/>
        <v>0.91666666666666685</v>
      </c>
      <c r="CJ53">
        <f t="shared" si="8"/>
        <v>0.90384615384615397</v>
      </c>
      <c r="CM53" t="s">
        <v>81</v>
      </c>
      <c r="CN53">
        <v>739.46084359339</v>
      </c>
      <c r="CO53">
        <v>610.75462564148302</v>
      </c>
      <c r="CP53">
        <v>601.61615183690299</v>
      </c>
      <c r="CR53" t="s">
        <v>81</v>
      </c>
      <c r="CS53">
        <v>606.01172443770099</v>
      </c>
      <c r="CT53">
        <v>612.84986941681802</v>
      </c>
      <c r="CU53">
        <v>639.29345262009201</v>
      </c>
      <c r="CV53">
        <v>1</v>
      </c>
      <c r="CX53" t="s">
        <v>21</v>
      </c>
      <c r="CY53">
        <f>AVERAGE(CY1:CY23)</f>
        <v>636.47698738307884</v>
      </c>
      <c r="CZ53">
        <f>AVERAGE(CZ1:CZ23)</f>
        <v>595.84473747750769</v>
      </c>
      <c r="DA53">
        <f>AVERAGE(DA1:DA23)</f>
        <v>588.91764130059596</v>
      </c>
      <c r="DC53" t="s">
        <v>21</v>
      </c>
      <c r="DD53">
        <f>AVERAGE(DD1:DD23)</f>
        <v>605.60208223826123</v>
      </c>
      <c r="DE53">
        <f>AVERAGE(DE1:DE23)</f>
        <v>599.47395478144074</v>
      </c>
      <c r="DF53">
        <f>AVERAGE(DF1:DF23)</f>
        <v>596.56641290850439</v>
      </c>
      <c r="DI53" s="2" t="s">
        <v>80</v>
      </c>
      <c r="DJ53">
        <v>0.91666666666666696</v>
      </c>
      <c r="DK53">
        <v>0.91666666666666696</v>
      </c>
      <c r="DL53">
        <v>0.91666666666666696</v>
      </c>
      <c r="DM53">
        <v>0.83333333333333304</v>
      </c>
      <c r="DN53">
        <v>0.75</v>
      </c>
      <c r="DO53">
        <v>0.83333333333333304</v>
      </c>
      <c r="DP53">
        <v>0.5</v>
      </c>
      <c r="DQ53">
        <v>0.75</v>
      </c>
      <c r="DR53">
        <v>0.41666666666666702</v>
      </c>
      <c r="DS53">
        <v>0.41666666666666702</v>
      </c>
      <c r="DT53">
        <v>0.16666666666666699</v>
      </c>
      <c r="DU53">
        <v>0.25</v>
      </c>
      <c r="DV53">
        <v>0.16666666666666699</v>
      </c>
      <c r="DW53">
        <v>8.3333333333333301E-2</v>
      </c>
      <c r="DX53">
        <v>8.3333333333333301E-2</v>
      </c>
      <c r="DY53">
        <v>0</v>
      </c>
      <c r="DZ53">
        <v>8.3333333333333301E-2</v>
      </c>
      <c r="EA53">
        <v>0</v>
      </c>
      <c r="ED53">
        <v>0.83333333333333304</v>
      </c>
      <c r="EE53">
        <v>0.91666666666666696</v>
      </c>
      <c r="EF53">
        <v>1</v>
      </c>
      <c r="EG53">
        <v>0.75</v>
      </c>
      <c r="EH53">
        <v>0.66666666666666696</v>
      </c>
      <c r="EI53">
        <v>0.91666666666666696</v>
      </c>
      <c r="EJ53">
        <v>0.5</v>
      </c>
      <c r="EK53">
        <v>0.66666666666666696</v>
      </c>
      <c r="EL53">
        <v>0.58333333333333304</v>
      </c>
      <c r="EM53">
        <v>0.33333333333333298</v>
      </c>
      <c r="EN53">
        <v>0.41666666666666702</v>
      </c>
      <c r="EO53">
        <v>8.3333333333333301E-2</v>
      </c>
      <c r="EP53">
        <v>8.3333333333333301E-2</v>
      </c>
      <c r="EQ53">
        <v>0.25</v>
      </c>
      <c r="ER53">
        <v>0.41666666666666702</v>
      </c>
      <c r="ES53">
        <v>0</v>
      </c>
      <c r="ET53">
        <v>8.3333333333333301E-2</v>
      </c>
      <c r="EU53">
        <v>0</v>
      </c>
      <c r="EV53">
        <v>1</v>
      </c>
      <c r="EX53" s="2" t="s">
        <v>22</v>
      </c>
      <c r="EY53">
        <f t="shared" ref="EY53:FP53" si="9">STDEV(EY2:EY23)</f>
        <v>9.9375757232542786E-2</v>
      </c>
      <c r="EZ53">
        <f t="shared" si="9"/>
        <v>0.16265001215808858</v>
      </c>
      <c r="FA53">
        <f t="shared" si="9"/>
        <v>0.13723765913252542</v>
      </c>
      <c r="FB53">
        <f t="shared" si="9"/>
        <v>0.12382201069232505</v>
      </c>
      <c r="FC53">
        <f t="shared" si="9"/>
        <v>0.18304286316240151</v>
      </c>
      <c r="FD53">
        <f t="shared" si="9"/>
        <v>0.22122793436137078</v>
      </c>
      <c r="FE53">
        <f t="shared" si="9"/>
        <v>0.14297734240963036</v>
      </c>
      <c r="FF53">
        <f t="shared" si="9"/>
        <v>0.20010819584237444</v>
      </c>
      <c r="FG53">
        <f t="shared" si="9"/>
        <v>0.18613722329793636</v>
      </c>
      <c r="FH53">
        <f t="shared" si="9"/>
        <v>0.20175397320664079</v>
      </c>
      <c r="FI53">
        <f t="shared" si="9"/>
        <v>0.1936957343826588</v>
      </c>
      <c r="FJ53">
        <f t="shared" si="9"/>
        <v>0.15332611815636135</v>
      </c>
      <c r="FK53">
        <f t="shared" si="9"/>
        <v>0.17800535577871454</v>
      </c>
      <c r="FL53">
        <f t="shared" si="9"/>
        <v>0.12235660983837356</v>
      </c>
      <c r="FM53">
        <f t="shared" si="9"/>
        <v>0.15199688928742702</v>
      </c>
      <c r="FN53">
        <f t="shared" si="9"/>
        <v>0.21164396942310873</v>
      </c>
      <c r="FO53">
        <f t="shared" si="9"/>
        <v>0.12503005891590871</v>
      </c>
      <c r="FP53">
        <f t="shared" si="9"/>
        <v>0.14635420277379349</v>
      </c>
      <c r="FS53">
        <f t="shared" ref="FS53:GJ53" si="10">STDEV(FS2:FS23)</f>
        <v>0.10257624248277708</v>
      </c>
      <c r="FT53">
        <f t="shared" si="10"/>
        <v>0.13679884854750979</v>
      </c>
      <c r="FU53">
        <f t="shared" si="10"/>
        <v>0.11501092655705773</v>
      </c>
      <c r="FV53">
        <f t="shared" si="10"/>
        <v>0.16412198797244468</v>
      </c>
      <c r="FW53">
        <f t="shared" si="10"/>
        <v>0.14691799272007644</v>
      </c>
      <c r="FX53">
        <f t="shared" si="10"/>
        <v>0.18706358542694751</v>
      </c>
      <c r="FY53">
        <f t="shared" si="10"/>
        <v>0.15415716011405406</v>
      </c>
      <c r="FZ53">
        <f t="shared" si="10"/>
        <v>0.1756678317427153</v>
      </c>
      <c r="GA53">
        <f t="shared" si="10"/>
        <v>0.22369416909942305</v>
      </c>
      <c r="GB53">
        <f t="shared" si="10"/>
        <v>0.16992663159452123</v>
      </c>
      <c r="GC53">
        <f t="shared" si="10"/>
        <v>0.18101977176031839</v>
      </c>
      <c r="GD53">
        <f t="shared" si="10"/>
        <v>0.19635476771699445</v>
      </c>
      <c r="GE53">
        <f t="shared" si="10"/>
        <v>0.16301925216144439</v>
      </c>
      <c r="GF53">
        <f t="shared" si="10"/>
        <v>0.14302989794987508</v>
      </c>
      <c r="GG53">
        <f t="shared" si="10"/>
        <v>0.16594359745792411</v>
      </c>
      <c r="GH53">
        <f t="shared" si="10"/>
        <v>0.15060603883038329</v>
      </c>
      <c r="GI53">
        <f t="shared" si="10"/>
        <v>0.13701842950512175</v>
      </c>
      <c r="GJ53">
        <f t="shared" si="10"/>
        <v>0.14021731227239623</v>
      </c>
    </row>
    <row r="54" spans="1:193" x14ac:dyDescent="0.2">
      <c r="A54" s="2" t="s">
        <v>88</v>
      </c>
      <c r="B54">
        <v>7</v>
      </c>
      <c r="C54">
        <f t="shared" si="1"/>
        <v>1</v>
      </c>
      <c r="D54">
        <f t="shared" si="2"/>
        <v>1</v>
      </c>
      <c r="I54" s="2" t="s">
        <v>81</v>
      </c>
      <c r="J54" s="2">
        <v>1</v>
      </c>
      <c r="K54" s="2">
        <v>0.83333333333333304</v>
      </c>
      <c r="L54" s="2">
        <v>0.91666666666666696</v>
      </c>
      <c r="M54" s="2">
        <v>0.91666666666666696</v>
      </c>
      <c r="N54" s="2">
        <v>0.66666666666666696</v>
      </c>
      <c r="O54" s="2">
        <v>0.58333333333333304</v>
      </c>
      <c r="P54" s="2">
        <v>0.83333333333333304</v>
      </c>
      <c r="Q54" s="2">
        <v>0.58333333333333304</v>
      </c>
      <c r="R54" s="2">
        <v>0.58333333333333304</v>
      </c>
      <c r="S54" s="2">
        <v>8.3333333333333301E-2</v>
      </c>
      <c r="T54" s="2">
        <v>0.41666666666666702</v>
      </c>
      <c r="U54" s="2">
        <v>0.58333333333333304</v>
      </c>
      <c r="V54" s="2">
        <v>8.3333333333333301E-2</v>
      </c>
      <c r="W54" s="2">
        <v>0.58333333333333304</v>
      </c>
      <c r="X54" s="2">
        <v>0.66666666666666696</v>
      </c>
      <c r="Y54" s="2">
        <v>0.33333333333333298</v>
      </c>
      <c r="Z54" s="2">
        <v>0.75</v>
      </c>
      <c r="AA54" s="2">
        <v>0.83333333333333304</v>
      </c>
      <c r="AB54" s="2"/>
      <c r="AC54" s="2" t="s">
        <v>81</v>
      </c>
      <c r="AD54" s="2">
        <v>0.91666666666666696</v>
      </c>
      <c r="AE54" s="2">
        <v>1</v>
      </c>
      <c r="AF54" s="2">
        <v>0.75</v>
      </c>
      <c r="AG54" s="2">
        <v>0.75</v>
      </c>
      <c r="AH54" s="2">
        <v>0.91666666666666696</v>
      </c>
      <c r="AI54" s="2">
        <v>0.75</v>
      </c>
      <c r="AJ54" s="2">
        <v>0.75</v>
      </c>
      <c r="AK54" s="2">
        <v>0.58333333333333304</v>
      </c>
      <c r="AL54" s="2">
        <v>0.83333333333333304</v>
      </c>
      <c r="AM54" s="2">
        <v>0.5</v>
      </c>
      <c r="AN54" s="2">
        <v>0.16666666666666699</v>
      </c>
      <c r="AO54" s="2">
        <v>8.3333333333333301E-2</v>
      </c>
      <c r="AP54" s="2">
        <v>0.66666666666666696</v>
      </c>
      <c r="AQ54" s="2">
        <v>0.58333333333333304</v>
      </c>
      <c r="AR54" s="2">
        <v>0.66666666666666696</v>
      </c>
      <c r="AS54" s="2">
        <v>0.91666666666666696</v>
      </c>
      <c r="AT54" s="2">
        <v>1</v>
      </c>
      <c r="AU54" s="2">
        <v>0.66666666666666696</v>
      </c>
      <c r="AV54">
        <v>1</v>
      </c>
      <c r="AY54" s="2">
        <f>STDEV(AY2:AY25)</f>
        <v>9.5963207522818977E-2</v>
      </c>
      <c r="AZ54" s="2">
        <f t="shared" ref="AZ54:BP54" si="11">STDEV(AZ2:AZ25)</f>
        <v>0.16016138951829642</v>
      </c>
      <c r="BA54" s="2">
        <f t="shared" si="11"/>
        <v>0.13566611176280363</v>
      </c>
      <c r="BB54" s="2">
        <f t="shared" si="11"/>
        <v>0.1220464260546837</v>
      </c>
      <c r="BC54" s="2">
        <f t="shared" si="11"/>
        <v>0.18220861634723881</v>
      </c>
      <c r="BD54" s="2">
        <f t="shared" si="11"/>
        <v>0.2141107137570927</v>
      </c>
      <c r="BE54" s="2">
        <f t="shared" si="11"/>
        <v>0.13663632277726731</v>
      </c>
      <c r="BF54" s="2">
        <f t="shared" si="11"/>
        <v>0.19163121915436726</v>
      </c>
      <c r="BG54" s="2">
        <f t="shared" si="11"/>
        <v>0.17932037558919306</v>
      </c>
      <c r="BH54" s="2">
        <f t="shared" si="11"/>
        <v>0.19297234330805935</v>
      </c>
      <c r="BI54" s="2">
        <f t="shared" si="11"/>
        <v>0.18539139082999742</v>
      </c>
      <c r="BJ54" s="2">
        <f t="shared" si="11"/>
        <v>0.14997986982477729</v>
      </c>
      <c r="BK54" s="2">
        <f t="shared" si="11"/>
        <v>0.17889894051635549</v>
      </c>
      <c r="BL54" s="2">
        <f t="shared" si="11"/>
        <v>0.11954691705946149</v>
      </c>
      <c r="BM54" s="2">
        <f t="shared" si="11"/>
        <v>0.14880089692040069</v>
      </c>
      <c r="BN54" s="2">
        <f t="shared" si="11"/>
        <v>0.20400084461951401</v>
      </c>
      <c r="BO54" s="2">
        <f t="shared" si="11"/>
        <v>0.12348111005762208</v>
      </c>
      <c r="BP54" s="2">
        <f t="shared" si="11"/>
        <v>0.14045016193339718</v>
      </c>
      <c r="BQ54" s="2"/>
      <c r="BR54" s="2"/>
      <c r="BS54" s="2">
        <f>STDEV(BS2:BS25)</f>
        <v>0.10107115524174173</v>
      </c>
      <c r="BT54" s="2">
        <f t="shared" ref="BT54:CJ54" si="12">STDEV(BT2:BT25)</f>
        <v>0.14112035897270692</v>
      </c>
      <c r="BU54" s="2">
        <f t="shared" si="12"/>
        <v>0.11120542494789486</v>
      </c>
      <c r="BV54" s="2">
        <f t="shared" si="12"/>
        <v>0.16469241325054079</v>
      </c>
      <c r="BW54" s="2">
        <f t="shared" si="12"/>
        <v>0.14258370426320446</v>
      </c>
      <c r="BX54" s="2">
        <f t="shared" si="12"/>
        <v>0.18925307673361652</v>
      </c>
      <c r="BY54" s="2">
        <f t="shared" si="12"/>
        <v>0.17875824136716806</v>
      </c>
      <c r="BZ54" s="2">
        <f t="shared" si="12"/>
        <v>0.17021435524384762</v>
      </c>
      <c r="CA54" s="2">
        <f t="shared" si="12"/>
        <v>0.22689087376761952</v>
      </c>
      <c r="CB54" s="2">
        <f t="shared" si="12"/>
        <v>0.16480695533920994</v>
      </c>
      <c r="CC54" s="2">
        <f t="shared" si="12"/>
        <v>0.17491658927760054</v>
      </c>
      <c r="CD54" s="2">
        <f t="shared" si="12"/>
        <v>0.18925307673361599</v>
      </c>
      <c r="CE54" s="2">
        <f t="shared" si="12"/>
        <v>0.15634558268090773</v>
      </c>
      <c r="CF54" s="2">
        <f t="shared" si="12"/>
        <v>0.14727120687218903</v>
      </c>
      <c r="CG54" s="2">
        <f t="shared" si="12"/>
        <v>0.16666666666666696</v>
      </c>
      <c r="CH54" s="2">
        <f t="shared" si="12"/>
        <v>0.14795302166011109</v>
      </c>
      <c r="CI54" s="2">
        <f t="shared" si="12"/>
        <v>0.14004650423854206</v>
      </c>
      <c r="CJ54" s="2">
        <f t="shared" si="12"/>
        <v>0.14289218428067427</v>
      </c>
      <c r="CM54" t="s">
        <v>83</v>
      </c>
      <c r="CN54">
        <v>664.01192607536802</v>
      </c>
      <c r="CO54">
        <v>634.06404326180996</v>
      </c>
      <c r="CP54">
        <v>597.88660399153696</v>
      </c>
      <c r="CR54" t="s">
        <v>83</v>
      </c>
      <c r="CS54">
        <v>623.92808114042396</v>
      </c>
      <c r="CT54">
        <v>623.76806472496105</v>
      </c>
      <c r="CU54">
        <v>607.54333342788095</v>
      </c>
      <c r="CV54">
        <v>1</v>
      </c>
      <c r="CY54">
        <f>AVERAGE(CY24:CY48)</f>
        <v>635.55071745709029</v>
      </c>
      <c r="CZ54">
        <f>AVERAGE(CZ24:CZ48)</f>
        <v>603.57293138445175</v>
      </c>
      <c r="DA54">
        <f>AVERAGE(DA24:DA48)</f>
        <v>594.9641527059074</v>
      </c>
      <c r="DD54">
        <f>AVERAGE(DD24:DD48)</f>
        <v>608.90515488162669</v>
      </c>
      <c r="DE54">
        <f>AVERAGE(DE24:DE48)</f>
        <v>602.46675563626593</v>
      </c>
      <c r="DF54">
        <f>AVERAGE(DF24:DF48)</f>
        <v>605.56315934518125</v>
      </c>
      <c r="DI54" s="2" t="s">
        <v>81</v>
      </c>
      <c r="DJ54">
        <v>1</v>
      </c>
      <c r="DK54">
        <v>0.83333333333333304</v>
      </c>
      <c r="DL54">
        <v>0.91666666666666696</v>
      </c>
      <c r="DM54">
        <v>0.91666666666666696</v>
      </c>
      <c r="DN54">
        <v>0.66666666666666696</v>
      </c>
      <c r="DO54">
        <v>0.58333333333333304</v>
      </c>
      <c r="DP54">
        <v>0.83333333333333304</v>
      </c>
      <c r="DQ54">
        <v>0.58333333333333304</v>
      </c>
      <c r="DR54">
        <v>0.58333333333333304</v>
      </c>
      <c r="DS54">
        <v>0.91666666666666696</v>
      </c>
      <c r="DT54">
        <v>0.58333333333333304</v>
      </c>
      <c r="DU54">
        <v>0.41666666666666702</v>
      </c>
      <c r="DV54">
        <v>0.91666666666666696</v>
      </c>
      <c r="DW54">
        <v>0.41666666666666702</v>
      </c>
      <c r="DX54">
        <v>0.33333333333333298</v>
      </c>
      <c r="DY54">
        <v>0.66666666666666696</v>
      </c>
      <c r="DZ54">
        <v>0.25</v>
      </c>
      <c r="EA54">
        <v>0.16666666666666699</v>
      </c>
      <c r="ED54">
        <v>0.91666666666666696</v>
      </c>
      <c r="EE54">
        <v>1</v>
      </c>
      <c r="EF54">
        <v>0.75</v>
      </c>
      <c r="EG54">
        <v>0.75</v>
      </c>
      <c r="EH54">
        <v>0.91666666666666696</v>
      </c>
      <c r="EI54">
        <v>0.75</v>
      </c>
      <c r="EJ54">
        <v>0.75</v>
      </c>
      <c r="EK54">
        <v>0.58333333333333304</v>
      </c>
      <c r="EL54">
        <v>0.83333333333333304</v>
      </c>
      <c r="EM54">
        <v>0.5</v>
      </c>
      <c r="EN54">
        <v>0.83333333333333304</v>
      </c>
      <c r="EO54">
        <v>0.91666666666666696</v>
      </c>
      <c r="EP54">
        <v>0.33333333333333298</v>
      </c>
      <c r="EQ54">
        <v>0.41666666666666702</v>
      </c>
      <c r="ER54">
        <v>0.33333333333333298</v>
      </c>
      <c r="ES54">
        <v>8.3333333333333301E-2</v>
      </c>
      <c r="ET54">
        <v>0</v>
      </c>
      <c r="EU54">
        <v>0.33333333333333298</v>
      </c>
      <c r="EV54">
        <v>1</v>
      </c>
      <c r="EX54" s="2"/>
      <c r="EY54">
        <f>AVERAGE(EY24:EY51)</f>
        <v>0.95535714285714313</v>
      </c>
      <c r="EZ54">
        <f t="shared" ref="EZ54:FP54" si="13">AVERAGE(EZ24:EZ51)</f>
        <v>0.93154761904761885</v>
      </c>
      <c r="FA54">
        <f t="shared" si="13"/>
        <v>0.90773809523809545</v>
      </c>
      <c r="FB54">
        <f t="shared" si="13"/>
        <v>0.95833333333333337</v>
      </c>
      <c r="FC54">
        <f t="shared" si="13"/>
        <v>0.81845238095238126</v>
      </c>
      <c r="FD54">
        <f t="shared" si="13"/>
        <v>0.77678571428571441</v>
      </c>
      <c r="FE54">
        <f t="shared" si="13"/>
        <v>0.79761904761904745</v>
      </c>
      <c r="FF54">
        <f t="shared" si="13"/>
        <v>0.62202380952380942</v>
      </c>
      <c r="FG54">
        <f t="shared" si="13"/>
        <v>0.5357142857142857</v>
      </c>
      <c r="FH54">
        <f t="shared" si="13"/>
        <v>0.67857142857142871</v>
      </c>
      <c r="FI54">
        <f t="shared" si="13"/>
        <v>0.38690476190476186</v>
      </c>
      <c r="FJ54">
        <f t="shared" si="13"/>
        <v>0.26488095238095244</v>
      </c>
      <c r="FK54">
        <f t="shared" si="13"/>
        <v>0.43749999999999989</v>
      </c>
      <c r="FL54">
        <f t="shared" si="13"/>
        <v>0.20833333333333334</v>
      </c>
      <c r="FM54">
        <f t="shared" si="13"/>
        <v>0.16964285714285715</v>
      </c>
      <c r="FN54">
        <f t="shared" si="13"/>
        <v>0.23809523809523811</v>
      </c>
      <c r="FO54">
        <f t="shared" si="13"/>
        <v>0.11607142857142862</v>
      </c>
      <c r="FP54">
        <f t="shared" si="13"/>
        <v>8.0357142857142919E-2</v>
      </c>
      <c r="FS54">
        <f>AVERAGE(FS24:FS51)</f>
        <v>0.90476190476190488</v>
      </c>
      <c r="FT54">
        <f t="shared" ref="FT54:GJ54" si="14">AVERAGE(FT24:FT51)</f>
        <v>0.94047619047619069</v>
      </c>
      <c r="FU54">
        <f t="shared" si="14"/>
        <v>0.92261904761904767</v>
      </c>
      <c r="FV54">
        <f t="shared" si="14"/>
        <v>0.86607142857142871</v>
      </c>
      <c r="FW54">
        <f t="shared" si="14"/>
        <v>0.84821428571428581</v>
      </c>
      <c r="FX54">
        <f t="shared" si="14"/>
        <v>0.83630952380952395</v>
      </c>
      <c r="FY54">
        <f t="shared" si="14"/>
        <v>0.69642857142857129</v>
      </c>
      <c r="FZ54">
        <f t="shared" si="14"/>
        <v>0.65178571428571441</v>
      </c>
      <c r="GA54">
        <f t="shared" si="14"/>
        <v>0.67261904761904734</v>
      </c>
      <c r="GB54">
        <f t="shared" si="14"/>
        <v>0.42559523809523803</v>
      </c>
      <c r="GC54">
        <f t="shared" si="14"/>
        <v>0.41071428571428575</v>
      </c>
      <c r="GD54">
        <f t="shared" si="14"/>
        <v>0.34821428571428592</v>
      </c>
      <c r="GE54">
        <f t="shared" si="14"/>
        <v>0.22916666666666671</v>
      </c>
      <c r="GF54">
        <f t="shared" si="14"/>
        <v>0.19642857142857148</v>
      </c>
      <c r="GG54">
        <f t="shared" si="14"/>
        <v>0.2440476190476191</v>
      </c>
      <c r="GH54">
        <f t="shared" si="14"/>
        <v>8.6309523809523808E-2</v>
      </c>
      <c r="GI54">
        <f t="shared" si="14"/>
        <v>7.1428571428571397E-2</v>
      </c>
      <c r="GJ54">
        <f t="shared" si="14"/>
        <v>0.10416666666666667</v>
      </c>
    </row>
    <row r="55" spans="1:193" x14ac:dyDescent="0.2">
      <c r="A55" s="2" t="s">
        <v>89</v>
      </c>
      <c r="B55">
        <v>14</v>
      </c>
      <c r="C55">
        <f t="shared" si="1"/>
        <v>1</v>
      </c>
      <c r="D55">
        <f t="shared" si="2"/>
        <v>1</v>
      </c>
      <c r="I55" s="2" t="s">
        <v>83</v>
      </c>
      <c r="J55" s="2">
        <v>0.75</v>
      </c>
      <c r="K55" s="2">
        <v>1</v>
      </c>
      <c r="L55" s="2">
        <v>0.83333333333333304</v>
      </c>
      <c r="M55" s="2">
        <v>1</v>
      </c>
      <c r="N55" s="2">
        <v>0.91666666666666696</v>
      </c>
      <c r="O55" s="2">
        <v>0.75</v>
      </c>
      <c r="P55" s="2">
        <v>0.91666666666666696</v>
      </c>
      <c r="Q55" s="2">
        <v>0.58333333333333304</v>
      </c>
      <c r="R55" s="2">
        <v>0.58333333333333304</v>
      </c>
      <c r="S55" s="2">
        <v>0.41666666666666702</v>
      </c>
      <c r="T55" s="2">
        <v>0.58333333333333304</v>
      </c>
      <c r="U55" s="2">
        <v>0.58333333333333304</v>
      </c>
      <c r="V55" s="2">
        <v>0.41666666666666702</v>
      </c>
      <c r="W55" s="2">
        <v>0.25</v>
      </c>
      <c r="X55" s="2">
        <v>0.58333333333333304</v>
      </c>
      <c r="Y55" s="2">
        <v>0.41666666666666702</v>
      </c>
      <c r="Z55" s="2">
        <v>0.58333333333333304</v>
      </c>
      <c r="AA55" s="2">
        <v>1</v>
      </c>
      <c r="AB55" s="2"/>
      <c r="AC55" s="2" t="s">
        <v>83</v>
      </c>
      <c r="AD55" s="2">
        <v>1</v>
      </c>
      <c r="AE55" s="2">
        <v>1</v>
      </c>
      <c r="AF55" s="2">
        <v>1</v>
      </c>
      <c r="AG55" s="2">
        <v>0.83333333333333304</v>
      </c>
      <c r="AH55" s="2">
        <v>0.91666666666666696</v>
      </c>
      <c r="AI55" s="2">
        <v>0.66666666666666696</v>
      </c>
      <c r="AJ55" s="2">
        <v>0.66666666666666696</v>
      </c>
      <c r="AK55" s="2">
        <v>0.83333333333333304</v>
      </c>
      <c r="AL55" s="2">
        <v>0.66666666666666696</v>
      </c>
      <c r="AM55" s="2">
        <v>0.5</v>
      </c>
      <c r="AN55" s="2">
        <v>0.58333333333333304</v>
      </c>
      <c r="AO55" s="2">
        <v>0.58333333333333304</v>
      </c>
      <c r="AP55" s="2">
        <v>0.33333333333333298</v>
      </c>
      <c r="AQ55" s="2">
        <v>0.41666666666666702</v>
      </c>
      <c r="AR55" s="2">
        <v>0.75</v>
      </c>
      <c r="AS55" s="2">
        <v>0.75</v>
      </c>
      <c r="AT55" s="2">
        <v>0.75</v>
      </c>
      <c r="AU55" s="2">
        <v>0.75</v>
      </c>
      <c r="AV55">
        <v>1</v>
      </c>
      <c r="AY55" s="2">
        <f>STDEV(AY26:AY51)</f>
        <v>7.5390720143534123E-2</v>
      </c>
      <c r="AZ55" s="2">
        <f t="shared" ref="AZ55:BP55" si="15">STDEV(AZ26:AZ51)</f>
        <v>8.9155582824172949E-2</v>
      </c>
      <c r="BA55" s="2">
        <f t="shared" si="15"/>
        <v>0.10626728114869124</v>
      </c>
      <c r="BB55" s="2">
        <f t="shared" si="15"/>
        <v>5.8834840541455241E-2</v>
      </c>
      <c r="BC55" s="2">
        <f t="shared" si="15"/>
        <v>0.16042811314473218</v>
      </c>
      <c r="BD55" s="2">
        <f t="shared" si="15"/>
        <v>0.15081686409591688</v>
      </c>
      <c r="BE55" s="2">
        <f t="shared" si="15"/>
        <v>0.14352104583750422</v>
      </c>
      <c r="BF55" s="2">
        <f t="shared" si="15"/>
        <v>0.17986224548366861</v>
      </c>
      <c r="BG55" s="2">
        <f t="shared" si="15"/>
        <v>0.20299572645074332</v>
      </c>
      <c r="BH55" s="2">
        <f t="shared" si="15"/>
        <v>0.21433658329872413</v>
      </c>
      <c r="BI55" s="2">
        <f t="shared" si="15"/>
        <v>0.20244235224603049</v>
      </c>
      <c r="BJ55" s="2">
        <f t="shared" si="15"/>
        <v>0.19439254496626618</v>
      </c>
      <c r="BK55" s="2">
        <f t="shared" si="15"/>
        <v>0.24980761828624426</v>
      </c>
      <c r="BL55" s="2">
        <f t="shared" si="15"/>
        <v>0.19036626864892839</v>
      </c>
      <c r="BM55" s="2">
        <f t="shared" si="15"/>
        <v>0.16145704093775493</v>
      </c>
      <c r="BN55" s="2">
        <f t="shared" si="15"/>
        <v>0.21818991178979275</v>
      </c>
      <c r="BO55" s="2">
        <f t="shared" si="15"/>
        <v>0.12947131154360253</v>
      </c>
      <c r="BP55" s="2">
        <f t="shared" si="15"/>
        <v>9.4053994312596048E-2</v>
      </c>
      <c r="BQ55" s="2"/>
      <c r="BR55" s="2"/>
      <c r="BS55" s="2">
        <f>STDEV(BS26:BS51)</f>
        <v>0.14470719035407639</v>
      </c>
      <c r="BT55" s="2">
        <f t="shared" ref="BT55:CJ55" si="16">STDEV(BT26:BT51)</f>
        <v>0.11074726752817421</v>
      </c>
      <c r="BU55" s="2">
        <f t="shared" si="16"/>
        <v>0.12544791543576672</v>
      </c>
      <c r="BV55" s="2">
        <f t="shared" si="16"/>
        <v>0.16029486718059449</v>
      </c>
      <c r="BW55" s="2">
        <f t="shared" si="16"/>
        <v>0.15010679958633152</v>
      </c>
      <c r="BX55" s="2">
        <f t="shared" si="16"/>
        <v>0.1507814402870673</v>
      </c>
      <c r="BY55" s="2">
        <f t="shared" si="16"/>
        <v>0.1580124954487731</v>
      </c>
      <c r="BZ55" s="2">
        <f t="shared" si="16"/>
        <v>0.14533339214301236</v>
      </c>
      <c r="CA55" s="2">
        <f t="shared" si="16"/>
        <v>0.18779535142567913</v>
      </c>
      <c r="CB55" s="2">
        <f t="shared" si="16"/>
        <v>0.16105952607707158</v>
      </c>
      <c r="CC55" s="2">
        <f t="shared" si="16"/>
        <v>0.20320613928406539</v>
      </c>
      <c r="CD55" s="2">
        <f t="shared" si="16"/>
        <v>0.19722974585384562</v>
      </c>
      <c r="CE55" s="2">
        <f t="shared" si="16"/>
        <v>0.20952224857893451</v>
      </c>
      <c r="CF55" s="2">
        <f t="shared" si="16"/>
        <v>0.16162238357292824</v>
      </c>
      <c r="CG55" s="2">
        <f t="shared" si="16"/>
        <v>0.18001068344363935</v>
      </c>
      <c r="CH55" s="2">
        <f t="shared" si="16"/>
        <v>0.14723230089674627</v>
      </c>
      <c r="CI55" s="2">
        <f t="shared" si="16"/>
        <v>0.1247219128924642</v>
      </c>
      <c r="CJ55" s="2">
        <f t="shared" si="16"/>
        <v>0.13269075931216015</v>
      </c>
      <c r="CM55" t="s">
        <v>85</v>
      </c>
      <c r="CN55">
        <v>609.75941756990903</v>
      </c>
      <c r="CO55">
        <v>602.777130989836</v>
      </c>
      <c r="CP55">
        <v>586.14463249571099</v>
      </c>
      <c r="CR55" t="s">
        <v>85</v>
      </c>
      <c r="CS55">
        <v>600</v>
      </c>
      <c r="CT55">
        <v>599.01294241140999</v>
      </c>
      <c r="CU55">
        <v>595.90416349278098</v>
      </c>
      <c r="CV55">
        <v>1</v>
      </c>
      <c r="CY55">
        <f>STDEV(CY1:CY23)</f>
        <v>44.224524536715094</v>
      </c>
      <c r="CZ55">
        <f t="shared" ref="CZ55:DA55" si="17">STDEV(CZ1:CZ23)</f>
        <v>16.609478943131098</v>
      </c>
      <c r="DA55">
        <f t="shared" si="17"/>
        <v>25.276215213779889</v>
      </c>
      <c r="DD55">
        <f>STDEV(DD1:DD23)</f>
        <v>15.53108335643457</v>
      </c>
      <c r="DE55">
        <f t="shared" ref="DE55:DF55" si="18">STDEV(DE1:DE23)</f>
        <v>10.264524236327048</v>
      </c>
      <c r="DF55">
        <f t="shared" si="18"/>
        <v>27.112684165756793</v>
      </c>
      <c r="DI55" s="2" t="s">
        <v>83</v>
      </c>
      <c r="DJ55">
        <v>0.75</v>
      </c>
      <c r="DK55">
        <v>1</v>
      </c>
      <c r="DL55">
        <v>0.83333333333333304</v>
      </c>
      <c r="DM55">
        <v>1</v>
      </c>
      <c r="DN55">
        <v>0.91666666666666696</v>
      </c>
      <c r="DO55">
        <v>0.75</v>
      </c>
      <c r="DP55">
        <v>0.91666666666666696</v>
      </c>
      <c r="DQ55">
        <v>0.58333333333333304</v>
      </c>
      <c r="DR55">
        <v>0.58333333333333304</v>
      </c>
      <c r="DS55">
        <v>0.58333333333333304</v>
      </c>
      <c r="DT55">
        <v>0.41666666666666702</v>
      </c>
      <c r="DU55">
        <v>0.41666666666666702</v>
      </c>
      <c r="DV55">
        <v>0.58333333333333304</v>
      </c>
      <c r="DW55">
        <v>0.75</v>
      </c>
      <c r="DX55">
        <v>0.41666666666666702</v>
      </c>
      <c r="DY55">
        <v>0.58333333333333304</v>
      </c>
      <c r="DZ55">
        <v>0.41666666666666702</v>
      </c>
      <c r="EA55">
        <v>0</v>
      </c>
      <c r="ED55">
        <v>1</v>
      </c>
      <c r="EE55">
        <v>1</v>
      </c>
      <c r="EF55">
        <v>1</v>
      </c>
      <c r="EG55">
        <v>0.83333333333333304</v>
      </c>
      <c r="EH55">
        <v>0.91666666666666696</v>
      </c>
      <c r="EI55">
        <v>0.66666666666666696</v>
      </c>
      <c r="EJ55">
        <v>0.66666666666666696</v>
      </c>
      <c r="EK55">
        <v>0.83333333333333304</v>
      </c>
      <c r="EL55">
        <v>0.66666666666666696</v>
      </c>
      <c r="EM55">
        <v>0.5</v>
      </c>
      <c r="EN55">
        <v>0.41666666666666702</v>
      </c>
      <c r="EO55">
        <v>0.41666666666666702</v>
      </c>
      <c r="EP55">
        <v>0.66666666666666696</v>
      </c>
      <c r="EQ55">
        <v>0.58333333333333304</v>
      </c>
      <c r="ER55">
        <v>0.25</v>
      </c>
      <c r="ES55">
        <v>0.25</v>
      </c>
      <c r="ET55">
        <v>0.25</v>
      </c>
      <c r="EU55">
        <v>0.25</v>
      </c>
      <c r="EV55">
        <v>1</v>
      </c>
      <c r="EY55">
        <f>STDEV(EY24:EY51)</f>
        <v>7.3430571254938265E-2</v>
      </c>
      <c r="EZ55">
        <f t="shared" ref="EZ55:FP55" si="19">STDEV(EZ24:EZ51)</f>
        <v>9.3661162102027032E-2</v>
      </c>
      <c r="FA55">
        <f t="shared" si="19"/>
        <v>0.10477117363197182</v>
      </c>
      <c r="FB55">
        <f t="shared" si="19"/>
        <v>6.2112999374994191E-2</v>
      </c>
      <c r="FC55">
        <f t="shared" si="19"/>
        <v>0.16205593238279833</v>
      </c>
      <c r="FD55">
        <f t="shared" si="19"/>
        <v>0.14707989526386242</v>
      </c>
      <c r="FE55">
        <f t="shared" si="19"/>
        <v>0.1387565507083966</v>
      </c>
      <c r="FF55">
        <f t="shared" si="19"/>
        <v>0.17344568838549432</v>
      </c>
      <c r="FG55">
        <f t="shared" si="19"/>
        <v>0.19566885847060872</v>
      </c>
      <c r="FH55">
        <f t="shared" si="19"/>
        <v>0.20627287965661914</v>
      </c>
      <c r="FI55">
        <f t="shared" si="19"/>
        <v>0.19538698241770142</v>
      </c>
      <c r="FJ55">
        <f t="shared" si="19"/>
        <v>0.18710152641690758</v>
      </c>
      <c r="FK55">
        <f t="shared" si="19"/>
        <v>0.2480634874929413</v>
      </c>
      <c r="FL55">
        <f t="shared" si="19"/>
        <v>0.18495355884664982</v>
      </c>
      <c r="FM55">
        <f t="shared" si="19"/>
        <v>0.15628490203959622</v>
      </c>
      <c r="FN55">
        <f t="shared" si="19"/>
        <v>0.21120159575760442</v>
      </c>
      <c r="FO55">
        <f t="shared" si="19"/>
        <v>0.12696862504584255</v>
      </c>
      <c r="FP55">
        <f t="shared" si="19"/>
        <v>9.2078599836840497E-2</v>
      </c>
      <c r="FS55">
        <f>STDEV(FS24:FS51)</f>
        <v>0.14111965145176256</v>
      </c>
      <c r="FT55">
        <f t="shared" ref="FT55:GJ55" si="20">STDEV(FT24:FT51)</f>
        <v>0.11970716769046162</v>
      </c>
      <c r="FU55">
        <f t="shared" si="20"/>
        <v>0.1219875091185668</v>
      </c>
      <c r="FV55">
        <f t="shared" si="20"/>
        <v>0.16408382273043906</v>
      </c>
      <c r="FW55">
        <f t="shared" si="20"/>
        <v>0.14881834189040663</v>
      </c>
      <c r="FX55">
        <f t="shared" si="20"/>
        <v>0.15628490203959564</v>
      </c>
      <c r="FY55">
        <f t="shared" si="20"/>
        <v>0.19406614750160345</v>
      </c>
      <c r="FZ55">
        <f t="shared" si="20"/>
        <v>0.14173667737845966</v>
      </c>
      <c r="GA55">
        <f t="shared" si="20"/>
        <v>0.18966150732390752</v>
      </c>
      <c r="GB55">
        <f t="shared" si="20"/>
        <v>0.15931192989004628</v>
      </c>
      <c r="GC55">
        <f t="shared" si="20"/>
        <v>0.2077814559841932</v>
      </c>
      <c r="GD55">
        <f t="shared" si="20"/>
        <v>0.19779334550228247</v>
      </c>
      <c r="GE55">
        <f t="shared" si="20"/>
        <v>0.20365108748076641</v>
      </c>
      <c r="GF55">
        <f t="shared" si="20"/>
        <v>0.1669970270833398</v>
      </c>
      <c r="GG55">
        <f t="shared" si="20"/>
        <v>0.17703631754740778</v>
      </c>
      <c r="GH55">
        <f t="shared" si="20"/>
        <v>0.1292629924719759</v>
      </c>
      <c r="GI55">
        <f t="shared" si="20"/>
        <v>0.10322546568850086</v>
      </c>
      <c r="GJ55">
        <f t="shared" si="20"/>
        <v>0.13537214367790232</v>
      </c>
    </row>
    <row r="56" spans="1:193" x14ac:dyDescent="0.2">
      <c r="A56" s="2" t="s">
        <v>90</v>
      </c>
      <c r="B56">
        <v>8</v>
      </c>
      <c r="C56">
        <f t="shared" si="1"/>
        <v>1</v>
      </c>
      <c r="D56">
        <f t="shared" si="2"/>
        <v>1</v>
      </c>
      <c r="I56" s="2" t="s">
        <v>85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0.66666666666666696</v>
      </c>
      <c r="P56" s="2">
        <v>1</v>
      </c>
      <c r="Q56" s="2">
        <v>0.91666666666666696</v>
      </c>
      <c r="R56" s="2">
        <v>0.5</v>
      </c>
      <c r="S56" s="2">
        <v>0.25</v>
      </c>
      <c r="T56" s="2">
        <v>0.75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/>
      <c r="AC56" s="2" t="s">
        <v>85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0.66666666666666696</v>
      </c>
      <c r="AK56" s="2">
        <v>0.66666666666666696</v>
      </c>
      <c r="AL56" s="2">
        <v>0.75</v>
      </c>
      <c r="AM56" s="2">
        <v>0.66666666666666696</v>
      </c>
      <c r="AN56" s="2">
        <v>0.75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>
        <v>1</v>
      </c>
      <c r="CM56" t="s">
        <v>86</v>
      </c>
      <c r="CN56">
        <v>632.32119429353304</v>
      </c>
      <c r="CO56">
        <v>590.41660221303198</v>
      </c>
      <c r="CP56">
        <v>590.71837323580496</v>
      </c>
      <c r="CR56" t="s">
        <v>86</v>
      </c>
      <c r="CS56">
        <v>618.23925087584996</v>
      </c>
      <c r="CT56">
        <v>602.13677098885705</v>
      </c>
      <c r="CU56">
        <v>602.79960805207702</v>
      </c>
      <c r="CV56">
        <v>1</v>
      </c>
      <c r="CY56">
        <f>STDEV(CY24:CY48)</f>
        <v>35.593992590800539</v>
      </c>
      <c r="CZ56">
        <f t="shared" ref="CZ56:DA56" si="21">STDEV(CZ24:CZ48)</f>
        <v>12.219311719191492</v>
      </c>
      <c r="DA56">
        <f t="shared" si="21"/>
        <v>13.71329113313301</v>
      </c>
      <c r="DD56">
        <f>STDEV(DD24:DD48)</f>
        <v>20.100795601070367</v>
      </c>
      <c r="DE56">
        <f t="shared" ref="DE56:DF56" si="22">STDEV(DE24:DE48)</f>
        <v>11.083796612233893</v>
      </c>
      <c r="DF56">
        <f t="shared" si="22"/>
        <v>12.830367064541324</v>
      </c>
      <c r="DI56" s="2" t="s">
        <v>85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0.66666666666666696</v>
      </c>
      <c r="DP56">
        <v>1</v>
      </c>
      <c r="DQ56">
        <v>0.91666666666666696</v>
      </c>
      <c r="DR56">
        <v>0.5</v>
      </c>
      <c r="DS56">
        <v>0.75</v>
      </c>
      <c r="DT56">
        <v>0.25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0.66666666666666696</v>
      </c>
      <c r="EK56">
        <v>0.66666666666666696</v>
      </c>
      <c r="EL56">
        <v>0.75</v>
      </c>
      <c r="EM56">
        <v>0.33333333333333298</v>
      </c>
      <c r="EN56">
        <v>0.25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</row>
    <row r="57" spans="1:193" x14ac:dyDescent="0.2">
      <c r="A57" s="2" t="s">
        <v>91</v>
      </c>
      <c r="B57">
        <v>3</v>
      </c>
      <c r="C57">
        <f t="shared" si="1"/>
        <v>0</v>
      </c>
      <c r="D57">
        <f t="shared" si="2"/>
        <v>0</v>
      </c>
      <c r="I57" s="2" t="s">
        <v>86</v>
      </c>
      <c r="J57" s="2">
        <v>1</v>
      </c>
      <c r="K57" s="2">
        <v>0.75</v>
      </c>
      <c r="L57" s="2">
        <v>0.83333333333333304</v>
      </c>
      <c r="M57" s="2">
        <v>0.91666666666666696</v>
      </c>
      <c r="N57" s="2">
        <v>0.41666666666666702</v>
      </c>
      <c r="O57" s="2">
        <v>0.66666666666666696</v>
      </c>
      <c r="P57" s="2">
        <v>0.5</v>
      </c>
      <c r="Q57" s="2">
        <v>0.75</v>
      </c>
      <c r="R57" s="2">
        <v>0.5</v>
      </c>
      <c r="S57" s="2">
        <v>0.33333333333333298</v>
      </c>
      <c r="T57" s="2">
        <v>0.41666666666666702</v>
      </c>
      <c r="U57" s="2">
        <v>0.5</v>
      </c>
      <c r="V57" s="2">
        <v>0.41666666666666702</v>
      </c>
      <c r="W57" s="2">
        <v>0.91666666666666696</v>
      </c>
      <c r="X57" s="2">
        <v>0.91666666666666696</v>
      </c>
      <c r="Y57" s="2">
        <v>0.58333333333333304</v>
      </c>
      <c r="Z57" s="2">
        <v>0.83333333333333304</v>
      </c>
      <c r="AA57" s="2">
        <v>0.91666666666666696</v>
      </c>
      <c r="AB57" s="2"/>
      <c r="AC57" s="2" t="s">
        <v>86</v>
      </c>
      <c r="AD57" s="2">
        <v>0.41666666666666702</v>
      </c>
      <c r="AE57" s="2">
        <v>0.91666666666666696</v>
      </c>
      <c r="AF57" s="2">
        <v>0.83333333333333304</v>
      </c>
      <c r="AG57" s="2">
        <v>0.75</v>
      </c>
      <c r="AH57" s="2">
        <v>0.83333333333333304</v>
      </c>
      <c r="AI57" s="2">
        <v>0.41666666666666702</v>
      </c>
      <c r="AJ57" s="2">
        <v>0.41666666666666702</v>
      </c>
      <c r="AK57" s="2">
        <v>0.41666666666666702</v>
      </c>
      <c r="AL57" s="2">
        <v>0.33333333333333298</v>
      </c>
      <c r="AM57" s="2">
        <v>0.5</v>
      </c>
      <c r="AN57" s="2">
        <v>0.5</v>
      </c>
      <c r="AO57" s="2">
        <v>0.5</v>
      </c>
      <c r="AP57" s="2">
        <v>0.33333333333333298</v>
      </c>
      <c r="AQ57" s="2">
        <v>0.66666666666666696</v>
      </c>
      <c r="AR57" s="2">
        <v>0.5</v>
      </c>
      <c r="AS57" s="2">
        <v>0.66666666666666696</v>
      </c>
      <c r="AT57" s="2">
        <v>0.91666666666666696</v>
      </c>
      <c r="AU57" s="2">
        <v>0.58333333333333304</v>
      </c>
      <c r="AV57">
        <v>1</v>
      </c>
      <c r="CM57" t="s">
        <v>88</v>
      </c>
      <c r="CN57">
        <v>640.43334541472802</v>
      </c>
      <c r="CO57">
        <v>600.12732652450495</v>
      </c>
      <c r="CP57">
        <v>591.99019640513404</v>
      </c>
      <c r="CR57" t="s">
        <v>88</v>
      </c>
      <c r="CS57">
        <v>608.33320794347605</v>
      </c>
      <c r="CT57">
        <v>609.12325689059901</v>
      </c>
      <c r="CU57">
        <v>606.98896926753798</v>
      </c>
      <c r="CV57">
        <v>1</v>
      </c>
      <c r="DI57" s="2" t="s">
        <v>86</v>
      </c>
      <c r="DJ57">
        <v>1</v>
      </c>
      <c r="DK57">
        <v>0.75</v>
      </c>
      <c r="DL57">
        <v>0.83333333333333304</v>
      </c>
      <c r="DM57">
        <v>0.91666666666666696</v>
      </c>
      <c r="DN57">
        <v>0.41666666666666702</v>
      </c>
      <c r="DO57">
        <v>0.66666666666666696</v>
      </c>
      <c r="DP57">
        <v>0.5</v>
      </c>
      <c r="DQ57">
        <v>0.75</v>
      </c>
      <c r="DR57">
        <v>0.5</v>
      </c>
      <c r="DS57">
        <v>0.66666666666666696</v>
      </c>
      <c r="DT57">
        <v>0.58333333333333304</v>
      </c>
      <c r="DU57">
        <v>0.5</v>
      </c>
      <c r="DV57">
        <v>0.58333333333333304</v>
      </c>
      <c r="DW57">
        <v>8.3333333333333301E-2</v>
      </c>
      <c r="DX57">
        <v>8.3333333333333301E-2</v>
      </c>
      <c r="DY57">
        <v>0.41666666666666702</v>
      </c>
      <c r="DZ57">
        <v>0.16666666666666699</v>
      </c>
      <c r="EA57">
        <v>8.3333333333333301E-2</v>
      </c>
      <c r="ED57">
        <v>0.41666666666666702</v>
      </c>
      <c r="EE57">
        <v>0.91666666666666696</v>
      </c>
      <c r="EF57">
        <v>0.83333333333333304</v>
      </c>
      <c r="EG57">
        <v>0.75</v>
      </c>
      <c r="EH57">
        <v>0.83333333333333304</v>
      </c>
      <c r="EI57">
        <v>0.41666666666666702</v>
      </c>
      <c r="EJ57">
        <v>0.41666666666666702</v>
      </c>
      <c r="EK57">
        <v>0.41666666666666702</v>
      </c>
      <c r="EL57">
        <v>0.33333333333333298</v>
      </c>
      <c r="EM57">
        <v>0.5</v>
      </c>
      <c r="EN57">
        <v>0.5</v>
      </c>
      <c r="EO57">
        <v>0.5</v>
      </c>
      <c r="EP57">
        <v>0.66666666666666696</v>
      </c>
      <c r="EQ57">
        <v>0.33333333333333298</v>
      </c>
      <c r="ER57">
        <v>0.5</v>
      </c>
      <c r="ES57">
        <v>0.33333333333333298</v>
      </c>
      <c r="ET57">
        <v>8.3333333333333301E-2</v>
      </c>
      <c r="EU57">
        <v>0.41666666666666702</v>
      </c>
      <c r="EV57">
        <v>1</v>
      </c>
    </row>
    <row r="58" spans="1:193" x14ac:dyDescent="0.2">
      <c r="A58" s="2" t="s">
        <v>92</v>
      </c>
      <c r="B58">
        <v>0</v>
      </c>
      <c r="C58">
        <f t="shared" si="1"/>
        <v>0</v>
      </c>
      <c r="D58">
        <f t="shared" si="2"/>
        <v>0</v>
      </c>
      <c r="I58" s="2" t="s">
        <v>88</v>
      </c>
      <c r="J58" s="2">
        <v>1</v>
      </c>
      <c r="K58" s="2">
        <v>0.83333333333333304</v>
      </c>
      <c r="L58" s="2">
        <v>0.75</v>
      </c>
      <c r="M58" s="2">
        <v>1</v>
      </c>
      <c r="N58" s="2">
        <v>0.66666666666666696</v>
      </c>
      <c r="O58" s="2">
        <v>0.75</v>
      </c>
      <c r="P58" s="2">
        <v>0.91666666666666696</v>
      </c>
      <c r="Q58" s="2">
        <v>0.58333333333333304</v>
      </c>
      <c r="R58" s="2">
        <v>0.5</v>
      </c>
      <c r="S58" s="2">
        <v>0.33333333333333298</v>
      </c>
      <c r="T58" s="2">
        <v>0.5</v>
      </c>
      <c r="U58" s="2">
        <v>0.83333333333333304</v>
      </c>
      <c r="V58" s="2">
        <v>0.41666666666666702</v>
      </c>
      <c r="W58" s="2">
        <v>0.58333333333333304</v>
      </c>
      <c r="X58" s="2">
        <v>0.75</v>
      </c>
      <c r="Y58" s="2">
        <v>0.58333333333333304</v>
      </c>
      <c r="Z58" s="2">
        <v>0.91666666666666696</v>
      </c>
      <c r="AA58" s="2">
        <v>0.66666666666666696</v>
      </c>
      <c r="AB58" s="2"/>
      <c r="AC58" s="2" t="s">
        <v>88</v>
      </c>
      <c r="AD58" s="2">
        <v>1</v>
      </c>
      <c r="AE58" s="2">
        <v>1</v>
      </c>
      <c r="AF58" s="2">
        <v>1</v>
      </c>
      <c r="AG58" s="2">
        <v>0.91666666666666696</v>
      </c>
      <c r="AH58" s="2">
        <v>1</v>
      </c>
      <c r="AI58" s="2">
        <v>0.91666666666666696</v>
      </c>
      <c r="AJ58" s="2">
        <v>0.75</v>
      </c>
      <c r="AK58" s="2">
        <v>0.66666666666666696</v>
      </c>
      <c r="AL58" s="2">
        <v>0.75</v>
      </c>
      <c r="AM58" s="2">
        <v>0.41666666666666702</v>
      </c>
      <c r="AN58" s="2">
        <v>0.33333333333333298</v>
      </c>
      <c r="AO58" s="2">
        <v>0.58333333333333304</v>
      </c>
      <c r="AP58" s="2">
        <v>0.83333333333333304</v>
      </c>
      <c r="AQ58" s="2">
        <v>0.75</v>
      </c>
      <c r="AR58" s="2">
        <v>0.66666666666666696</v>
      </c>
      <c r="AS58" s="2">
        <v>0.91666666666666696</v>
      </c>
      <c r="AT58" s="2">
        <v>1</v>
      </c>
      <c r="AU58" s="2">
        <v>1</v>
      </c>
      <c r="AV58">
        <v>1</v>
      </c>
      <c r="CM58" t="s">
        <v>89</v>
      </c>
      <c r="CN58">
        <v>615.73523085761997</v>
      </c>
      <c r="CO58">
        <v>593.81004097845096</v>
      </c>
      <c r="CP58">
        <v>584.38121320511596</v>
      </c>
      <c r="CR58" t="s">
        <v>89</v>
      </c>
      <c r="CS58">
        <v>605.58204635055097</v>
      </c>
      <c r="CT58">
        <v>603.33154200932495</v>
      </c>
      <c r="CU58">
        <v>604.63366235499097</v>
      </c>
      <c r="CV58">
        <v>1</v>
      </c>
      <c r="DI58" s="2" t="s">
        <v>88</v>
      </c>
      <c r="DJ58">
        <v>1</v>
      </c>
      <c r="DK58">
        <v>0.83333333333333304</v>
      </c>
      <c r="DL58">
        <v>0.75</v>
      </c>
      <c r="DM58">
        <v>1</v>
      </c>
      <c r="DN58">
        <v>0.66666666666666696</v>
      </c>
      <c r="DO58">
        <v>0.75</v>
      </c>
      <c r="DP58">
        <v>0.91666666666666696</v>
      </c>
      <c r="DQ58">
        <v>0.58333333333333304</v>
      </c>
      <c r="DR58">
        <v>0.5</v>
      </c>
      <c r="DS58">
        <v>0.66666666666666696</v>
      </c>
      <c r="DT58">
        <v>0.5</v>
      </c>
      <c r="DU58">
        <v>0.16666666666666699</v>
      </c>
      <c r="DV58">
        <v>0.58333333333333304</v>
      </c>
      <c r="DW58">
        <v>0.41666666666666702</v>
      </c>
      <c r="DX58">
        <v>0.25</v>
      </c>
      <c r="DY58">
        <v>0.41666666666666702</v>
      </c>
      <c r="DZ58">
        <v>8.3333333333333301E-2</v>
      </c>
      <c r="EA58">
        <v>0.33333333333333298</v>
      </c>
      <c r="ED58">
        <v>1</v>
      </c>
      <c r="EE58">
        <v>1</v>
      </c>
      <c r="EF58">
        <v>1</v>
      </c>
      <c r="EG58">
        <v>0.91666666666666696</v>
      </c>
      <c r="EH58">
        <v>1</v>
      </c>
      <c r="EI58">
        <v>0.91666666666666696</v>
      </c>
      <c r="EJ58">
        <v>0.75</v>
      </c>
      <c r="EK58">
        <v>0.66666666666666696</v>
      </c>
      <c r="EL58">
        <v>0.75</v>
      </c>
      <c r="EM58">
        <v>0.58333333333333304</v>
      </c>
      <c r="EN58">
        <v>0.66666666666666696</v>
      </c>
      <c r="EO58">
        <v>0.41666666666666702</v>
      </c>
      <c r="EP58">
        <v>0.16666666666666699</v>
      </c>
      <c r="EQ58">
        <v>0.25</v>
      </c>
      <c r="ER58">
        <v>0.33333333333333298</v>
      </c>
      <c r="ES58">
        <v>8.3333333333333301E-2</v>
      </c>
      <c r="ET58">
        <v>0</v>
      </c>
      <c r="EU58">
        <v>0</v>
      </c>
      <c r="EV58">
        <v>1</v>
      </c>
    </row>
    <row r="59" spans="1:193" x14ac:dyDescent="0.2">
      <c r="A59" s="2" t="s">
        <v>93</v>
      </c>
      <c r="B59">
        <v>0</v>
      </c>
      <c r="C59">
        <f t="shared" si="1"/>
        <v>0</v>
      </c>
      <c r="D59">
        <f t="shared" si="2"/>
        <v>0</v>
      </c>
      <c r="I59" s="2" t="s">
        <v>89</v>
      </c>
      <c r="J59" s="2">
        <v>1</v>
      </c>
      <c r="K59" s="2">
        <v>1</v>
      </c>
      <c r="L59" s="2">
        <v>0.91666666666666696</v>
      </c>
      <c r="M59" s="2">
        <v>1</v>
      </c>
      <c r="N59" s="2">
        <v>1</v>
      </c>
      <c r="O59" s="2">
        <v>0.83333333333333304</v>
      </c>
      <c r="P59" s="2">
        <v>0.83333333333333304</v>
      </c>
      <c r="Q59" s="2">
        <v>0.33333333333333298</v>
      </c>
      <c r="R59" s="2">
        <v>0.25</v>
      </c>
      <c r="S59" s="2">
        <v>0.33333333333333298</v>
      </c>
      <c r="T59" s="2">
        <v>0.91666666666666696</v>
      </c>
      <c r="U59" s="2">
        <v>1</v>
      </c>
      <c r="V59" s="2">
        <v>0.66666666666666696</v>
      </c>
      <c r="W59" s="2">
        <v>0.91666666666666696</v>
      </c>
      <c r="X59" s="2">
        <v>0.91666666666666696</v>
      </c>
      <c r="Y59" s="2">
        <v>0.91666666666666696</v>
      </c>
      <c r="Z59" s="2">
        <v>1</v>
      </c>
      <c r="AA59" s="2">
        <v>1</v>
      </c>
      <c r="AB59" s="2"/>
      <c r="AC59" s="2" t="s">
        <v>89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0.58333333333333304</v>
      </c>
      <c r="AK59" s="2">
        <v>0.75</v>
      </c>
      <c r="AL59" s="2">
        <v>0.83333333333333304</v>
      </c>
      <c r="AM59" s="2">
        <v>0.58333333333333304</v>
      </c>
      <c r="AN59" s="2">
        <v>0.75</v>
      </c>
      <c r="AO59" s="2">
        <v>0.58333333333333304</v>
      </c>
      <c r="AP59" s="2">
        <v>0.91666666666666696</v>
      </c>
      <c r="AQ59" s="2">
        <v>0.83333333333333304</v>
      </c>
      <c r="AR59" s="2">
        <v>0.91666666666666696</v>
      </c>
      <c r="AS59" s="2">
        <v>0.83333333333333304</v>
      </c>
      <c r="AT59" s="2">
        <v>1</v>
      </c>
      <c r="AU59" s="2">
        <v>1</v>
      </c>
      <c r="AV59">
        <v>1</v>
      </c>
      <c r="CM59" t="s">
        <v>90</v>
      </c>
      <c r="CN59">
        <v>639.74120286258403</v>
      </c>
      <c r="CO59">
        <v>639.94217719311905</v>
      </c>
      <c r="CP59">
        <v>643.80521379642903</v>
      </c>
      <c r="CR59" t="s">
        <v>90</v>
      </c>
      <c r="CS59">
        <v>695.94650299993395</v>
      </c>
      <c r="CT59">
        <v>617.37981940653003</v>
      </c>
      <c r="CU59">
        <v>636.88058195812698</v>
      </c>
      <c r="CV59">
        <v>1</v>
      </c>
      <c r="DI59" s="2" t="s">
        <v>89</v>
      </c>
      <c r="DJ59">
        <v>1</v>
      </c>
      <c r="DK59">
        <v>1</v>
      </c>
      <c r="DL59">
        <v>0.91666666666666696</v>
      </c>
      <c r="DM59">
        <v>1</v>
      </c>
      <c r="DN59">
        <v>1</v>
      </c>
      <c r="DO59">
        <v>0.83333333333333304</v>
      </c>
      <c r="DP59">
        <v>0.83333333333333304</v>
      </c>
      <c r="DQ59">
        <v>0.33333333333333298</v>
      </c>
      <c r="DR59">
        <v>0.25</v>
      </c>
      <c r="DS59">
        <v>0.66666666666666696</v>
      </c>
      <c r="DT59">
        <v>8.3333333333333301E-2</v>
      </c>
      <c r="DU59">
        <v>0</v>
      </c>
      <c r="DV59">
        <v>0.33333333333333298</v>
      </c>
      <c r="DW59">
        <v>8.3333333333333301E-2</v>
      </c>
      <c r="DX59">
        <v>8.3333333333333301E-2</v>
      </c>
      <c r="DY59">
        <v>8.3333333333333301E-2</v>
      </c>
      <c r="DZ59">
        <v>0</v>
      </c>
      <c r="EA59">
        <v>0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0.58333333333333304</v>
      </c>
      <c r="EK59">
        <v>0.75</v>
      </c>
      <c r="EL59">
        <v>0.83333333333333304</v>
      </c>
      <c r="EM59">
        <v>0.41666666666666702</v>
      </c>
      <c r="EN59">
        <v>0.25</v>
      </c>
      <c r="EO59">
        <v>0.41666666666666702</v>
      </c>
      <c r="EP59">
        <v>8.3333333333333301E-2</v>
      </c>
      <c r="EQ59">
        <v>0.16666666666666699</v>
      </c>
      <c r="ER59">
        <v>8.3333333333333301E-2</v>
      </c>
      <c r="ES59">
        <v>0.16666666666666699</v>
      </c>
      <c r="ET59">
        <v>0</v>
      </c>
      <c r="EU59">
        <v>0</v>
      </c>
      <c r="EV59">
        <v>1</v>
      </c>
    </row>
    <row r="60" spans="1:193" x14ac:dyDescent="0.2">
      <c r="A60" s="2" t="s">
        <v>109</v>
      </c>
      <c r="B60">
        <v>22</v>
      </c>
      <c r="C60">
        <f t="shared" si="1"/>
        <v>1</v>
      </c>
      <c r="D60">
        <f t="shared" si="2"/>
        <v>1</v>
      </c>
      <c r="I60" s="2" t="s">
        <v>90</v>
      </c>
      <c r="J60" s="2">
        <v>0.91666666666666696</v>
      </c>
      <c r="K60" s="2">
        <v>1</v>
      </c>
      <c r="L60" s="2">
        <v>0.75</v>
      </c>
      <c r="M60" s="2">
        <v>0.91666666666666696</v>
      </c>
      <c r="N60" s="2">
        <v>0.66666666666666696</v>
      </c>
      <c r="O60" s="2">
        <v>0.91666666666666696</v>
      </c>
      <c r="P60" s="2">
        <v>0.75</v>
      </c>
      <c r="Q60" s="2">
        <v>0.91666666666666696</v>
      </c>
      <c r="R60" s="2">
        <v>0.91666666666666696</v>
      </c>
      <c r="S60" s="2">
        <v>0.16666666666666699</v>
      </c>
      <c r="T60" s="2">
        <v>0.25</v>
      </c>
      <c r="U60" s="2">
        <v>0.25</v>
      </c>
      <c r="V60" s="2">
        <v>0.41666666666666702</v>
      </c>
      <c r="W60" s="2">
        <v>0.5</v>
      </c>
      <c r="X60" s="2">
        <v>0.33333333333333298</v>
      </c>
      <c r="Y60" s="2">
        <v>0.66666666666666696</v>
      </c>
      <c r="Z60" s="2">
        <v>0.58333333333333304</v>
      </c>
      <c r="AA60" s="2">
        <v>0.75</v>
      </c>
      <c r="AB60" s="2"/>
      <c r="AC60" s="2" t="s">
        <v>90</v>
      </c>
      <c r="AD60" s="2">
        <v>0.75</v>
      </c>
      <c r="AE60" s="2">
        <v>1</v>
      </c>
      <c r="AF60" s="2">
        <v>1</v>
      </c>
      <c r="AG60" s="2">
        <v>1</v>
      </c>
      <c r="AH60" s="2">
        <v>0.83333333333333304</v>
      </c>
      <c r="AI60" s="2">
        <v>0.83333333333333304</v>
      </c>
      <c r="AJ60" s="2">
        <v>1</v>
      </c>
      <c r="AK60" s="2">
        <v>0.75</v>
      </c>
      <c r="AL60" s="2">
        <v>0.75</v>
      </c>
      <c r="AM60" s="2">
        <v>0.16666666666666699</v>
      </c>
      <c r="AN60" s="2">
        <v>0.66666666666666696</v>
      </c>
      <c r="AO60" s="2">
        <v>0.58333333333333304</v>
      </c>
      <c r="AP60" s="2">
        <v>0.33333333333333298</v>
      </c>
      <c r="AQ60" s="2">
        <v>0.58333333333333304</v>
      </c>
      <c r="AR60" s="2">
        <v>0.25</v>
      </c>
      <c r="AS60" s="2">
        <v>0.41666666666666702</v>
      </c>
      <c r="AT60" s="2">
        <v>0.66666666666666696</v>
      </c>
      <c r="AU60" s="2">
        <v>0.58333333333333304</v>
      </c>
      <c r="AV60">
        <v>1</v>
      </c>
      <c r="CM60" t="s">
        <v>109</v>
      </c>
      <c r="CN60">
        <v>613.48463287461698</v>
      </c>
      <c r="CO60">
        <v>598.36641413148402</v>
      </c>
      <c r="CP60">
        <v>590.59715239437901</v>
      </c>
      <c r="CR60" t="s">
        <v>109</v>
      </c>
      <c r="CS60">
        <v>594.81045960741801</v>
      </c>
      <c r="CT60">
        <v>595.29630550561399</v>
      </c>
      <c r="CU60">
        <v>603.28289325361095</v>
      </c>
      <c r="CV60">
        <v>1</v>
      </c>
      <c r="DI60" s="2" t="s">
        <v>90</v>
      </c>
      <c r="DJ60">
        <v>0.91666666666666696</v>
      </c>
      <c r="DK60">
        <v>1</v>
      </c>
      <c r="DL60">
        <v>0.75</v>
      </c>
      <c r="DM60">
        <v>0.91666666666666696</v>
      </c>
      <c r="DN60">
        <v>0.66666666666666696</v>
      </c>
      <c r="DO60">
        <v>0.91666666666666696</v>
      </c>
      <c r="DP60">
        <v>0.75</v>
      </c>
      <c r="DQ60">
        <v>0.91666666666666696</v>
      </c>
      <c r="DR60">
        <v>0.91666666666666696</v>
      </c>
      <c r="DS60">
        <v>0.83333333333333304</v>
      </c>
      <c r="DT60">
        <v>0.75</v>
      </c>
      <c r="DU60">
        <v>0.75</v>
      </c>
      <c r="DV60">
        <v>0.58333333333333304</v>
      </c>
      <c r="DW60">
        <v>0.5</v>
      </c>
      <c r="DX60">
        <v>0.66666666666666696</v>
      </c>
      <c r="DY60">
        <v>0.33333333333333298</v>
      </c>
      <c r="DZ60">
        <v>0.41666666666666702</v>
      </c>
      <c r="EA60">
        <v>0.25</v>
      </c>
      <c r="ED60">
        <v>0.75</v>
      </c>
      <c r="EE60">
        <v>1</v>
      </c>
      <c r="EF60">
        <v>1</v>
      </c>
      <c r="EG60">
        <v>1</v>
      </c>
      <c r="EH60">
        <v>0.83333333333333304</v>
      </c>
      <c r="EI60">
        <v>0.83333333333333304</v>
      </c>
      <c r="EJ60">
        <v>1</v>
      </c>
      <c r="EK60">
        <v>0.75</v>
      </c>
      <c r="EL60">
        <v>0.75</v>
      </c>
      <c r="EM60">
        <v>0.83333333333333304</v>
      </c>
      <c r="EN60">
        <v>0.33333333333333298</v>
      </c>
      <c r="EO60">
        <v>0.41666666666666702</v>
      </c>
      <c r="EP60">
        <v>0.66666666666666696</v>
      </c>
      <c r="EQ60">
        <v>0.41666666666666702</v>
      </c>
      <c r="ER60">
        <v>0.75</v>
      </c>
      <c r="ES60">
        <v>0.58333333333333304</v>
      </c>
      <c r="ET60">
        <v>0.33333333333333298</v>
      </c>
      <c r="EU60">
        <v>0.41666666666666702</v>
      </c>
      <c r="EV60">
        <v>1</v>
      </c>
    </row>
    <row r="61" spans="1:193" x14ac:dyDescent="0.2">
      <c r="A61" s="2" t="s">
        <v>110</v>
      </c>
      <c r="B61">
        <v>2</v>
      </c>
      <c r="C61">
        <f t="shared" si="1"/>
        <v>0</v>
      </c>
      <c r="D61">
        <f t="shared" si="2"/>
        <v>0</v>
      </c>
      <c r="I61" s="2" t="s">
        <v>109</v>
      </c>
      <c r="J61" s="2">
        <v>1</v>
      </c>
      <c r="K61" s="2">
        <v>0.83333333333333304</v>
      </c>
      <c r="L61" s="2">
        <v>0.91666666666666696</v>
      </c>
      <c r="M61" s="2">
        <v>0.91666666666666696</v>
      </c>
      <c r="N61" s="2">
        <v>0.83333333333333304</v>
      </c>
      <c r="O61" s="2">
        <v>0.66666666666666696</v>
      </c>
      <c r="P61" s="2">
        <v>0.75</v>
      </c>
      <c r="Q61" s="2">
        <v>0.58333333333333304</v>
      </c>
      <c r="R61" s="2">
        <v>0.58333333333333304</v>
      </c>
      <c r="S61" s="2">
        <v>0.41666666666666702</v>
      </c>
      <c r="T61" s="2">
        <v>0.5</v>
      </c>
      <c r="U61" s="2">
        <v>0.75</v>
      </c>
      <c r="V61" s="2">
        <v>0.58333333333333304</v>
      </c>
      <c r="W61" s="2">
        <v>0.75</v>
      </c>
      <c r="X61" s="2">
        <v>0.91666666666666696</v>
      </c>
      <c r="Y61" s="2">
        <v>0.91666666666666696</v>
      </c>
      <c r="Z61" s="2">
        <v>1</v>
      </c>
      <c r="AA61" s="2">
        <v>1</v>
      </c>
      <c r="AB61" s="2"/>
      <c r="AC61" s="2" t="s">
        <v>109</v>
      </c>
      <c r="AD61" s="2">
        <v>0.91666666666666696</v>
      </c>
      <c r="AE61" s="2">
        <v>1</v>
      </c>
      <c r="AF61" s="2">
        <v>1</v>
      </c>
      <c r="AG61" s="2">
        <v>0.83333333333333304</v>
      </c>
      <c r="AH61" s="2">
        <v>0.66666666666666696</v>
      </c>
      <c r="AI61" s="2">
        <v>0.83333333333333304</v>
      </c>
      <c r="AJ61" s="2">
        <v>0.75</v>
      </c>
      <c r="AK61" s="2">
        <v>0.66666666666666696</v>
      </c>
      <c r="AL61" s="2">
        <v>0.91666666666666696</v>
      </c>
      <c r="AM61" s="2">
        <v>0.75</v>
      </c>
      <c r="AN61" s="2">
        <v>0.66666666666666696</v>
      </c>
      <c r="AO61" s="2">
        <v>0.75</v>
      </c>
      <c r="AP61" s="2">
        <v>1</v>
      </c>
      <c r="AQ61" s="2">
        <v>0.91666666666666696</v>
      </c>
      <c r="AR61" s="2">
        <v>0.83333333333333304</v>
      </c>
      <c r="AS61" s="2">
        <v>1</v>
      </c>
      <c r="AT61" s="2">
        <v>1</v>
      </c>
      <c r="AU61" s="2">
        <v>1</v>
      </c>
      <c r="AV61">
        <v>1</v>
      </c>
      <c r="CM61" t="s">
        <v>111</v>
      </c>
      <c r="CN61">
        <v>610.53238164550999</v>
      </c>
      <c r="CO61">
        <v>605.55649441139997</v>
      </c>
      <c r="CP61">
        <v>595.78778203203501</v>
      </c>
      <c r="CR61" t="s">
        <v>111</v>
      </c>
      <c r="CS61">
        <v>604.63218895587704</v>
      </c>
      <c r="CT61">
        <v>597.222869010164</v>
      </c>
      <c r="CU61">
        <v>604.649006819173</v>
      </c>
      <c r="CV61">
        <v>1</v>
      </c>
      <c r="DI61" s="2" t="s">
        <v>109</v>
      </c>
      <c r="DJ61">
        <v>1</v>
      </c>
      <c r="DK61">
        <v>0.83333333333333304</v>
      </c>
      <c r="DL61">
        <v>0.91666666666666696</v>
      </c>
      <c r="DM61">
        <v>0.91666666666666696</v>
      </c>
      <c r="DN61">
        <v>0.83333333333333304</v>
      </c>
      <c r="DO61">
        <v>0.66666666666666696</v>
      </c>
      <c r="DP61">
        <v>0.75</v>
      </c>
      <c r="DQ61">
        <v>0.58333333333333304</v>
      </c>
      <c r="DR61">
        <v>0.58333333333333304</v>
      </c>
      <c r="DS61">
        <v>0.58333333333333304</v>
      </c>
      <c r="DT61">
        <v>0.5</v>
      </c>
      <c r="DU61">
        <v>0.25</v>
      </c>
      <c r="DV61">
        <v>0.41666666666666702</v>
      </c>
      <c r="DW61">
        <v>0.25</v>
      </c>
      <c r="DX61">
        <v>8.3333333333333301E-2</v>
      </c>
      <c r="DY61">
        <v>8.3333333333333301E-2</v>
      </c>
      <c r="DZ61">
        <v>0</v>
      </c>
      <c r="EA61">
        <v>0</v>
      </c>
      <c r="ED61">
        <v>0.91666666666666696</v>
      </c>
      <c r="EE61">
        <v>1</v>
      </c>
      <c r="EF61">
        <v>1</v>
      </c>
      <c r="EG61">
        <v>0.83333333333333304</v>
      </c>
      <c r="EH61">
        <v>0.66666666666666696</v>
      </c>
      <c r="EI61">
        <v>0.83333333333333304</v>
      </c>
      <c r="EJ61">
        <v>0.75</v>
      </c>
      <c r="EK61">
        <v>0.66666666666666696</v>
      </c>
      <c r="EL61">
        <v>0.91666666666666696</v>
      </c>
      <c r="EM61">
        <v>0.25</v>
      </c>
      <c r="EN61">
        <v>0.33333333333333298</v>
      </c>
      <c r="EO61">
        <v>0.25</v>
      </c>
      <c r="EP61">
        <v>0</v>
      </c>
      <c r="EQ61">
        <v>8.3333333333333301E-2</v>
      </c>
      <c r="ER61">
        <v>0.16666666666666699</v>
      </c>
      <c r="ES61">
        <v>0</v>
      </c>
      <c r="ET61">
        <v>0</v>
      </c>
      <c r="EU61">
        <v>0</v>
      </c>
      <c r="EV61">
        <v>1</v>
      </c>
    </row>
    <row r="62" spans="1:193" x14ac:dyDescent="0.2">
      <c r="A62" s="2" t="s">
        <v>111</v>
      </c>
      <c r="B62">
        <v>24</v>
      </c>
      <c r="C62">
        <f t="shared" si="1"/>
        <v>1</v>
      </c>
      <c r="D62">
        <f t="shared" si="2"/>
        <v>1</v>
      </c>
      <c r="I62" s="2" t="s">
        <v>111</v>
      </c>
      <c r="J62" s="2">
        <v>0.91666666666666696</v>
      </c>
      <c r="K62" s="2">
        <v>1</v>
      </c>
      <c r="L62" s="2">
        <v>1</v>
      </c>
      <c r="M62" s="2">
        <v>1</v>
      </c>
      <c r="N62" s="2">
        <v>0.91666666666666696</v>
      </c>
      <c r="O62" s="2">
        <v>0.91666666666666696</v>
      </c>
      <c r="P62" s="2">
        <v>0.75</v>
      </c>
      <c r="Q62" s="2">
        <v>0.66666666666666696</v>
      </c>
      <c r="R62" s="2">
        <v>0.41666666666666702</v>
      </c>
      <c r="S62" s="2">
        <v>0.41666666666666702</v>
      </c>
      <c r="T62" s="2">
        <v>0.5</v>
      </c>
      <c r="U62" s="2">
        <v>0.91666666666666696</v>
      </c>
      <c r="V62" s="2">
        <v>0.75</v>
      </c>
      <c r="W62" s="2">
        <v>0.75</v>
      </c>
      <c r="X62" s="2">
        <v>0.91666666666666696</v>
      </c>
      <c r="Y62" s="2">
        <v>0.91666666666666696</v>
      </c>
      <c r="Z62" s="2">
        <v>1</v>
      </c>
      <c r="AA62" s="2">
        <v>0.83333333333333304</v>
      </c>
      <c r="AB62" s="2"/>
      <c r="AC62" s="2" t="s">
        <v>111</v>
      </c>
      <c r="AD62" s="2">
        <v>0.91666666666666696</v>
      </c>
      <c r="AE62" s="2">
        <v>1</v>
      </c>
      <c r="AF62" s="2">
        <v>1</v>
      </c>
      <c r="AG62" s="2">
        <v>1</v>
      </c>
      <c r="AH62" s="2">
        <v>1</v>
      </c>
      <c r="AI62" s="2">
        <v>0.91666666666666696</v>
      </c>
      <c r="AJ62" s="2">
        <v>1</v>
      </c>
      <c r="AK62" s="2">
        <v>0.75</v>
      </c>
      <c r="AL62" s="2">
        <v>0.83333333333333304</v>
      </c>
      <c r="AM62" s="2">
        <v>0.75</v>
      </c>
      <c r="AN62" s="2">
        <v>0.91666666666666696</v>
      </c>
      <c r="AO62" s="2">
        <v>0.75</v>
      </c>
      <c r="AP62" s="2">
        <v>1</v>
      </c>
      <c r="AQ62" s="2">
        <v>1</v>
      </c>
      <c r="AR62" s="2">
        <v>0.75</v>
      </c>
      <c r="AS62" s="2">
        <v>0.91666666666666696</v>
      </c>
      <c r="AT62" s="2">
        <v>1</v>
      </c>
      <c r="AU62" s="2">
        <v>1</v>
      </c>
      <c r="AV62">
        <v>1</v>
      </c>
      <c r="DI62" s="2" t="s">
        <v>111</v>
      </c>
      <c r="DJ62">
        <v>0.91666666666666696</v>
      </c>
      <c r="DK62">
        <v>1</v>
      </c>
      <c r="DL62">
        <v>1</v>
      </c>
      <c r="DM62">
        <v>1</v>
      </c>
      <c r="DN62">
        <v>0.91666666666666696</v>
      </c>
      <c r="DO62">
        <v>0.91666666666666696</v>
      </c>
      <c r="DP62">
        <v>0.75</v>
      </c>
      <c r="DQ62">
        <v>0.66666666666666696</v>
      </c>
      <c r="DR62">
        <v>0.41666666666666702</v>
      </c>
      <c r="DS62">
        <v>0.58333333333333304</v>
      </c>
      <c r="DT62">
        <v>0.5</v>
      </c>
      <c r="DU62">
        <v>8.3333333333333301E-2</v>
      </c>
      <c r="DV62">
        <v>0.25</v>
      </c>
      <c r="DW62">
        <v>0.25</v>
      </c>
      <c r="DX62">
        <v>8.3333333333333301E-2</v>
      </c>
      <c r="DY62">
        <v>8.3333333333333301E-2</v>
      </c>
      <c r="DZ62">
        <v>0</v>
      </c>
      <c r="EA62">
        <v>0.16666666666666699</v>
      </c>
      <c r="ED62">
        <v>0.91666666666666696</v>
      </c>
      <c r="EE62">
        <v>1</v>
      </c>
      <c r="EF62">
        <v>1</v>
      </c>
      <c r="EG62">
        <v>1</v>
      </c>
      <c r="EH62">
        <v>1</v>
      </c>
      <c r="EI62">
        <v>0.91666666666666696</v>
      </c>
      <c r="EJ62">
        <v>1</v>
      </c>
      <c r="EK62">
        <v>0.75</v>
      </c>
      <c r="EL62">
        <v>0.83333333333333304</v>
      </c>
      <c r="EM62">
        <v>0.25</v>
      </c>
      <c r="EN62">
        <v>8.3333333333333301E-2</v>
      </c>
      <c r="EO62">
        <v>0.25</v>
      </c>
      <c r="EP62">
        <v>0</v>
      </c>
      <c r="EQ62">
        <v>0</v>
      </c>
      <c r="ER62">
        <v>0.25</v>
      </c>
      <c r="ES62">
        <v>8.3333333333333301E-2</v>
      </c>
      <c r="ET62">
        <v>0</v>
      </c>
      <c r="EU62">
        <v>0</v>
      </c>
      <c r="EV62">
        <v>1</v>
      </c>
    </row>
    <row r="63" spans="1:193" x14ac:dyDescent="0.2">
      <c r="A63" s="2" t="s">
        <v>113</v>
      </c>
      <c r="B63">
        <v>0</v>
      </c>
      <c r="C63">
        <f t="shared" si="1"/>
        <v>0</v>
      </c>
      <c r="D63">
        <f t="shared" si="2"/>
        <v>0</v>
      </c>
      <c r="I63" s="2" t="s">
        <v>119</v>
      </c>
      <c r="J63" s="2">
        <f>AVERAGE(J2:J34)</f>
        <v>0.87626262626262641</v>
      </c>
      <c r="K63" s="2">
        <f t="shared" ref="K63:AA63" si="23">AVERAGE(K2:K34)</f>
        <v>0.77777777777777779</v>
      </c>
      <c r="L63" s="2">
        <f t="shared" si="23"/>
        <v>0.77020202020202022</v>
      </c>
      <c r="M63" s="2">
        <f t="shared" si="23"/>
        <v>0.79040404040404022</v>
      </c>
      <c r="N63" s="2">
        <f t="shared" si="23"/>
        <v>0.66919191919191912</v>
      </c>
      <c r="O63" s="2">
        <f t="shared" si="23"/>
        <v>0.63636363636363646</v>
      </c>
      <c r="P63" s="2">
        <f t="shared" si="23"/>
        <v>0.70959595959595967</v>
      </c>
      <c r="Q63" s="2">
        <f t="shared" si="23"/>
        <v>0.59343434343434354</v>
      </c>
      <c r="R63" s="2">
        <f t="shared" si="23"/>
        <v>0.47222222222222232</v>
      </c>
      <c r="S63" s="2">
        <f t="shared" si="23"/>
        <v>0.35353535353535365</v>
      </c>
      <c r="T63" s="2">
        <f t="shared" si="23"/>
        <v>0.56818181818181812</v>
      </c>
      <c r="U63" s="2">
        <f t="shared" si="23"/>
        <v>0.61111111111111127</v>
      </c>
      <c r="V63" s="2">
        <f t="shared" si="23"/>
        <v>0.4646464646464647</v>
      </c>
      <c r="W63" s="2">
        <f t="shared" si="23"/>
        <v>0.68181818181818177</v>
      </c>
      <c r="X63" s="2">
        <f t="shared" si="23"/>
        <v>0.7045454545454547</v>
      </c>
      <c r="Y63" s="2">
        <f t="shared" si="23"/>
        <v>0.61868686868686873</v>
      </c>
      <c r="Z63" s="2">
        <f t="shared" si="23"/>
        <v>0.77525252525252553</v>
      </c>
      <c r="AA63" s="2">
        <f t="shared" si="23"/>
        <v>0.78030303030303039</v>
      </c>
      <c r="AB63" s="2"/>
      <c r="AC63" s="2" t="s">
        <v>119</v>
      </c>
      <c r="AD63" s="2">
        <f>AVERAGE(AD2:AD34)</f>
        <v>0.84090909090909083</v>
      </c>
      <c r="AE63" s="2">
        <f t="shared" ref="AE63:AU63" si="24">AVERAGE(AE2:AE34)</f>
        <v>0.82828282828282862</v>
      </c>
      <c r="AF63" s="2">
        <f t="shared" si="24"/>
        <v>0.84090909090909094</v>
      </c>
      <c r="AG63" s="2">
        <f t="shared" si="24"/>
        <v>0.72727272727272707</v>
      </c>
      <c r="AH63" s="2">
        <f t="shared" si="24"/>
        <v>0.70454545454545481</v>
      </c>
      <c r="AI63" s="2">
        <f t="shared" si="24"/>
        <v>0.73232323232323226</v>
      </c>
      <c r="AJ63" s="2">
        <f t="shared" si="24"/>
        <v>0.54040404040404044</v>
      </c>
      <c r="AK63" s="2">
        <f t="shared" si="24"/>
        <v>0.61111111111111116</v>
      </c>
      <c r="AL63" s="2">
        <f t="shared" si="24"/>
        <v>0.53030303030303039</v>
      </c>
      <c r="AM63" s="2">
        <f t="shared" si="24"/>
        <v>0.53282828282828298</v>
      </c>
      <c r="AN63" s="2">
        <f t="shared" si="24"/>
        <v>0.59595959595959591</v>
      </c>
      <c r="AO63" s="2">
        <f t="shared" si="24"/>
        <v>0.54292929292929304</v>
      </c>
      <c r="AP63" s="2">
        <f t="shared" si="24"/>
        <v>0.63383838383838376</v>
      </c>
      <c r="AQ63" s="2">
        <f t="shared" si="24"/>
        <v>0.68181818181818166</v>
      </c>
      <c r="AR63" s="2">
        <f t="shared" si="24"/>
        <v>0.64141414141414155</v>
      </c>
      <c r="AS63" s="2">
        <f t="shared" si="24"/>
        <v>0.76010101010101017</v>
      </c>
      <c r="AT63" s="2">
        <f t="shared" si="24"/>
        <v>0.76010101010101028</v>
      </c>
      <c r="AU63" s="2">
        <f t="shared" si="24"/>
        <v>0.76767676767676762</v>
      </c>
      <c r="DH63" t="s">
        <v>132</v>
      </c>
      <c r="DI63" s="2" t="s">
        <v>21</v>
      </c>
      <c r="DJ63">
        <f t="shared" ref="DJ63:EA63" si="25">AVERAGE(DJ2:DJ34)</f>
        <v>0.8787878787878789</v>
      </c>
      <c r="DK63">
        <f t="shared" si="25"/>
        <v>0.77777777777777779</v>
      </c>
      <c r="DL63">
        <f t="shared" si="25"/>
        <v>0.76515151515151525</v>
      </c>
      <c r="DM63">
        <f t="shared" si="25"/>
        <v>0.7954545454545453</v>
      </c>
      <c r="DN63">
        <f t="shared" si="25"/>
        <v>0.66919191919191912</v>
      </c>
      <c r="DO63">
        <f t="shared" si="25"/>
        <v>0.64393939393939403</v>
      </c>
      <c r="DP63">
        <f t="shared" si="25"/>
        <v>0.70707070707070718</v>
      </c>
      <c r="DQ63">
        <f t="shared" si="25"/>
        <v>0.59595959595959613</v>
      </c>
      <c r="DR63">
        <f t="shared" si="25"/>
        <v>0.47979797979797989</v>
      </c>
      <c r="DS63">
        <f t="shared" si="25"/>
        <v>0.64646464646464652</v>
      </c>
      <c r="DT63">
        <f t="shared" si="25"/>
        <v>0.4419191919191921</v>
      </c>
      <c r="DU63">
        <f t="shared" si="25"/>
        <v>0.40404040404040398</v>
      </c>
      <c r="DV63">
        <f t="shared" si="25"/>
        <v>0.52777777777777768</v>
      </c>
      <c r="DW63">
        <f t="shared" si="25"/>
        <v>0.33585858585858591</v>
      </c>
      <c r="DX63">
        <f t="shared" si="25"/>
        <v>0.31818181818181823</v>
      </c>
      <c r="DY63">
        <f t="shared" si="25"/>
        <v>0.39898989898989895</v>
      </c>
      <c r="DZ63">
        <f t="shared" si="25"/>
        <v>0.24494949494949492</v>
      </c>
      <c r="EA63">
        <f t="shared" si="25"/>
        <v>0.24747474747474751</v>
      </c>
      <c r="ED63">
        <f t="shared" ref="ED63:EU63" si="26">AVERAGE(ED2:ED34)</f>
        <v>0.83838383838383834</v>
      </c>
      <c r="EE63">
        <f t="shared" si="26"/>
        <v>0.83838383838383868</v>
      </c>
      <c r="EF63">
        <f t="shared" si="26"/>
        <v>0.84595959595959602</v>
      </c>
      <c r="EG63">
        <f t="shared" si="26"/>
        <v>0.73232323232323215</v>
      </c>
      <c r="EH63">
        <f t="shared" si="26"/>
        <v>0.71212121212121238</v>
      </c>
      <c r="EI63">
        <f t="shared" si="26"/>
        <v>0.73484848484848486</v>
      </c>
      <c r="EJ63">
        <f t="shared" si="26"/>
        <v>0.55050505050505061</v>
      </c>
      <c r="EK63">
        <f t="shared" si="26"/>
        <v>0.61111111111111105</v>
      </c>
      <c r="EL63">
        <f t="shared" si="26"/>
        <v>0.53282828282828287</v>
      </c>
      <c r="EM63">
        <f t="shared" si="26"/>
        <v>0.4747474747474747</v>
      </c>
      <c r="EN63">
        <f t="shared" si="26"/>
        <v>0.41161616161616171</v>
      </c>
      <c r="EO63">
        <f t="shared" si="26"/>
        <v>0.45707070707070702</v>
      </c>
      <c r="EP63">
        <f t="shared" si="26"/>
        <v>0.37626262626262641</v>
      </c>
      <c r="EQ63">
        <f t="shared" si="26"/>
        <v>0.32828282828282834</v>
      </c>
      <c r="ER63">
        <f t="shared" si="26"/>
        <v>0.36616161616161613</v>
      </c>
      <c r="ES63">
        <f t="shared" si="26"/>
        <v>0.25505050505050508</v>
      </c>
      <c r="ET63">
        <f t="shared" si="26"/>
        <v>0.24242424242424243</v>
      </c>
      <c r="EU63">
        <f t="shared" si="26"/>
        <v>0.23232323232323232</v>
      </c>
    </row>
    <row r="64" spans="1:193" x14ac:dyDescent="0.2">
      <c r="C64">
        <f>SUM(C1:C63)</f>
        <v>29</v>
      </c>
      <c r="D64">
        <f>SUM(D1:D63)</f>
        <v>31</v>
      </c>
      <c r="I64" s="2" t="s">
        <v>118</v>
      </c>
      <c r="J64" s="2">
        <f>AVERAGE(J35:J62)</f>
        <v>0.95833333333333359</v>
      </c>
      <c r="K64" s="2">
        <f t="shared" ref="K64:AA64" si="27">AVERAGE(K35:K62)</f>
        <v>0.93154761904761885</v>
      </c>
      <c r="L64" s="2">
        <f t="shared" si="27"/>
        <v>0.90178571428571441</v>
      </c>
      <c r="M64" s="2">
        <f t="shared" si="27"/>
        <v>0.96428571428571441</v>
      </c>
      <c r="N64" s="2">
        <f t="shared" si="27"/>
        <v>0.81845238095238126</v>
      </c>
      <c r="O64" s="2">
        <f t="shared" si="27"/>
        <v>0.78571428571428581</v>
      </c>
      <c r="P64" s="2">
        <f t="shared" si="27"/>
        <v>0.79464285714285698</v>
      </c>
      <c r="Q64" s="2">
        <f t="shared" si="27"/>
        <v>0.625</v>
      </c>
      <c r="R64" s="2">
        <f t="shared" si="27"/>
        <v>0.5446428571428571</v>
      </c>
      <c r="S64" s="2">
        <f t="shared" si="27"/>
        <v>0.32142857142857151</v>
      </c>
      <c r="T64" s="2">
        <f t="shared" si="27"/>
        <v>0.60119047619047628</v>
      </c>
      <c r="U64" s="2">
        <f t="shared" si="27"/>
        <v>0.71726190476190455</v>
      </c>
      <c r="V64" s="2">
        <f t="shared" si="27"/>
        <v>0.57142857142857151</v>
      </c>
      <c r="W64" s="2">
        <f t="shared" si="27"/>
        <v>0.77083333333333359</v>
      </c>
      <c r="X64" s="2">
        <f t="shared" si="27"/>
        <v>0.80357142857142883</v>
      </c>
      <c r="Y64" s="2">
        <f t="shared" si="27"/>
        <v>0.7410714285714286</v>
      </c>
      <c r="Z64" s="2">
        <f t="shared" si="27"/>
        <v>0.86011904761904767</v>
      </c>
      <c r="AA64" s="2">
        <f t="shared" si="27"/>
        <v>0.88690476190476197</v>
      </c>
      <c r="AB64" s="2"/>
      <c r="AC64" s="2" t="s">
        <v>118</v>
      </c>
      <c r="AD64" s="2">
        <f>AVERAGE(AD35:AD62)</f>
        <v>0.90178571428571441</v>
      </c>
      <c r="AE64" s="2">
        <f t="shared" ref="AE64:AU64" si="28">AVERAGE(AE35:AE62)</f>
        <v>0.95238095238095255</v>
      </c>
      <c r="AF64" s="2">
        <f t="shared" si="28"/>
        <v>0.9285714285714286</v>
      </c>
      <c r="AG64" s="2">
        <f t="shared" si="28"/>
        <v>0.87202380952380965</v>
      </c>
      <c r="AH64" s="2">
        <f t="shared" si="28"/>
        <v>0.85714285714285732</v>
      </c>
      <c r="AI64" s="2">
        <f t="shared" si="28"/>
        <v>0.83928571428571452</v>
      </c>
      <c r="AJ64" s="2">
        <f t="shared" si="28"/>
        <v>0.70833333333333326</v>
      </c>
      <c r="AK64" s="2">
        <f t="shared" si="28"/>
        <v>0.65178571428571441</v>
      </c>
      <c r="AL64" s="2">
        <f t="shared" si="28"/>
        <v>0.6755952380952378</v>
      </c>
      <c r="AM64" s="2">
        <f t="shared" si="28"/>
        <v>0.55952380952380953</v>
      </c>
      <c r="AN64" s="2">
        <f t="shared" si="28"/>
        <v>0.5714285714285714</v>
      </c>
      <c r="AO64" s="2">
        <f t="shared" si="28"/>
        <v>0.64285714285714268</v>
      </c>
      <c r="AP64" s="2">
        <f t="shared" si="28"/>
        <v>0.74702380952380953</v>
      </c>
      <c r="AQ64" s="2">
        <f t="shared" si="28"/>
        <v>0.78869047619047628</v>
      </c>
      <c r="AR64" s="2">
        <f t="shared" si="28"/>
        <v>0.7321428571428571</v>
      </c>
      <c r="AS64" s="2">
        <f t="shared" si="28"/>
        <v>0.88095238095238115</v>
      </c>
      <c r="AT64" s="2">
        <f t="shared" si="28"/>
        <v>0.90178571428571452</v>
      </c>
      <c r="AU64" s="2">
        <f t="shared" si="28"/>
        <v>0.88690476190476197</v>
      </c>
      <c r="DI64" s="2" t="s">
        <v>22</v>
      </c>
      <c r="DJ64">
        <f t="shared" ref="DJ64:EA64" si="29">STDEV(DJ2:DJ34)</f>
        <v>0.14891230216934295</v>
      </c>
      <c r="DK64">
        <f t="shared" si="29"/>
        <v>0.17513222517942312</v>
      </c>
      <c r="DL64">
        <f t="shared" si="29"/>
        <v>0.17236929611280569</v>
      </c>
      <c r="DM64">
        <f t="shared" si="29"/>
        <v>0.18527722880902475</v>
      </c>
      <c r="DN64">
        <f t="shared" si="29"/>
        <v>0.17859021666433858</v>
      </c>
      <c r="DO64">
        <f t="shared" si="29"/>
        <v>0.22270504681930253</v>
      </c>
      <c r="DP64">
        <f t="shared" si="29"/>
        <v>0.17068236739253553</v>
      </c>
      <c r="DQ64">
        <f t="shared" si="29"/>
        <v>0.17320659945358896</v>
      </c>
      <c r="DR64">
        <f t="shared" si="29"/>
        <v>0.19546763619931243</v>
      </c>
      <c r="DS64">
        <f t="shared" si="29"/>
        <v>0.1921080775709689</v>
      </c>
      <c r="DT64">
        <f t="shared" si="29"/>
        <v>0.20143242302015563</v>
      </c>
      <c r="DU64">
        <f t="shared" si="29"/>
        <v>0.17814779595994779</v>
      </c>
      <c r="DV64">
        <f t="shared" si="29"/>
        <v>0.18002057495577384</v>
      </c>
      <c r="DW64">
        <f t="shared" si="29"/>
        <v>0.1749067813290327</v>
      </c>
      <c r="DX64">
        <f t="shared" si="29"/>
        <v>0.2035434210246653</v>
      </c>
      <c r="DY64">
        <f t="shared" si="29"/>
        <v>0.27854219315393375</v>
      </c>
      <c r="DZ64">
        <f t="shared" si="29"/>
        <v>0.19425270127558572</v>
      </c>
      <c r="EA64">
        <f t="shared" si="29"/>
        <v>0.23706543620648507</v>
      </c>
      <c r="ED64">
        <f t="shared" ref="ED64:EU64" si="30">STDEV(ED2:ED34)</f>
        <v>0.16917307297418421</v>
      </c>
      <c r="EE64">
        <f t="shared" si="30"/>
        <v>0.18154835828865604</v>
      </c>
      <c r="EF64">
        <f t="shared" si="30"/>
        <v>0.19107836811356432</v>
      </c>
      <c r="EG64">
        <f t="shared" si="30"/>
        <v>0.18488638562432247</v>
      </c>
      <c r="EH64">
        <f t="shared" si="30"/>
        <v>0.17565713561631632</v>
      </c>
      <c r="EI64">
        <f t="shared" si="30"/>
        <v>0.17110565877447337</v>
      </c>
      <c r="EJ64">
        <f t="shared" si="30"/>
        <v>0.13966010628019412</v>
      </c>
      <c r="EK64">
        <f t="shared" si="30"/>
        <v>0.16492141787552661</v>
      </c>
      <c r="EL64">
        <f t="shared" si="30"/>
        <v>0.2040597019326989</v>
      </c>
      <c r="EM64">
        <f t="shared" si="30"/>
        <v>0.17490678132903292</v>
      </c>
      <c r="EN64">
        <f t="shared" si="30"/>
        <v>0.1897313912924026</v>
      </c>
      <c r="EO64">
        <f t="shared" si="30"/>
        <v>0.19886964877875965</v>
      </c>
      <c r="EP64">
        <f t="shared" si="30"/>
        <v>0.1793618269955034</v>
      </c>
      <c r="EQ64">
        <f t="shared" si="30"/>
        <v>0.21341652221152407</v>
      </c>
      <c r="ER64">
        <f t="shared" si="30"/>
        <v>0.24290218826509788</v>
      </c>
      <c r="ES64">
        <f t="shared" si="30"/>
        <v>0.2051204273850846</v>
      </c>
      <c r="ET64">
        <f t="shared" si="30"/>
        <v>0.19913401532788441</v>
      </c>
      <c r="EU64">
        <f t="shared" si="30"/>
        <v>0.2122113805470151</v>
      </c>
    </row>
    <row r="65" spans="1:151" x14ac:dyDescent="0.2">
      <c r="A65" s="2" t="s">
        <v>251</v>
      </c>
      <c r="B65">
        <f>MEDIAN(B1:B63)</f>
        <v>3</v>
      </c>
      <c r="I65" s="2"/>
      <c r="J65" s="2">
        <f>STDEV(J2:J34)</f>
        <v>0.14749236697706858</v>
      </c>
      <c r="K65" s="2">
        <f t="shared" ref="K65:AA65" si="31">STDEV(K2:K34)</f>
        <v>0.17513222517942312</v>
      </c>
      <c r="L65" s="2">
        <f t="shared" si="31"/>
        <v>0.17183434245165111</v>
      </c>
      <c r="M65" s="2">
        <f t="shared" si="31"/>
        <v>0.18176556477705266</v>
      </c>
      <c r="N65" s="2">
        <f t="shared" si="31"/>
        <v>0.17859021666433858</v>
      </c>
      <c r="O65" s="2">
        <f t="shared" si="31"/>
        <v>0.21732490339665053</v>
      </c>
      <c r="P65" s="2">
        <f t="shared" si="31"/>
        <v>0.17068236739253587</v>
      </c>
      <c r="Q65" s="2">
        <f t="shared" si="31"/>
        <v>0.17275039163905756</v>
      </c>
      <c r="R65" s="2">
        <f t="shared" si="31"/>
        <v>0.1894191902359145</v>
      </c>
      <c r="S65" s="2">
        <f t="shared" si="31"/>
        <v>0.19210807757096876</v>
      </c>
      <c r="T65" s="2">
        <f t="shared" si="31"/>
        <v>0.19814082202700017</v>
      </c>
      <c r="U65" s="2">
        <f t="shared" si="31"/>
        <v>0.16882285807143319</v>
      </c>
      <c r="V65" s="2">
        <f t="shared" si="31"/>
        <v>0.18403075564581331</v>
      </c>
      <c r="W65" s="2">
        <f t="shared" si="31"/>
        <v>0.16063911180787865</v>
      </c>
      <c r="X65" s="2">
        <f t="shared" si="31"/>
        <v>0.18527722880902417</v>
      </c>
      <c r="Y65" s="2">
        <f t="shared" si="31"/>
        <v>0.26272336977050392</v>
      </c>
      <c r="Z65" s="2">
        <f t="shared" si="31"/>
        <v>0.18338641334440903</v>
      </c>
      <c r="AA65" s="2">
        <f t="shared" si="31"/>
        <v>0.19634041377364966</v>
      </c>
      <c r="AB65" s="2"/>
      <c r="AC65" s="2"/>
      <c r="AD65" s="2">
        <f>STDEV(AD2:AD34)</f>
        <v>0.16843287635845913</v>
      </c>
      <c r="AE65" s="2">
        <f t="shared" ref="AE65:AU65" si="32">STDEV(AE2:AE34)</f>
        <v>0.18154835828865543</v>
      </c>
      <c r="AF65" s="2">
        <f t="shared" si="32"/>
        <v>0.18907169555649039</v>
      </c>
      <c r="AG65" s="2">
        <f t="shared" si="32"/>
        <v>0.1866563511760142</v>
      </c>
      <c r="AH65" s="2">
        <f t="shared" si="32"/>
        <v>0.17191086632204403</v>
      </c>
      <c r="AI65" s="2">
        <f t="shared" si="32"/>
        <v>0.17275039163905789</v>
      </c>
      <c r="AJ65" s="2">
        <f t="shared" si="32"/>
        <v>0.1601881653446913</v>
      </c>
      <c r="AK65" s="2">
        <f t="shared" si="32"/>
        <v>0.16492141787552628</v>
      </c>
      <c r="AL65" s="2">
        <f t="shared" si="32"/>
        <v>0.20393075424087595</v>
      </c>
      <c r="AM65" s="2">
        <f t="shared" si="32"/>
        <v>0.17422869950338113</v>
      </c>
      <c r="AN65" s="2">
        <f t="shared" si="32"/>
        <v>0.19107836811356449</v>
      </c>
      <c r="AO65" s="2">
        <f t="shared" si="32"/>
        <v>0.20425297083341504</v>
      </c>
      <c r="AP65" s="2">
        <f t="shared" si="32"/>
        <v>0.17670227866724114</v>
      </c>
      <c r="AQ65" s="2">
        <f t="shared" si="32"/>
        <v>0.20984301491613014</v>
      </c>
      <c r="AR65" s="2">
        <f t="shared" si="32"/>
        <v>0.23522747604864391</v>
      </c>
      <c r="AS65" s="2">
        <f t="shared" si="32"/>
        <v>0.20279896457741123</v>
      </c>
      <c r="AT65" s="2">
        <f t="shared" si="32"/>
        <v>0.19737598928132297</v>
      </c>
      <c r="AU65" s="2">
        <f t="shared" si="32"/>
        <v>0.21525741187472144</v>
      </c>
      <c r="DH65" t="s">
        <v>121</v>
      </c>
      <c r="DI65" s="2"/>
      <c r="DJ65">
        <f>AVERAGE(DJ35:DJ62)</f>
        <v>0.95535714285714313</v>
      </c>
      <c r="DK65">
        <f t="shared" ref="DK65:EA65" si="33">AVERAGE(DK35:DK62)</f>
        <v>0.93154761904761885</v>
      </c>
      <c r="DL65">
        <f t="shared" si="33"/>
        <v>0.90773809523809545</v>
      </c>
      <c r="DM65">
        <f t="shared" si="33"/>
        <v>0.95833333333333337</v>
      </c>
      <c r="DN65">
        <f t="shared" si="33"/>
        <v>0.81845238095238126</v>
      </c>
      <c r="DO65">
        <f t="shared" si="33"/>
        <v>0.77678571428571441</v>
      </c>
      <c r="DP65">
        <f t="shared" si="33"/>
        <v>0.79761904761904745</v>
      </c>
      <c r="DQ65">
        <f t="shared" si="33"/>
        <v>0.62202380952380942</v>
      </c>
      <c r="DR65">
        <f t="shared" si="33"/>
        <v>0.5357142857142857</v>
      </c>
      <c r="DS65">
        <f t="shared" si="33"/>
        <v>0.67857142857142871</v>
      </c>
      <c r="DT65">
        <f t="shared" si="33"/>
        <v>0.38690476190476186</v>
      </c>
      <c r="DU65">
        <f t="shared" si="33"/>
        <v>0.26488095238095244</v>
      </c>
      <c r="DV65">
        <f t="shared" si="33"/>
        <v>0.43749999999999989</v>
      </c>
      <c r="DW65">
        <f t="shared" si="33"/>
        <v>0.20833333333333334</v>
      </c>
      <c r="DX65">
        <f t="shared" si="33"/>
        <v>0.16964285714285715</v>
      </c>
      <c r="DY65">
        <f t="shared" si="33"/>
        <v>0.23809523809523811</v>
      </c>
      <c r="DZ65">
        <f t="shared" si="33"/>
        <v>0.11607142857142862</v>
      </c>
      <c r="EA65">
        <f t="shared" si="33"/>
        <v>8.0357142857142919E-2</v>
      </c>
      <c r="ED65">
        <f>AVERAGE(ED35:ED62)</f>
        <v>0.90476190476190488</v>
      </c>
      <c r="EE65">
        <f t="shared" ref="EE65:EU65" si="34">AVERAGE(EE35:EE62)</f>
        <v>0.94047619047619069</v>
      </c>
      <c r="EF65">
        <f t="shared" si="34"/>
        <v>0.92261904761904767</v>
      </c>
      <c r="EG65">
        <f t="shared" si="34"/>
        <v>0.86607142857142871</v>
      </c>
      <c r="EH65">
        <f t="shared" si="34"/>
        <v>0.84821428571428581</v>
      </c>
      <c r="EI65">
        <f t="shared" si="34"/>
        <v>0.83630952380952395</v>
      </c>
      <c r="EJ65">
        <f t="shared" si="34"/>
        <v>0.69642857142857129</v>
      </c>
      <c r="EK65">
        <f t="shared" si="34"/>
        <v>0.65178571428571441</v>
      </c>
      <c r="EL65">
        <f t="shared" si="34"/>
        <v>0.67261904761904734</v>
      </c>
      <c r="EM65">
        <f t="shared" si="34"/>
        <v>0.42559523809523803</v>
      </c>
      <c r="EN65">
        <f t="shared" si="34"/>
        <v>0.41071428571428575</v>
      </c>
      <c r="EO65">
        <f t="shared" si="34"/>
        <v>0.34821428571428592</v>
      </c>
      <c r="EP65">
        <f t="shared" si="34"/>
        <v>0.22916666666666671</v>
      </c>
      <c r="EQ65">
        <f t="shared" si="34"/>
        <v>0.19642857142857148</v>
      </c>
      <c r="ER65">
        <f t="shared" si="34"/>
        <v>0.2440476190476191</v>
      </c>
      <c r="ES65">
        <f t="shared" si="34"/>
        <v>8.6309523809523808E-2</v>
      </c>
      <c r="ET65">
        <f t="shared" si="34"/>
        <v>7.1428571428571397E-2</v>
      </c>
      <c r="EU65">
        <f t="shared" si="34"/>
        <v>0.10416666666666667</v>
      </c>
    </row>
    <row r="66" spans="1:151" x14ac:dyDescent="0.2">
      <c r="I66" s="2"/>
      <c r="J66" s="2">
        <f>STDEV(J35:J62)</f>
        <v>7.3493091974016378E-2</v>
      </c>
      <c r="K66" s="2">
        <f t="shared" ref="K66:AA66" si="35">STDEV(K35:K62)</f>
        <v>9.3661162102027046E-2</v>
      </c>
      <c r="L66" s="2">
        <f t="shared" si="35"/>
        <v>0.11352374035306639</v>
      </c>
      <c r="M66" s="2">
        <f t="shared" si="35"/>
        <v>5.7505463278529526E-2</v>
      </c>
      <c r="N66" s="2">
        <f t="shared" si="35"/>
        <v>0.16205593238279833</v>
      </c>
      <c r="O66" s="2">
        <f t="shared" si="35"/>
        <v>0.14773421007131896</v>
      </c>
      <c r="P66" s="2">
        <f t="shared" si="35"/>
        <v>0.14069591669944406</v>
      </c>
      <c r="Q66" s="2">
        <f t="shared" si="35"/>
        <v>0.17347216662217774</v>
      </c>
      <c r="R66" s="2">
        <f t="shared" si="35"/>
        <v>0.1996423536501169</v>
      </c>
      <c r="S66" s="2">
        <f t="shared" si="35"/>
        <v>0.20627287965661925</v>
      </c>
      <c r="T66" s="2">
        <f t="shared" si="35"/>
        <v>0.20204349913767999</v>
      </c>
      <c r="U66" s="2">
        <f t="shared" si="35"/>
        <v>0.20828923695579821</v>
      </c>
      <c r="V66" s="2">
        <f t="shared" si="35"/>
        <v>0.2407916104171117</v>
      </c>
      <c r="W66" s="2">
        <f t="shared" si="35"/>
        <v>0.21109283546625829</v>
      </c>
      <c r="X66" s="2">
        <f t="shared" si="35"/>
        <v>0.19929697131376109</v>
      </c>
      <c r="Y66" s="2">
        <f t="shared" si="35"/>
        <v>0.24672680876991215</v>
      </c>
      <c r="Z66" s="2">
        <f t="shared" si="35"/>
        <v>0.16205593238279956</v>
      </c>
      <c r="AA66" s="2">
        <f t="shared" si="35"/>
        <v>0.19669894811736016</v>
      </c>
      <c r="AB66" s="2"/>
      <c r="AC66" s="2"/>
      <c r="AD66" s="2">
        <f>STDEV(AD35:AD62)</f>
        <v>0.14353985163175617</v>
      </c>
      <c r="AE66" s="2">
        <f t="shared" ref="AE66:AU66" si="36">STDEV(AE35:AE62)</f>
        <v>0.10741196852201948</v>
      </c>
      <c r="AF66" s="2">
        <f t="shared" si="36"/>
        <v>0.12153486373899672</v>
      </c>
      <c r="AG66" s="2">
        <f t="shared" si="36"/>
        <v>0.15628490203959564</v>
      </c>
      <c r="AH66" s="2">
        <f t="shared" si="36"/>
        <v>0.14497257945841438</v>
      </c>
      <c r="AI66" s="2">
        <f t="shared" si="36"/>
        <v>0.15202435678485574</v>
      </c>
      <c r="AJ66" s="2">
        <f t="shared" si="36"/>
        <v>0.16276292436339732</v>
      </c>
      <c r="AK66" s="2">
        <f t="shared" si="36"/>
        <v>0.14173667737845966</v>
      </c>
      <c r="AL66" s="2">
        <f t="shared" si="36"/>
        <v>0.18749387605127721</v>
      </c>
      <c r="AM66" s="2">
        <f t="shared" si="36"/>
        <v>0.16174387690616682</v>
      </c>
      <c r="AN66" s="2">
        <f t="shared" si="36"/>
        <v>0.19604406276239467</v>
      </c>
      <c r="AO66" s="2">
        <f t="shared" si="36"/>
        <v>0.19225907222401659</v>
      </c>
      <c r="AP66" s="2">
        <f t="shared" si="36"/>
        <v>0.21811262859741604</v>
      </c>
      <c r="AQ66" s="2">
        <f t="shared" si="36"/>
        <v>0.18905513225911008</v>
      </c>
      <c r="AR66" s="2">
        <f t="shared" si="36"/>
        <v>0.20831128631138349</v>
      </c>
      <c r="AS66" s="2">
        <f t="shared" si="36"/>
        <v>0.17776124261727322</v>
      </c>
      <c r="AT66" s="2">
        <f t="shared" si="36"/>
        <v>0.15391591457530618</v>
      </c>
      <c r="AU66" s="2">
        <f t="shared" si="36"/>
        <v>0.14382753896294956</v>
      </c>
      <c r="CL66" t="s">
        <v>119</v>
      </c>
      <c r="CM66" t="s">
        <v>21</v>
      </c>
      <c r="CN66">
        <f>AVERAGE(CN1:CN33)</f>
        <v>652.55153080899379</v>
      </c>
      <c r="CO66">
        <f t="shared" ref="CO66:CP66" si="37">AVERAGE(CO1:CO33)</f>
        <v>602.82333325752745</v>
      </c>
      <c r="CP66">
        <f t="shared" si="37"/>
        <v>647.42337852022536</v>
      </c>
      <c r="CR66" t="s">
        <v>21</v>
      </c>
      <c r="CS66">
        <f>AVERAGE(CS1:CS33)</f>
        <v>615.93284045425787</v>
      </c>
      <c r="CT66">
        <f t="shared" ref="CT66:CU66" si="38">AVERAGE(CT1:CT33)</f>
        <v>606.56769021806963</v>
      </c>
      <c r="CU66">
        <f t="shared" si="38"/>
        <v>603.39933944491349</v>
      </c>
      <c r="DJ66">
        <f>STDEV(DJ35:DJ62)</f>
        <v>7.3430571254938265E-2</v>
      </c>
      <c r="DK66">
        <f t="shared" ref="DK66:EA66" si="39">STDEV(DK35:DK62)</f>
        <v>9.3661162102027032E-2</v>
      </c>
      <c r="DL66">
        <f t="shared" si="39"/>
        <v>0.10477117363197182</v>
      </c>
      <c r="DM66">
        <f t="shared" si="39"/>
        <v>6.2112999374994191E-2</v>
      </c>
      <c r="DN66">
        <f t="shared" si="39"/>
        <v>0.16205593238279833</v>
      </c>
      <c r="DO66">
        <f t="shared" si="39"/>
        <v>0.14707989526386242</v>
      </c>
      <c r="DP66">
        <f t="shared" si="39"/>
        <v>0.1387565507083966</v>
      </c>
      <c r="DQ66">
        <f t="shared" si="39"/>
        <v>0.17344568838549432</v>
      </c>
      <c r="DR66">
        <f t="shared" si="39"/>
        <v>0.19566885847060872</v>
      </c>
      <c r="DS66">
        <f t="shared" si="39"/>
        <v>0.20627287965661914</v>
      </c>
      <c r="DT66">
        <f t="shared" si="39"/>
        <v>0.19538698241770142</v>
      </c>
      <c r="DU66">
        <f t="shared" si="39"/>
        <v>0.18710152641690758</v>
      </c>
      <c r="DV66">
        <f t="shared" si="39"/>
        <v>0.2480634874929413</v>
      </c>
      <c r="DW66">
        <f t="shared" si="39"/>
        <v>0.18495355884664982</v>
      </c>
      <c r="DX66">
        <f t="shared" si="39"/>
        <v>0.15628490203959622</v>
      </c>
      <c r="DY66">
        <f t="shared" si="39"/>
        <v>0.21120159575760442</v>
      </c>
      <c r="DZ66">
        <f t="shared" si="39"/>
        <v>0.12696862504584255</v>
      </c>
      <c r="EA66">
        <f t="shared" si="39"/>
        <v>9.2078599836840497E-2</v>
      </c>
      <c r="ED66">
        <f>STDEV(ED35:ED62)</f>
        <v>0.14111965145176256</v>
      </c>
      <c r="EE66">
        <f t="shared" ref="EE66:EU66" si="40">STDEV(EE35:EE62)</f>
        <v>0.11970716769046162</v>
      </c>
      <c r="EF66">
        <f t="shared" si="40"/>
        <v>0.1219875091185668</v>
      </c>
      <c r="EG66">
        <f t="shared" si="40"/>
        <v>0.16408382273043906</v>
      </c>
      <c r="EH66">
        <f t="shared" si="40"/>
        <v>0.14881834189040663</v>
      </c>
      <c r="EI66">
        <f t="shared" si="40"/>
        <v>0.15628490203959564</v>
      </c>
      <c r="EJ66">
        <f t="shared" si="40"/>
        <v>0.19406614750160345</v>
      </c>
      <c r="EK66">
        <f t="shared" si="40"/>
        <v>0.14173667737845966</v>
      </c>
      <c r="EL66">
        <f t="shared" si="40"/>
        <v>0.18966150732390752</v>
      </c>
      <c r="EM66">
        <f t="shared" si="40"/>
        <v>0.15931192989004628</v>
      </c>
      <c r="EN66">
        <f t="shared" si="40"/>
        <v>0.2077814559841932</v>
      </c>
      <c r="EO66">
        <f t="shared" si="40"/>
        <v>0.19779334550228247</v>
      </c>
      <c r="EP66">
        <f t="shared" si="40"/>
        <v>0.20365108748076641</v>
      </c>
      <c r="EQ66">
        <f t="shared" si="40"/>
        <v>0.1669970270833398</v>
      </c>
      <c r="ER66">
        <f t="shared" si="40"/>
        <v>0.17703631754740778</v>
      </c>
      <c r="ES66">
        <f t="shared" si="40"/>
        <v>0.1292629924719759</v>
      </c>
      <c r="ET66">
        <f t="shared" si="40"/>
        <v>0.10322546568850086</v>
      </c>
      <c r="EU66">
        <f t="shared" si="40"/>
        <v>0.13537214367790232</v>
      </c>
    </row>
    <row r="67" spans="1:151" x14ac:dyDescent="0.2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L67" t="s">
        <v>118</v>
      </c>
      <c r="CN67">
        <f>AVERAGE(CN34:CN61)</f>
        <v>635.65145674469579</v>
      </c>
      <c r="CO67">
        <f t="shared" ref="CO67:CP67" si="41">AVERAGE(CO34:CO61)</f>
        <v>603.5085962316374</v>
      </c>
      <c r="CP67">
        <f t="shared" si="41"/>
        <v>591.09744240413488</v>
      </c>
      <c r="CS67">
        <f>AVERAGE(CS34:CS61)</f>
        <v>614.40963096101245</v>
      </c>
      <c r="CT67">
        <f t="shared" ref="CT67:CU67" si="42">AVERAGE(CT34:CT61)</f>
        <v>603.12535202520007</v>
      </c>
      <c r="CU67">
        <f t="shared" si="42"/>
        <v>604.79985236010032</v>
      </c>
    </row>
    <row r="68" spans="1:151" x14ac:dyDescent="0.2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N68">
        <f>STDEV(CN1:CN33)</f>
        <v>147.29606221252484</v>
      </c>
      <c r="CO68">
        <f t="shared" ref="CO68:CP68" si="43">STDEV(CO1:CO33)</f>
        <v>60.338184372233933</v>
      </c>
      <c r="CP68">
        <f t="shared" si="43"/>
        <v>232.30994938093679</v>
      </c>
      <c r="CS68">
        <f>STDEV(CS1:CS33)</f>
        <v>47.246874527563229</v>
      </c>
      <c r="CT68">
        <f t="shared" ref="CT68:CU68" si="44">STDEV(CT1:CT33)</f>
        <v>30.953820521476377</v>
      </c>
      <c r="CU68">
        <f t="shared" si="44"/>
        <v>71.732737146023354</v>
      </c>
    </row>
    <row r="69" spans="1:151" x14ac:dyDescent="0.2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N69">
        <f>STDEV(CN34:CN61)</f>
        <v>36.376516369172293</v>
      </c>
      <c r="CO69">
        <f t="shared" ref="CO69:CP69" si="45">STDEV(CO34:CO61)</f>
        <v>11.75607783643896</v>
      </c>
      <c r="CP69">
        <f t="shared" si="45"/>
        <v>27.196457878448875</v>
      </c>
      <c r="CS69">
        <f>STDEV(CS34:CS61)</f>
        <v>44.833832192672446</v>
      </c>
      <c r="CT69">
        <f t="shared" ref="CT69:CU69" si="46">STDEV(CT34:CT61)</f>
        <v>13.835618479917779</v>
      </c>
      <c r="CU69">
        <f t="shared" si="46"/>
        <v>17.30099032803237</v>
      </c>
    </row>
    <row r="70" spans="1:151" x14ac:dyDescent="0.2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151" x14ac:dyDescent="0.2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151" x14ac:dyDescent="0.2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151" x14ac:dyDescent="0.2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151" x14ac:dyDescent="0.2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151" x14ac:dyDescent="0.2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151" x14ac:dyDescent="0.2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151" x14ac:dyDescent="0.2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151" x14ac:dyDescent="0.2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151" x14ac:dyDescent="0.2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151" x14ac:dyDescent="0.2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8:47" x14ac:dyDescent="0.2">
      <c r="H81" t="s">
        <v>222</v>
      </c>
      <c r="I81" s="2" t="s">
        <v>223</v>
      </c>
      <c r="J81" s="2" t="s">
        <v>216</v>
      </c>
      <c r="K81" s="2" t="s">
        <v>217</v>
      </c>
      <c r="L81" s="2" t="s">
        <v>218</v>
      </c>
      <c r="M81" s="2" t="s">
        <v>219</v>
      </c>
      <c r="N81" s="2" t="s">
        <v>220</v>
      </c>
      <c r="O81" s="2" t="s">
        <v>221</v>
      </c>
      <c r="P81" s="2"/>
      <c r="Q81" s="2" t="s">
        <v>224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8:47" x14ac:dyDescent="0.2">
      <c r="H82" t="s">
        <v>102</v>
      </c>
      <c r="I82" s="2" t="s">
        <v>23</v>
      </c>
      <c r="J82" s="2">
        <f>AVERAGE(J2,M2,P2,S2,V2,Y2)</f>
        <v>0.51388888888888895</v>
      </c>
      <c r="K82" s="2">
        <f t="shared" ref="K82:L82" si="47">AVERAGE(K2,N2,Q2,T2,W2,Z2)</f>
        <v>0.5</v>
      </c>
      <c r="L82" s="2">
        <f t="shared" si="47"/>
        <v>0.54166666666666685</v>
      </c>
      <c r="M82" s="2">
        <f>AVERAGE(AD2,AG2,AJ2,AM2,AP2,AS2)</f>
        <v>0.56944444444444431</v>
      </c>
      <c r="N82" s="2">
        <f>AVERAGE(AE2,AH2,AK2,AN2,AQ2,AT2)</f>
        <v>0.56944444444444431</v>
      </c>
      <c r="O82" s="2">
        <f>AVERAGE(AF2,AI2,AL2,AO2,AR2,AU2)</f>
        <v>0.55555555555555547</v>
      </c>
      <c r="P82" s="2"/>
      <c r="Q82" s="2" t="s">
        <v>225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8:47" x14ac:dyDescent="0.2">
      <c r="H83" t="s">
        <v>102</v>
      </c>
      <c r="I83" s="2" t="s">
        <v>24</v>
      </c>
      <c r="J83" s="2">
        <f t="shared" ref="J83:J142" si="48">AVERAGE(J3,M3,P3,S3,V3,Y3)</f>
        <v>0.61111111111111116</v>
      </c>
      <c r="K83" s="2">
        <f t="shared" ref="K83:K142" si="49">AVERAGE(K3,N3,Q3,T3,W3,Z3)</f>
        <v>0.55555555555555569</v>
      </c>
      <c r="L83" s="2">
        <f t="shared" ref="L83:L142" si="50">AVERAGE(L3,O3,R3,U3,X3,AA3)</f>
        <v>0.72222222222222232</v>
      </c>
      <c r="M83" s="2">
        <f t="shared" ref="M83:O83" si="51">AVERAGE(AD3,AG3,AJ3,AM3,AP3,AS3)</f>
        <v>0.54166666666666663</v>
      </c>
      <c r="N83" s="2">
        <f t="shared" si="51"/>
        <v>0.52777777777777779</v>
      </c>
      <c r="O83" s="2">
        <f t="shared" si="51"/>
        <v>0.48611111111111116</v>
      </c>
      <c r="P83" s="2"/>
      <c r="Q83" s="2" t="s">
        <v>228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8:47" x14ac:dyDescent="0.2">
      <c r="H84" t="s">
        <v>102</v>
      </c>
      <c r="I84" s="2" t="s">
        <v>25</v>
      </c>
      <c r="J84" s="2">
        <f t="shared" si="48"/>
        <v>0.54166666666666685</v>
      </c>
      <c r="K84" s="2">
        <f t="shared" si="49"/>
        <v>0.58333333333333315</v>
      </c>
      <c r="L84" s="2">
        <f t="shared" si="50"/>
        <v>0.5555555555555558</v>
      </c>
      <c r="M84" s="2">
        <f t="shared" ref="M84:O84" si="52">AVERAGE(AD4,AG4,AJ4,AM4,AP4,AS4)</f>
        <v>0.55555555555555569</v>
      </c>
      <c r="N84" s="2">
        <f t="shared" si="52"/>
        <v>0.56944444444444453</v>
      </c>
      <c r="O84" s="2">
        <f t="shared" si="52"/>
        <v>0.54166666666666663</v>
      </c>
      <c r="P84" s="2"/>
      <c r="Q84" s="2" t="s">
        <v>229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8:47" x14ac:dyDescent="0.2">
      <c r="H85" t="s">
        <v>102</v>
      </c>
      <c r="I85" s="2" t="s">
        <v>28</v>
      </c>
      <c r="J85" s="2">
        <f t="shared" si="48"/>
        <v>0.58333333333333348</v>
      </c>
      <c r="K85" s="2">
        <f t="shared" si="49"/>
        <v>0.59722222222222199</v>
      </c>
      <c r="L85" s="2">
        <f t="shared" si="50"/>
        <v>0.61111111111111105</v>
      </c>
      <c r="M85" s="2">
        <f t="shared" ref="M85:O85" si="53">AVERAGE(AD5,AG5,AJ5,AM5,AP5,AS5)</f>
        <v>0.58333333333333337</v>
      </c>
      <c r="N85" s="2">
        <f t="shared" si="53"/>
        <v>0.54166666666666652</v>
      </c>
      <c r="O85" s="2">
        <f t="shared" si="53"/>
        <v>0.63888888888888873</v>
      </c>
      <c r="P85" s="2"/>
      <c r="Q85" s="2" t="s">
        <v>230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8:47" x14ac:dyDescent="0.2">
      <c r="H86" t="s">
        <v>102</v>
      </c>
      <c r="I86" s="2" t="s">
        <v>29</v>
      </c>
      <c r="J86" s="2">
        <f t="shared" si="48"/>
        <v>0.73611111111111116</v>
      </c>
      <c r="K86" s="2">
        <f t="shared" si="49"/>
        <v>0.77777777777777779</v>
      </c>
      <c r="L86" s="2">
        <f t="shared" si="50"/>
        <v>0.70833333333333348</v>
      </c>
      <c r="M86" s="2">
        <f t="shared" ref="M86:O86" si="54">AVERAGE(AD6,AG6,AJ6,AM6,AP6,AS6)</f>
        <v>0.76388888888888884</v>
      </c>
      <c r="N86" s="2">
        <f t="shared" si="54"/>
        <v>0.73611111111111105</v>
      </c>
      <c r="O86" s="2">
        <f t="shared" si="54"/>
        <v>0.80555555555555569</v>
      </c>
      <c r="P86" s="2"/>
      <c r="Q86" s="2" t="s">
        <v>231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8:47" x14ac:dyDescent="0.2">
      <c r="H87" t="s">
        <v>102</v>
      </c>
      <c r="I87" s="2" t="s">
        <v>31</v>
      </c>
      <c r="J87" s="2">
        <f t="shared" si="48"/>
        <v>0.55555555555555569</v>
      </c>
      <c r="K87" s="2">
        <f t="shared" si="49"/>
        <v>0.63888888888888895</v>
      </c>
      <c r="L87" s="2">
        <f t="shared" si="50"/>
        <v>0.47222222222222232</v>
      </c>
      <c r="M87" s="2">
        <f t="shared" ref="M87:O87" si="55">AVERAGE(AD7,AG7,AJ7,AM7,AP7,AS7)</f>
        <v>0.62500000000000011</v>
      </c>
      <c r="N87" s="2">
        <f t="shared" si="55"/>
        <v>0.61111111111111105</v>
      </c>
      <c r="O87" s="2">
        <f t="shared" si="55"/>
        <v>0.68055555555555569</v>
      </c>
      <c r="P87" s="2"/>
      <c r="Q87" s="2" t="s">
        <v>226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8:47" x14ac:dyDescent="0.2">
      <c r="H88" t="s">
        <v>102</v>
      </c>
      <c r="I88" s="2" t="s">
        <v>33</v>
      </c>
      <c r="J88" s="2">
        <f t="shared" si="48"/>
        <v>0.50000000000000011</v>
      </c>
      <c r="K88" s="2">
        <f t="shared" si="49"/>
        <v>0.51388888888888884</v>
      </c>
      <c r="L88" s="2">
        <f t="shared" si="50"/>
        <v>0.54166666666666652</v>
      </c>
      <c r="M88" s="2">
        <f t="shared" ref="M88:O88" si="56">AVERAGE(AD8,AG8,AJ8,AM8,AP8,AS8)</f>
        <v>0.47222222222222215</v>
      </c>
      <c r="N88" s="2">
        <f t="shared" si="56"/>
        <v>0.47222222222222215</v>
      </c>
      <c r="O88" s="2">
        <f t="shared" si="56"/>
        <v>0.52777777777777801</v>
      </c>
      <c r="P88" s="2"/>
      <c r="Q88" s="2" t="s">
        <v>227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8:47" x14ac:dyDescent="0.2">
      <c r="H89" t="s">
        <v>102</v>
      </c>
      <c r="I89" s="2" t="s">
        <v>36</v>
      </c>
      <c r="J89" s="2">
        <f t="shared" si="48"/>
        <v>0.75000000000000011</v>
      </c>
      <c r="K89" s="2">
        <f t="shared" si="49"/>
        <v>0.72222222222222232</v>
      </c>
      <c r="L89" s="2">
        <f t="shared" si="50"/>
        <v>0.66666666666666685</v>
      </c>
      <c r="M89" s="2">
        <f t="shared" ref="M89:O89" si="57">AVERAGE(AD9,AG9,AJ9,AM9,AP9,AS9)</f>
        <v>0.63888888888888884</v>
      </c>
      <c r="N89" s="2">
        <f t="shared" si="57"/>
        <v>0.68055555555555569</v>
      </c>
      <c r="O89" s="2">
        <f t="shared" si="57"/>
        <v>0.61111111111111105</v>
      </c>
      <c r="P89" s="2"/>
      <c r="Q89" s="2" t="s">
        <v>232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8:47" x14ac:dyDescent="0.2">
      <c r="H90" t="s">
        <v>102</v>
      </c>
      <c r="I90" s="2" t="s">
        <v>38</v>
      </c>
      <c r="J90" s="2">
        <f t="shared" si="48"/>
        <v>0.83333333333333337</v>
      </c>
      <c r="K90" s="2">
        <f t="shared" si="49"/>
        <v>0.80555555555555547</v>
      </c>
      <c r="L90" s="2">
        <f t="shared" si="50"/>
        <v>0.84722222222222232</v>
      </c>
      <c r="M90" s="2">
        <f t="shared" ref="M90:O90" si="58">AVERAGE(AD10,AG10,AJ10,AM10,AP10,AS10)</f>
        <v>0.86111111111111105</v>
      </c>
      <c r="N90" s="2">
        <f t="shared" si="58"/>
        <v>0.875</v>
      </c>
      <c r="O90" s="2">
        <f t="shared" si="58"/>
        <v>0.91666666666666663</v>
      </c>
      <c r="P90" s="2"/>
      <c r="Q90" s="2" t="s">
        <v>233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8:47" x14ac:dyDescent="0.2">
      <c r="H91" t="s">
        <v>102</v>
      </c>
      <c r="I91" s="2" t="s">
        <v>39</v>
      </c>
      <c r="J91" s="2">
        <f t="shared" si="48"/>
        <v>0.68055555555555547</v>
      </c>
      <c r="K91" s="2">
        <f t="shared" si="49"/>
        <v>0.6944444444444442</v>
      </c>
      <c r="L91" s="2">
        <f t="shared" si="50"/>
        <v>0.69444444444444431</v>
      </c>
      <c r="M91" s="2">
        <f t="shared" ref="M91:O91" si="59">AVERAGE(AD11,AG11,AJ11,AM11,AP11,AS11)</f>
        <v>0.66666666666666663</v>
      </c>
      <c r="N91" s="2">
        <f t="shared" si="59"/>
        <v>0.84722222222222221</v>
      </c>
      <c r="O91" s="2">
        <f t="shared" si="59"/>
        <v>0.76388888888888895</v>
      </c>
      <c r="P91" s="2"/>
      <c r="Q91" s="2" t="s">
        <v>234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8:47" x14ac:dyDescent="0.2">
      <c r="H92" t="s">
        <v>102</v>
      </c>
      <c r="I92" s="2" t="s">
        <v>41</v>
      </c>
      <c r="J92" s="2">
        <f t="shared" si="48"/>
        <v>0.66666666666666663</v>
      </c>
      <c r="K92" s="2">
        <f t="shared" si="49"/>
        <v>0.625</v>
      </c>
      <c r="L92" s="2">
        <f t="shared" si="50"/>
        <v>0.66666666666666663</v>
      </c>
      <c r="M92" s="2">
        <f t="shared" ref="M92:O92" si="60">AVERAGE(AD12,AG12,AJ12,AM12,AP12,AS12)</f>
        <v>0.73611111111111116</v>
      </c>
      <c r="N92" s="2">
        <f t="shared" si="60"/>
        <v>0.80555555555555547</v>
      </c>
      <c r="O92" s="2">
        <f t="shared" si="60"/>
        <v>0.76388888888888884</v>
      </c>
      <c r="P92" s="2"/>
      <c r="Q92" s="2" t="s">
        <v>235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8:47" x14ac:dyDescent="0.2">
      <c r="H93" t="s">
        <v>102</v>
      </c>
      <c r="I93" s="2" t="s">
        <v>51</v>
      </c>
      <c r="J93" s="2">
        <f t="shared" si="48"/>
        <v>0.34722222222222232</v>
      </c>
      <c r="K93" s="2">
        <f t="shared" si="49"/>
        <v>0.45833333333333348</v>
      </c>
      <c r="L93" s="2">
        <f t="shared" si="50"/>
        <v>0.55555555555555547</v>
      </c>
      <c r="M93" s="2">
        <f t="shared" ref="M93:O93" si="61">AVERAGE(AD13,AG13,AJ13,AM13,AP13,AS13)</f>
        <v>0.50000000000000011</v>
      </c>
      <c r="N93" s="2">
        <f t="shared" si="61"/>
        <v>0.48611111111111122</v>
      </c>
      <c r="O93" s="2">
        <f t="shared" si="61"/>
        <v>0.48611111111111116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8:47" x14ac:dyDescent="0.2">
      <c r="H94" t="s">
        <v>102</v>
      </c>
      <c r="I94" s="2" t="s">
        <v>53</v>
      </c>
      <c r="J94" s="2">
        <f t="shared" si="48"/>
        <v>0.76388888888888895</v>
      </c>
      <c r="K94" s="2">
        <f t="shared" si="49"/>
        <v>0.80555555555555547</v>
      </c>
      <c r="L94" s="2">
        <f t="shared" si="50"/>
        <v>0.84722222222222232</v>
      </c>
      <c r="M94" s="2">
        <f t="shared" ref="M94:O94" si="62">AVERAGE(AD14,AG14,AJ14,AM14,AP14,AS14)</f>
        <v>0.80555555555555547</v>
      </c>
      <c r="N94" s="2">
        <f t="shared" si="62"/>
        <v>0.84722222222222232</v>
      </c>
      <c r="O94" s="2">
        <f t="shared" si="62"/>
        <v>0.86111111111111116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8:47" x14ac:dyDescent="0.2">
      <c r="H95" t="s">
        <v>102</v>
      </c>
      <c r="I95" s="2" t="s">
        <v>54</v>
      </c>
      <c r="J95" s="2">
        <f t="shared" si="48"/>
        <v>0.625</v>
      </c>
      <c r="K95" s="2">
        <f t="shared" si="49"/>
        <v>0.73611111111111105</v>
      </c>
      <c r="L95" s="2">
        <f t="shared" si="50"/>
        <v>0.76388888888888895</v>
      </c>
      <c r="M95" s="2">
        <f t="shared" ref="M95:O95" si="63">AVERAGE(AD15,AG15,AJ15,AM15,AP15,AS15)</f>
        <v>0.65277777777777768</v>
      </c>
      <c r="N95" s="2">
        <f t="shared" si="63"/>
        <v>0.68055555555555569</v>
      </c>
      <c r="O95" s="2">
        <f t="shared" si="63"/>
        <v>0.63888888888888884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8:47" x14ac:dyDescent="0.2">
      <c r="H96" t="s">
        <v>102</v>
      </c>
      <c r="I96" s="2" t="s">
        <v>55</v>
      </c>
      <c r="J96" s="2">
        <f t="shared" si="48"/>
        <v>0.56944444444444431</v>
      </c>
      <c r="K96" s="2">
        <f t="shared" si="49"/>
        <v>0.69444444444444453</v>
      </c>
      <c r="L96" s="2">
        <f t="shared" si="50"/>
        <v>0.59722222222222232</v>
      </c>
      <c r="M96" s="2">
        <f t="shared" ref="M96:O96" si="64">AVERAGE(AD16,AG16,AJ16,AM16,AP16,AS16)</f>
        <v>0.74999999999999989</v>
      </c>
      <c r="N96" s="2">
        <f t="shared" si="64"/>
        <v>0.73611111111111105</v>
      </c>
      <c r="O96" s="2">
        <f t="shared" si="64"/>
        <v>0.75000000000000011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8:47" x14ac:dyDescent="0.2">
      <c r="H97" t="s">
        <v>102</v>
      </c>
      <c r="I97" s="2" t="s">
        <v>58</v>
      </c>
      <c r="J97" s="2">
        <f t="shared" si="48"/>
        <v>0.77777777777777801</v>
      </c>
      <c r="K97" s="2">
        <f t="shared" si="49"/>
        <v>0.80555555555555547</v>
      </c>
      <c r="L97" s="2">
        <f t="shared" si="50"/>
        <v>0.76388888888888895</v>
      </c>
      <c r="M97" s="2">
        <f t="shared" ref="M97:O97" si="65">AVERAGE(AD17,AG17,AJ17,AM17,AP17,AS17)</f>
        <v>0.68055555555555547</v>
      </c>
      <c r="N97" s="2">
        <f t="shared" si="65"/>
        <v>0.77777777777777801</v>
      </c>
      <c r="O97" s="2">
        <f t="shared" si="65"/>
        <v>0.77777777777777779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8:47" x14ac:dyDescent="0.2">
      <c r="H98" t="s">
        <v>102</v>
      </c>
      <c r="I98" s="2" t="s">
        <v>63</v>
      </c>
      <c r="J98" s="2">
        <f t="shared" si="48"/>
        <v>0.59722222222222199</v>
      </c>
      <c r="K98" s="2">
        <f t="shared" si="49"/>
        <v>0.69444444444444453</v>
      </c>
      <c r="L98" s="2">
        <f t="shared" si="50"/>
        <v>0.69444444444444453</v>
      </c>
      <c r="M98" s="2">
        <f t="shared" ref="M98:O98" si="66">AVERAGE(AD18,AG18,AJ18,AM18,AP18,AS18)</f>
        <v>0.75</v>
      </c>
      <c r="N98" s="2">
        <f t="shared" si="66"/>
        <v>0.81944444444444431</v>
      </c>
      <c r="O98" s="2">
        <f t="shared" si="66"/>
        <v>0.65277777777777768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8:47" x14ac:dyDescent="0.2">
      <c r="H99" t="s">
        <v>102</v>
      </c>
      <c r="I99" s="2" t="s">
        <v>67</v>
      </c>
      <c r="J99" s="2">
        <f t="shared" si="48"/>
        <v>0.45833333333333331</v>
      </c>
      <c r="K99" s="2">
        <f t="shared" si="49"/>
        <v>0.58333333333333315</v>
      </c>
      <c r="L99" s="2">
        <f t="shared" si="50"/>
        <v>0.48611111111111116</v>
      </c>
      <c r="M99" s="2">
        <f t="shared" ref="M99:O99" si="67">AVERAGE(AD19,AG19,AJ19,AM19,AP19,AS19)</f>
        <v>0.625</v>
      </c>
      <c r="N99" s="2">
        <f t="shared" si="67"/>
        <v>0.56944444444444431</v>
      </c>
      <c r="O99" s="2">
        <f t="shared" si="67"/>
        <v>0.58333333333333315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8:47" x14ac:dyDescent="0.2">
      <c r="H100" t="s">
        <v>102</v>
      </c>
      <c r="I100" s="2" t="s">
        <v>68</v>
      </c>
      <c r="J100" s="2">
        <f t="shared" si="48"/>
        <v>0.73611111111111105</v>
      </c>
      <c r="K100" s="2">
        <f t="shared" si="49"/>
        <v>0.77777777777777779</v>
      </c>
      <c r="L100" s="2">
        <f t="shared" si="50"/>
        <v>0.77777777777777779</v>
      </c>
      <c r="M100" s="2">
        <f t="shared" ref="M100:O100" si="68">AVERAGE(AD20,AG20,AJ20,AM20,AP20,AS20)</f>
        <v>0.76388888888888895</v>
      </c>
      <c r="N100" s="2">
        <f t="shared" si="68"/>
        <v>0.80555555555555569</v>
      </c>
      <c r="O100" s="2">
        <f t="shared" si="68"/>
        <v>0.77777777777777779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8:47" x14ac:dyDescent="0.2">
      <c r="H101" t="s">
        <v>102</v>
      </c>
      <c r="I101" s="2" t="s">
        <v>69</v>
      </c>
      <c r="J101" s="2">
        <f t="shared" si="48"/>
        <v>0.55555555555555547</v>
      </c>
      <c r="K101" s="2">
        <f t="shared" si="49"/>
        <v>0.51388888888888895</v>
      </c>
      <c r="L101" s="2">
        <f t="shared" si="50"/>
        <v>0.44444444444444436</v>
      </c>
      <c r="M101" s="2">
        <f t="shared" ref="M101:O101" si="69">AVERAGE(AD21,AG21,AJ21,AM21,AP21,AS21)</f>
        <v>0.69444444444444453</v>
      </c>
      <c r="N101" s="2">
        <f t="shared" si="69"/>
        <v>0.69444444444444453</v>
      </c>
      <c r="O101" s="2">
        <f t="shared" si="69"/>
        <v>0.55555555555555547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8:47" x14ac:dyDescent="0.2">
      <c r="H102" t="s">
        <v>102</v>
      </c>
      <c r="I102" s="2" t="s">
        <v>72</v>
      </c>
      <c r="J102" s="2">
        <f t="shared" si="48"/>
        <v>0.40277777777777785</v>
      </c>
      <c r="K102" s="2">
        <f t="shared" si="49"/>
        <v>0.63888888888888895</v>
      </c>
      <c r="L102" s="2">
        <f t="shared" si="50"/>
        <v>0.40277777777777785</v>
      </c>
      <c r="M102" s="2">
        <f t="shared" ref="M102:O102" si="70">AVERAGE(AD22,AG22,AJ22,AM22,AP22,AS22)</f>
        <v>0.55555555555555569</v>
      </c>
      <c r="N102" s="2">
        <f t="shared" si="70"/>
        <v>0.48611111111111099</v>
      </c>
      <c r="O102" s="2">
        <f t="shared" si="70"/>
        <v>0.44444444444444448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8:47" x14ac:dyDescent="0.2">
      <c r="H103" t="s">
        <v>102</v>
      </c>
      <c r="I103" s="2" t="s">
        <v>73</v>
      </c>
      <c r="J103" s="2">
        <f t="shared" si="48"/>
        <v>0.70833333333333337</v>
      </c>
      <c r="K103" s="2">
        <f t="shared" si="49"/>
        <v>0.68055555555555569</v>
      </c>
      <c r="L103" s="2">
        <f t="shared" si="50"/>
        <v>0.63888888888888873</v>
      </c>
      <c r="M103" s="2">
        <f t="shared" ref="M103:O103" si="71">AVERAGE(AD23,AG23,AJ23,AM23,AP23,AS23)</f>
        <v>0.65277777777777779</v>
      </c>
      <c r="N103" s="2">
        <f t="shared" si="71"/>
        <v>0.63888888888888895</v>
      </c>
      <c r="O103" s="2">
        <f t="shared" si="71"/>
        <v>0.625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8:47" x14ac:dyDescent="0.2">
      <c r="H104" t="s">
        <v>102</v>
      </c>
      <c r="I104" s="2" t="s">
        <v>74</v>
      </c>
      <c r="J104" s="2">
        <f t="shared" si="48"/>
        <v>0.73611111111111105</v>
      </c>
      <c r="K104" s="2">
        <f t="shared" si="49"/>
        <v>0.72222222222222221</v>
      </c>
      <c r="L104" s="2">
        <f t="shared" si="50"/>
        <v>0.65277777777777801</v>
      </c>
      <c r="M104" s="2">
        <f t="shared" ref="M104:O104" si="72">AVERAGE(AD24,AG24,AJ24,AM24,AP24,AS24)</f>
        <v>0.79166666666666663</v>
      </c>
      <c r="N104" s="2">
        <f t="shared" si="72"/>
        <v>0.84722222222222232</v>
      </c>
      <c r="O104" s="2">
        <f t="shared" si="72"/>
        <v>0.77777777777777779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8:47" x14ac:dyDescent="0.2">
      <c r="H105" t="s">
        <v>102</v>
      </c>
      <c r="I105" s="2" t="s">
        <v>75</v>
      </c>
      <c r="J105" s="2">
        <f t="shared" si="48"/>
        <v>0.68055555555555569</v>
      </c>
      <c r="K105" s="2">
        <f t="shared" si="49"/>
        <v>0.70833333333333348</v>
      </c>
      <c r="L105" s="2">
        <f t="shared" si="50"/>
        <v>0.73611111111111105</v>
      </c>
      <c r="M105" s="2">
        <f t="shared" ref="M105:O105" si="73">AVERAGE(AD25,AG25,AJ25,AM25,AP25,AS25)</f>
        <v>0.80555555555555569</v>
      </c>
      <c r="N105" s="2">
        <f t="shared" si="73"/>
        <v>0.72222222222222243</v>
      </c>
      <c r="O105" s="2">
        <f t="shared" si="73"/>
        <v>0.80555555555555569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8:47" x14ac:dyDescent="0.2">
      <c r="H106" t="s">
        <v>102</v>
      </c>
      <c r="I106" s="2" t="s">
        <v>77</v>
      </c>
      <c r="J106" s="2">
        <f t="shared" si="48"/>
        <v>0.56944444444444431</v>
      </c>
      <c r="K106" s="2">
        <f t="shared" si="49"/>
        <v>0.55555555555555547</v>
      </c>
      <c r="L106" s="2">
        <f t="shared" si="50"/>
        <v>0.68055555555555569</v>
      </c>
      <c r="M106" s="2">
        <f t="shared" ref="M106:O106" si="74">AVERAGE(AD26,AG26,AJ26,AM26,AP26,AS26)</f>
        <v>0.58333333333333337</v>
      </c>
      <c r="N106" s="2">
        <f t="shared" si="74"/>
        <v>0.59722222222222221</v>
      </c>
      <c r="O106" s="2">
        <f t="shared" si="74"/>
        <v>0.54166666666666663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8:47" x14ac:dyDescent="0.2">
      <c r="H107" t="s">
        <v>102</v>
      </c>
      <c r="I107" s="2" t="s">
        <v>78</v>
      </c>
      <c r="J107" s="2">
        <f t="shared" si="48"/>
        <v>0.68055555555555569</v>
      </c>
      <c r="K107" s="2">
        <f t="shared" si="49"/>
        <v>0.68055555555555547</v>
      </c>
      <c r="L107" s="2">
        <f t="shared" si="50"/>
        <v>0.72222222222222232</v>
      </c>
      <c r="M107" s="2">
        <f t="shared" ref="M107:O107" si="75">AVERAGE(AD27,AG27,AJ27,AM27,AP27,AS27)</f>
        <v>0.49999999999999983</v>
      </c>
      <c r="N107" s="2">
        <f t="shared" si="75"/>
        <v>0.61111111111111116</v>
      </c>
      <c r="O107" s="2">
        <f t="shared" si="75"/>
        <v>0.52777777777777768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8:47" x14ac:dyDescent="0.2">
      <c r="H108" t="s">
        <v>102</v>
      </c>
      <c r="I108" s="2" t="s">
        <v>82</v>
      </c>
      <c r="J108" s="2">
        <f t="shared" si="48"/>
        <v>0.59722222222222232</v>
      </c>
      <c r="K108" s="2">
        <f t="shared" si="49"/>
        <v>0.73611111111111116</v>
      </c>
      <c r="L108" s="2">
        <f t="shared" si="50"/>
        <v>0.66666666666666685</v>
      </c>
      <c r="M108" s="2">
        <f t="shared" ref="M108:O108" si="76">AVERAGE(AD28,AG28,AJ28,AM28,AP28,AS28)</f>
        <v>0.74999999999999989</v>
      </c>
      <c r="N108" s="2">
        <f t="shared" si="76"/>
        <v>0.77777777777777779</v>
      </c>
      <c r="O108" s="2">
        <f t="shared" si="76"/>
        <v>0.80555555555555547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8:47" x14ac:dyDescent="0.2">
      <c r="H109" t="s">
        <v>102</v>
      </c>
      <c r="I109" s="2" t="s">
        <v>87</v>
      </c>
      <c r="J109" s="2">
        <f t="shared" si="48"/>
        <v>0.76388888888888895</v>
      </c>
      <c r="K109" s="2">
        <f t="shared" si="49"/>
        <v>0.84722222222222232</v>
      </c>
      <c r="L109" s="2">
        <f t="shared" si="50"/>
        <v>0.86111111111111116</v>
      </c>
      <c r="M109" s="2">
        <f t="shared" ref="M109:O109" si="77">AVERAGE(AD29,AG29,AJ29,AM29,AP29,AS29)</f>
        <v>0.75</v>
      </c>
      <c r="N109" s="2">
        <f t="shared" si="77"/>
        <v>0.75000000000000011</v>
      </c>
      <c r="O109" s="2">
        <f t="shared" si="77"/>
        <v>0.72222222222222221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8:47" x14ac:dyDescent="0.2">
      <c r="H110" t="s">
        <v>102</v>
      </c>
      <c r="I110" s="2" t="s">
        <v>91</v>
      </c>
      <c r="J110" s="2">
        <f t="shared" si="48"/>
        <v>0.66666666666666663</v>
      </c>
      <c r="K110" s="2">
        <f t="shared" si="49"/>
        <v>0.84722222222222232</v>
      </c>
      <c r="L110" s="2">
        <f t="shared" si="50"/>
        <v>0.77777777777777779</v>
      </c>
      <c r="M110" s="2">
        <f t="shared" ref="M110:O110" si="78">AVERAGE(AD30,AG30,AJ30,AM30,AP30,AS30)</f>
        <v>0.76388888888888884</v>
      </c>
      <c r="N110" s="2">
        <f t="shared" si="78"/>
        <v>0.83333333333333337</v>
      </c>
      <c r="O110" s="2">
        <f t="shared" si="78"/>
        <v>0.80555555555555569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8:47" x14ac:dyDescent="0.2">
      <c r="H111" t="s">
        <v>102</v>
      </c>
      <c r="I111" s="2" t="s">
        <v>92</v>
      </c>
      <c r="J111" s="2">
        <f t="shared" si="48"/>
        <v>0.73611111111111116</v>
      </c>
      <c r="K111" s="2">
        <f t="shared" si="49"/>
        <v>0.76388888888888895</v>
      </c>
      <c r="L111" s="2">
        <f t="shared" si="50"/>
        <v>0.68055555555555569</v>
      </c>
      <c r="M111" s="2">
        <f t="shared" ref="M111:O111" si="79">AVERAGE(AD31,AG31,AJ31,AM31,AP31,AS31)</f>
        <v>0.74999999999999989</v>
      </c>
      <c r="N111" s="2">
        <f t="shared" si="79"/>
        <v>0.80555555555555547</v>
      </c>
      <c r="O111" s="2">
        <f t="shared" si="79"/>
        <v>0.75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8:47" x14ac:dyDescent="0.2">
      <c r="H112" t="s">
        <v>102</v>
      </c>
      <c r="I112" s="2" t="s">
        <v>93</v>
      </c>
      <c r="J112" s="2">
        <f t="shared" si="48"/>
        <v>0.69444444444444431</v>
      </c>
      <c r="K112" s="2">
        <f t="shared" si="49"/>
        <v>0.76388888888888884</v>
      </c>
      <c r="L112" s="2">
        <f t="shared" si="50"/>
        <v>0.73611111111111105</v>
      </c>
      <c r="M112" s="2">
        <f t="shared" ref="M112:O112" si="80">AVERAGE(AD32,AG32,AJ32,AM32,AP32,AS32)</f>
        <v>0.79166666666666663</v>
      </c>
      <c r="N112" s="2">
        <f t="shared" si="80"/>
        <v>0.83333333333333348</v>
      </c>
      <c r="O112" s="2">
        <f t="shared" si="80"/>
        <v>0.65277777777777801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8:47" x14ac:dyDescent="0.2">
      <c r="H113" t="s">
        <v>102</v>
      </c>
      <c r="I113" s="2" t="s">
        <v>110</v>
      </c>
      <c r="J113" s="2">
        <f t="shared" si="48"/>
        <v>0.72222222222222232</v>
      </c>
      <c r="K113" s="2">
        <f t="shared" si="49"/>
        <v>0.75</v>
      </c>
      <c r="L113" s="2">
        <f t="shared" si="50"/>
        <v>0.72222222222222221</v>
      </c>
      <c r="M113" s="2">
        <f t="shared" ref="M113:O113" si="81">AVERAGE(AD33,AG33,AJ33,AM33,AP33,AS33)</f>
        <v>0.73611111111111116</v>
      </c>
      <c r="N113" s="2">
        <f t="shared" si="81"/>
        <v>0.73611111111111116</v>
      </c>
      <c r="O113" s="2">
        <f t="shared" si="81"/>
        <v>0.72222222222222232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8:47" x14ac:dyDescent="0.2">
      <c r="H114" t="s">
        <v>102</v>
      </c>
      <c r="I114" s="2" t="s">
        <v>113</v>
      </c>
      <c r="J114" s="2">
        <f t="shared" si="48"/>
        <v>0.61111111111111116</v>
      </c>
      <c r="K114" s="2">
        <f t="shared" si="49"/>
        <v>0.58333333333333337</v>
      </c>
      <c r="L114" s="2">
        <f t="shared" si="50"/>
        <v>0.625</v>
      </c>
      <c r="M114" s="2">
        <f t="shared" ref="M114:O114" si="82">AVERAGE(AD34,AG34,AJ34,AM34,AP34,AS34)</f>
        <v>0.52777777777777768</v>
      </c>
      <c r="N114" s="2">
        <f t="shared" si="82"/>
        <v>0.70833333333333315</v>
      </c>
      <c r="O114" s="2">
        <f t="shared" si="82"/>
        <v>0.75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8:47" x14ac:dyDescent="0.2">
      <c r="H115" t="s">
        <v>101</v>
      </c>
      <c r="I115" s="2" t="s">
        <v>26</v>
      </c>
      <c r="J115" s="2">
        <f t="shared" si="48"/>
        <v>0.74999999999999989</v>
      </c>
      <c r="K115" s="2">
        <f t="shared" si="49"/>
        <v>0.79166666666666685</v>
      </c>
      <c r="L115" s="2">
        <f t="shared" si="50"/>
        <v>0.80555555555555536</v>
      </c>
      <c r="M115" s="2">
        <f t="shared" ref="M115:O115" si="83">AVERAGE(AD35,AG35,AJ35,AM35,AP35,AS35)</f>
        <v>0.77777777777777801</v>
      </c>
      <c r="N115" s="2">
        <f t="shared" si="83"/>
        <v>0.77777777777777768</v>
      </c>
      <c r="O115" s="2">
        <f t="shared" si="83"/>
        <v>0.77777777777777779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8:47" x14ac:dyDescent="0.2">
      <c r="H116" t="s">
        <v>101</v>
      </c>
      <c r="I116" s="2" t="s">
        <v>27</v>
      </c>
      <c r="J116" s="2">
        <f t="shared" si="48"/>
        <v>0.80555555555555547</v>
      </c>
      <c r="K116" s="2">
        <f t="shared" si="49"/>
        <v>0.74999999999999989</v>
      </c>
      <c r="L116" s="2">
        <f t="shared" si="50"/>
        <v>0.69444444444444431</v>
      </c>
      <c r="M116" s="2">
        <f t="shared" ref="M116:O116" si="84">AVERAGE(AD36,AG36,AJ36,AM36,AP36,AS36)</f>
        <v>0.55555555555555569</v>
      </c>
      <c r="N116" s="2">
        <f t="shared" si="84"/>
        <v>0.65277777777777779</v>
      </c>
      <c r="O116" s="2">
        <f t="shared" si="84"/>
        <v>0.55555555555555547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8:47" x14ac:dyDescent="0.2">
      <c r="H117" t="s">
        <v>101</v>
      </c>
      <c r="I117" s="2" t="s">
        <v>30</v>
      </c>
      <c r="J117" s="2">
        <f t="shared" si="48"/>
        <v>0.63888888888888895</v>
      </c>
      <c r="K117" s="2">
        <f t="shared" si="49"/>
        <v>0.81944444444444453</v>
      </c>
      <c r="L117" s="2">
        <f t="shared" si="50"/>
        <v>0.77777777777777801</v>
      </c>
      <c r="M117" s="2">
        <f t="shared" ref="M117:O117" si="85">AVERAGE(AD37,AG37,AJ37,AM37,AP37,AS37)</f>
        <v>0.87500000000000011</v>
      </c>
      <c r="N117" s="2">
        <f t="shared" si="85"/>
        <v>0.80555555555555547</v>
      </c>
      <c r="O117" s="2">
        <f t="shared" si="85"/>
        <v>0.86111111111111105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8:47" x14ac:dyDescent="0.2">
      <c r="H118" t="s">
        <v>101</v>
      </c>
      <c r="I118" s="2" t="s">
        <v>32</v>
      </c>
      <c r="J118" s="2">
        <f t="shared" si="48"/>
        <v>0.56944444444444453</v>
      </c>
      <c r="K118" s="2">
        <f t="shared" si="49"/>
        <v>0.75</v>
      </c>
      <c r="L118" s="2">
        <f t="shared" si="50"/>
        <v>0.76388888888888917</v>
      </c>
      <c r="M118" s="2">
        <f t="shared" ref="M118:O118" si="86">AVERAGE(AD38,AG38,AJ38,AM38,AP38,AS38)</f>
        <v>0.75</v>
      </c>
      <c r="N118" s="2">
        <f t="shared" si="86"/>
        <v>0.86111111111111116</v>
      </c>
      <c r="O118" s="2">
        <f t="shared" si="86"/>
        <v>0.72222222222222221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8:47" x14ac:dyDescent="0.2">
      <c r="H119" t="s">
        <v>101</v>
      </c>
      <c r="I119" s="2" t="s">
        <v>34</v>
      </c>
      <c r="J119" s="2">
        <f t="shared" si="48"/>
        <v>0.73611111111111127</v>
      </c>
      <c r="K119" s="2">
        <f t="shared" si="49"/>
        <v>0.74999999999999989</v>
      </c>
      <c r="L119" s="2">
        <f t="shared" si="50"/>
        <v>0.83333333333333337</v>
      </c>
      <c r="M119" s="2">
        <f t="shared" ref="M119:O119" si="87">AVERAGE(AD39,AG39,AJ39,AM39,AP39,AS39)</f>
        <v>0.79166666666666663</v>
      </c>
      <c r="N119" s="2">
        <f t="shared" si="87"/>
        <v>0.79166666666666663</v>
      </c>
      <c r="O119" s="2">
        <f t="shared" si="87"/>
        <v>0.72222222222222221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8:47" x14ac:dyDescent="0.2">
      <c r="H120" t="s">
        <v>101</v>
      </c>
      <c r="I120" s="2" t="s">
        <v>35</v>
      </c>
      <c r="J120" s="2">
        <f t="shared" si="48"/>
        <v>0.62500000000000011</v>
      </c>
      <c r="K120" s="2">
        <f t="shared" si="49"/>
        <v>0.77777777777777779</v>
      </c>
      <c r="L120" s="2">
        <f t="shared" si="50"/>
        <v>0.72222222222222232</v>
      </c>
      <c r="M120" s="2">
        <f t="shared" ref="M120:O120" si="88">AVERAGE(AD40,AG40,AJ40,AM40,AP40,AS40)</f>
        <v>0.87500000000000011</v>
      </c>
      <c r="N120" s="2">
        <f t="shared" si="88"/>
        <v>0.79166666666666685</v>
      </c>
      <c r="O120" s="2">
        <f t="shared" si="88"/>
        <v>0.77777777777777779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8:47" x14ac:dyDescent="0.2">
      <c r="H121" t="s">
        <v>101</v>
      </c>
      <c r="I121" s="2" t="s">
        <v>37</v>
      </c>
      <c r="J121" s="2">
        <f t="shared" si="48"/>
        <v>0.61111111111111105</v>
      </c>
      <c r="K121" s="2">
        <f t="shared" si="49"/>
        <v>0.75</v>
      </c>
      <c r="L121" s="2">
        <f t="shared" si="50"/>
        <v>0.68055555555555547</v>
      </c>
      <c r="M121" s="2">
        <f t="shared" ref="M121:O121" si="89">AVERAGE(AD41,AG41,AJ41,AM41,AP41,AS41)</f>
        <v>0.72222222222222221</v>
      </c>
      <c r="N121" s="2">
        <f t="shared" si="89"/>
        <v>0.76388888888888884</v>
      </c>
      <c r="O121" s="2">
        <f t="shared" si="89"/>
        <v>0.83333333333333348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8:47" x14ac:dyDescent="0.2">
      <c r="H122" t="s">
        <v>101</v>
      </c>
      <c r="I122" s="2" t="s">
        <v>40</v>
      </c>
      <c r="J122" s="2">
        <f t="shared" si="48"/>
        <v>0.61111111111111105</v>
      </c>
      <c r="K122" s="2">
        <f t="shared" si="49"/>
        <v>0.63888888888888884</v>
      </c>
      <c r="L122" s="2">
        <f t="shared" si="50"/>
        <v>0.74999999999999989</v>
      </c>
      <c r="M122" s="2">
        <f t="shared" ref="M122:O122" si="90">AVERAGE(AD42,AG42,AJ42,AM42,AP42,AS42)</f>
        <v>0.76388888888888884</v>
      </c>
      <c r="N122" s="2">
        <f t="shared" si="90"/>
        <v>0.58333333333333337</v>
      </c>
      <c r="O122" s="2">
        <f t="shared" si="90"/>
        <v>0.66666666666666663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8:47" x14ac:dyDescent="0.2">
      <c r="H123" t="s">
        <v>101</v>
      </c>
      <c r="I123" s="2" t="s">
        <v>52</v>
      </c>
      <c r="J123" s="2">
        <f t="shared" si="48"/>
        <v>0.80555555555555547</v>
      </c>
      <c r="K123" s="2">
        <f t="shared" si="49"/>
        <v>0.81944444444444453</v>
      </c>
      <c r="L123" s="2">
        <f t="shared" si="50"/>
        <v>0.86111111111111116</v>
      </c>
      <c r="M123" s="2">
        <f t="shared" ref="M123:O123" si="91">AVERAGE(AD43,AG43,AJ43,AM43,AP43,AS43)</f>
        <v>0.79166666666666663</v>
      </c>
      <c r="N123" s="2">
        <f t="shared" si="91"/>
        <v>0.83333333333333337</v>
      </c>
      <c r="O123" s="2">
        <f t="shared" si="91"/>
        <v>0.77777777777777779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8:47" x14ac:dyDescent="0.2">
      <c r="H124" t="s">
        <v>101</v>
      </c>
      <c r="I124" s="2" t="s">
        <v>56</v>
      </c>
      <c r="J124" s="2">
        <f t="shared" si="48"/>
        <v>0.79166666666666663</v>
      </c>
      <c r="K124" s="2">
        <f t="shared" si="49"/>
        <v>0.79166666666666685</v>
      </c>
      <c r="L124" s="2">
        <f t="shared" si="50"/>
        <v>0.76388888888888895</v>
      </c>
      <c r="M124" s="2">
        <f t="shared" ref="M124:O124" si="92">AVERAGE(AD44,AG44,AJ44,AM44,AP44,AS44)</f>
        <v>0.83333333333333348</v>
      </c>
      <c r="N124" s="2">
        <f t="shared" si="92"/>
        <v>0.86111111111111105</v>
      </c>
      <c r="O124" s="2">
        <f t="shared" si="92"/>
        <v>0.76388888888888884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8:47" x14ac:dyDescent="0.2">
      <c r="H125" t="s">
        <v>101</v>
      </c>
      <c r="I125" s="2" t="s">
        <v>57</v>
      </c>
      <c r="J125" s="2">
        <f t="shared" si="48"/>
        <v>0.72222222222222221</v>
      </c>
      <c r="K125" s="2">
        <f t="shared" si="49"/>
        <v>0.65277777777777779</v>
      </c>
      <c r="L125" s="2">
        <f t="shared" si="50"/>
        <v>0.72222222222222232</v>
      </c>
      <c r="M125" s="2">
        <f t="shared" ref="M125:O125" si="93">AVERAGE(AD45,AG45,AJ45,AM45,AP45,AS45)</f>
        <v>0.81944444444444464</v>
      </c>
      <c r="N125" s="2">
        <f t="shared" si="93"/>
        <v>0.73611111111111116</v>
      </c>
      <c r="O125" s="2">
        <f t="shared" si="93"/>
        <v>0.86111111111111105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8:47" x14ac:dyDescent="0.2">
      <c r="H126" t="s">
        <v>101</v>
      </c>
      <c r="I126" s="2" t="s">
        <v>64</v>
      </c>
      <c r="J126" s="2">
        <f t="shared" si="48"/>
        <v>0.77777777777777779</v>
      </c>
      <c r="K126" s="2">
        <f t="shared" si="49"/>
        <v>0.87500000000000011</v>
      </c>
      <c r="L126" s="2">
        <f t="shared" si="50"/>
        <v>0.84722222222222221</v>
      </c>
      <c r="M126" s="2">
        <f t="shared" ref="M126:O126" si="94">AVERAGE(AD46,AG46,AJ46,AM46,AP46,AS46)</f>
        <v>0.84722222222222232</v>
      </c>
      <c r="N126" s="2">
        <f t="shared" si="94"/>
        <v>0.76388888888888895</v>
      </c>
      <c r="O126" s="2">
        <f t="shared" si="94"/>
        <v>0.83333333333333315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8:47" x14ac:dyDescent="0.2">
      <c r="H127" t="s">
        <v>101</v>
      </c>
      <c r="I127" s="2" t="s">
        <v>65</v>
      </c>
      <c r="J127" s="2">
        <f t="shared" si="48"/>
        <v>0.76388888888888895</v>
      </c>
      <c r="K127" s="2">
        <f t="shared" si="49"/>
        <v>0.73611111111111116</v>
      </c>
      <c r="L127" s="2">
        <f t="shared" si="50"/>
        <v>0.88888888888888895</v>
      </c>
      <c r="M127" s="2">
        <f t="shared" ref="M127:O127" si="95">AVERAGE(AD47,AG47,AJ47,AM47,AP47,AS47)</f>
        <v>0.88888888888888884</v>
      </c>
      <c r="N127" s="2">
        <f t="shared" si="95"/>
        <v>0.86111111111111127</v>
      </c>
      <c r="O127" s="2">
        <f t="shared" si="95"/>
        <v>0.875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8:47" x14ac:dyDescent="0.2">
      <c r="H128" t="s">
        <v>101</v>
      </c>
      <c r="I128" s="2" t="s">
        <v>66</v>
      </c>
      <c r="J128" s="2">
        <f t="shared" si="48"/>
        <v>0.76388888888888884</v>
      </c>
      <c r="K128" s="2">
        <f t="shared" si="49"/>
        <v>0.81944444444444464</v>
      </c>
      <c r="L128" s="2">
        <f t="shared" si="50"/>
        <v>0.81944444444444453</v>
      </c>
      <c r="M128" s="2">
        <f t="shared" ref="M128:O128" si="96">AVERAGE(AD48,AG48,AJ48,AM48,AP48,AS48)</f>
        <v>0.77777777777777779</v>
      </c>
      <c r="N128" s="2">
        <f t="shared" si="96"/>
        <v>0.63888888888888895</v>
      </c>
      <c r="O128" s="2">
        <f t="shared" si="96"/>
        <v>0.83333333333333337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8:27" x14ac:dyDescent="0.2">
      <c r="H129" t="s">
        <v>101</v>
      </c>
      <c r="I129" s="2" t="s">
        <v>70</v>
      </c>
      <c r="J129" s="2">
        <f t="shared" si="48"/>
        <v>0.76388888888888884</v>
      </c>
      <c r="K129" s="2">
        <f t="shared" si="49"/>
        <v>0.88888888888888895</v>
      </c>
      <c r="L129" s="2">
        <f t="shared" si="50"/>
        <v>0.86111111111111116</v>
      </c>
      <c r="M129" s="2">
        <f t="shared" ref="M129:O129" si="97">AVERAGE(AD49,AG49,AJ49,AM49,AP49,AS49)</f>
        <v>0.86111111111111105</v>
      </c>
      <c r="N129" s="2">
        <f t="shared" si="97"/>
        <v>0.90277777777777779</v>
      </c>
      <c r="O129" s="2">
        <f t="shared" si="97"/>
        <v>0.88888888888888884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8:27" x14ac:dyDescent="0.2">
      <c r="H130" t="s">
        <v>101</v>
      </c>
      <c r="I130" s="2" t="s">
        <v>71</v>
      </c>
      <c r="J130" s="2">
        <f t="shared" si="48"/>
        <v>0.90277777777777768</v>
      </c>
      <c r="K130" s="2">
        <f t="shared" si="49"/>
        <v>0.95833333333333337</v>
      </c>
      <c r="L130" s="2">
        <f t="shared" si="50"/>
        <v>0.93055555555555569</v>
      </c>
      <c r="M130" s="2">
        <f t="shared" ref="M130:O130" si="98">AVERAGE(AD50,AG50,AJ50,AM50,AP50,AS50)</f>
        <v>0.88888888888888884</v>
      </c>
      <c r="N130" s="2">
        <f t="shared" si="98"/>
        <v>0.91666666666666663</v>
      </c>
      <c r="O130" s="2">
        <f t="shared" si="98"/>
        <v>0.91666666666666663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8:27" x14ac:dyDescent="0.2">
      <c r="H131" t="s">
        <v>101</v>
      </c>
      <c r="I131" s="2" t="s">
        <v>76</v>
      </c>
      <c r="J131" s="2">
        <f t="shared" si="48"/>
        <v>0.90277777777777779</v>
      </c>
      <c r="K131" s="2">
        <f t="shared" si="49"/>
        <v>0.93055555555555569</v>
      </c>
      <c r="L131" s="2">
        <f t="shared" si="50"/>
        <v>0.84722222222222221</v>
      </c>
      <c r="M131" s="2">
        <f t="shared" ref="M131:O131" si="99">AVERAGE(AD51,AG51,AJ51,AM51,AP51,AS51)</f>
        <v>0.83333333333333337</v>
      </c>
      <c r="N131" s="2">
        <f t="shared" si="99"/>
        <v>0.86111111111111116</v>
      </c>
      <c r="O131" s="2">
        <f t="shared" si="99"/>
        <v>0.87500000000000011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8:27" x14ac:dyDescent="0.2">
      <c r="H132" t="s">
        <v>101</v>
      </c>
      <c r="I132" s="2" t="s">
        <v>79</v>
      </c>
      <c r="J132" s="2">
        <f t="shared" si="48"/>
        <v>0.59722222222222221</v>
      </c>
      <c r="K132" s="2">
        <f t="shared" si="49"/>
        <v>0.48611111111111099</v>
      </c>
      <c r="L132" s="2">
        <f t="shared" si="50"/>
        <v>0.45833333333333348</v>
      </c>
      <c r="M132" s="2">
        <f t="shared" ref="M132:O132" si="100">AVERAGE(AD52,AG52,AJ52,AM52,AP52,AS52)</f>
        <v>0.48611111111111099</v>
      </c>
      <c r="N132" s="2">
        <f t="shared" si="100"/>
        <v>0.625</v>
      </c>
      <c r="O132" s="2">
        <f t="shared" si="100"/>
        <v>0.59722222222222221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8:27" x14ac:dyDescent="0.2">
      <c r="H133" t="s">
        <v>101</v>
      </c>
      <c r="I133" s="2" t="s">
        <v>80</v>
      </c>
      <c r="J133" s="2">
        <f t="shared" si="48"/>
        <v>0.77777777777777768</v>
      </c>
      <c r="K133" s="2">
        <f t="shared" si="49"/>
        <v>0.84722222222222232</v>
      </c>
      <c r="L133" s="2">
        <f t="shared" si="50"/>
        <v>0.80555555555555569</v>
      </c>
      <c r="M133" s="2">
        <f t="shared" ref="M133:O133" si="101">AVERAGE(AD53,AG53,AJ53,AM53,AP53,AS53)</f>
        <v>0.77777777777777779</v>
      </c>
      <c r="N133" s="2">
        <f t="shared" si="101"/>
        <v>0.75000000000000011</v>
      </c>
      <c r="O133" s="2">
        <f t="shared" si="101"/>
        <v>0.83333333333333337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8:27" x14ac:dyDescent="0.2">
      <c r="H134" t="s">
        <v>101</v>
      </c>
      <c r="I134" s="2" t="s">
        <v>81</v>
      </c>
      <c r="J134" s="2">
        <f t="shared" si="48"/>
        <v>0.54166666666666663</v>
      </c>
      <c r="K134" s="2">
        <f t="shared" si="49"/>
        <v>0.63888888888888884</v>
      </c>
      <c r="L134" s="2">
        <f t="shared" si="50"/>
        <v>0.69444444444444431</v>
      </c>
      <c r="M134" s="2">
        <f t="shared" ref="M134:O134" si="102">AVERAGE(AD54,AG54,AJ54,AM54,AP54,AS54)</f>
        <v>0.75000000000000011</v>
      </c>
      <c r="N134" s="2">
        <f t="shared" si="102"/>
        <v>0.70833333333333337</v>
      </c>
      <c r="O134" s="2">
        <f t="shared" si="102"/>
        <v>0.62500000000000011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8:27" x14ac:dyDescent="0.2">
      <c r="H135" t="s">
        <v>101</v>
      </c>
      <c r="I135" s="2" t="s">
        <v>83</v>
      </c>
      <c r="J135" s="2">
        <f t="shared" si="48"/>
        <v>0.65277777777777801</v>
      </c>
      <c r="K135" s="2">
        <f t="shared" si="49"/>
        <v>0.65277777777777768</v>
      </c>
      <c r="L135" s="2">
        <f t="shared" si="50"/>
        <v>0.72222222222222199</v>
      </c>
      <c r="M135" s="2">
        <f t="shared" ref="M135:O135" si="103">AVERAGE(AD55,AG55,AJ55,AM55,AP55,AS55)</f>
        <v>0.68055555555555547</v>
      </c>
      <c r="N135" s="2">
        <f t="shared" si="103"/>
        <v>0.75</v>
      </c>
      <c r="O135" s="2">
        <f t="shared" si="103"/>
        <v>0.73611111111111116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8:27" x14ac:dyDescent="0.2">
      <c r="H136" t="s">
        <v>101</v>
      </c>
      <c r="I136" s="2" t="s">
        <v>85</v>
      </c>
      <c r="J136" s="2">
        <f t="shared" si="48"/>
        <v>0.875</v>
      </c>
      <c r="K136" s="2">
        <f t="shared" si="49"/>
        <v>0.94444444444444453</v>
      </c>
      <c r="L136" s="2">
        <f t="shared" si="50"/>
        <v>0.86111111111111116</v>
      </c>
      <c r="M136" s="2">
        <f t="shared" ref="M136:O136" si="104">AVERAGE(AD56,AG56,AJ56,AM56,AP56,AS56)</f>
        <v>0.88888888888888895</v>
      </c>
      <c r="N136" s="2">
        <f t="shared" si="104"/>
        <v>0.90277777777777779</v>
      </c>
      <c r="O136" s="2">
        <f t="shared" si="104"/>
        <v>0.95833333333333337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8:27" x14ac:dyDescent="0.2">
      <c r="H137" t="s">
        <v>101</v>
      </c>
      <c r="I137" s="2" t="s">
        <v>86</v>
      </c>
      <c r="J137" s="2">
        <f t="shared" si="48"/>
        <v>0.625</v>
      </c>
      <c r="K137" s="2">
        <f t="shared" si="49"/>
        <v>0.68055555555555569</v>
      </c>
      <c r="L137" s="2">
        <f t="shared" si="50"/>
        <v>0.72222222222222232</v>
      </c>
      <c r="M137" s="2">
        <f t="shared" ref="M137:O137" si="105">AVERAGE(AD57,AG57,AJ57,AM57,AP57,AS57)</f>
        <v>0.51388888888888895</v>
      </c>
      <c r="N137" s="2">
        <f t="shared" si="105"/>
        <v>0.70833333333333348</v>
      </c>
      <c r="O137" s="2">
        <f t="shared" si="105"/>
        <v>0.52777777777777768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8:27" x14ac:dyDescent="0.2">
      <c r="H138" t="s">
        <v>101</v>
      </c>
      <c r="I138" s="2" t="s">
        <v>88</v>
      </c>
      <c r="J138" s="2">
        <f t="shared" si="48"/>
        <v>0.70833333333333337</v>
      </c>
      <c r="K138" s="2">
        <f t="shared" si="49"/>
        <v>0.68055555555555547</v>
      </c>
      <c r="L138" s="2">
        <f t="shared" si="50"/>
        <v>0.70833333333333337</v>
      </c>
      <c r="M138" s="2">
        <f t="shared" ref="M138:O138" si="106">AVERAGE(AD58,AG58,AJ58,AM58,AP58,AS58)</f>
        <v>0.80555555555555569</v>
      </c>
      <c r="N138" s="2">
        <f t="shared" si="106"/>
        <v>0.79166666666666663</v>
      </c>
      <c r="O138" s="2">
        <f t="shared" si="106"/>
        <v>0.81944444444444453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8:27" x14ac:dyDescent="0.2">
      <c r="H139" t="s">
        <v>101</v>
      </c>
      <c r="I139" s="2" t="s">
        <v>89</v>
      </c>
      <c r="J139" s="2">
        <f t="shared" si="48"/>
        <v>0.79166666666666663</v>
      </c>
      <c r="K139" s="2">
        <f t="shared" si="49"/>
        <v>0.86111111111111116</v>
      </c>
      <c r="L139" s="2">
        <f t="shared" si="50"/>
        <v>0.81944444444444453</v>
      </c>
      <c r="M139" s="2">
        <f t="shared" ref="M139:O139" si="107">AVERAGE(AD59,AG59,AJ59,AM59,AP59,AS59)</f>
        <v>0.81944444444444431</v>
      </c>
      <c r="N139" s="2">
        <f t="shared" si="107"/>
        <v>0.88888888888888884</v>
      </c>
      <c r="O139" s="2">
        <f t="shared" si="107"/>
        <v>0.88888888888888884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8:27" x14ac:dyDescent="0.2">
      <c r="H140" t="s">
        <v>101</v>
      </c>
      <c r="I140" s="2" t="s">
        <v>90</v>
      </c>
      <c r="J140" s="2">
        <f t="shared" si="48"/>
        <v>0.63888888888888917</v>
      </c>
      <c r="K140" s="2">
        <f t="shared" si="49"/>
        <v>0.65277777777777779</v>
      </c>
      <c r="L140" s="2">
        <f t="shared" si="50"/>
        <v>0.65277777777777779</v>
      </c>
      <c r="M140" s="2">
        <f t="shared" ref="M140:O140" si="108">AVERAGE(AD60,AG60,AJ60,AM60,AP60,AS60)</f>
        <v>0.61111111111111116</v>
      </c>
      <c r="N140" s="2">
        <f t="shared" si="108"/>
        <v>0.75</v>
      </c>
      <c r="O140" s="2">
        <f t="shared" si="108"/>
        <v>0.66666666666666652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8:27" x14ac:dyDescent="0.2">
      <c r="H141" t="s">
        <v>101</v>
      </c>
      <c r="I141" s="2" t="s">
        <v>109</v>
      </c>
      <c r="J141" s="2">
        <f t="shared" si="48"/>
        <v>0.76388888888888895</v>
      </c>
      <c r="K141" s="2">
        <f t="shared" si="49"/>
        <v>0.74999999999999989</v>
      </c>
      <c r="L141" s="2">
        <f t="shared" si="50"/>
        <v>0.80555555555555569</v>
      </c>
      <c r="M141" s="2">
        <f t="shared" ref="M141:O141" si="109">AVERAGE(AD61,AG61,AJ61,AM61,AP61,AS61)</f>
        <v>0.875</v>
      </c>
      <c r="N141" s="2">
        <f t="shared" si="109"/>
        <v>0.81944444444444464</v>
      </c>
      <c r="O141" s="2">
        <f t="shared" si="109"/>
        <v>0.88888888888888884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8:27" x14ac:dyDescent="0.2">
      <c r="H142" t="s">
        <v>101</v>
      </c>
      <c r="I142" s="2" t="s">
        <v>111</v>
      </c>
      <c r="J142" s="2">
        <f t="shared" si="48"/>
        <v>0.79166666666666685</v>
      </c>
      <c r="K142" s="2">
        <f t="shared" si="49"/>
        <v>0.80555555555555569</v>
      </c>
      <c r="L142" s="2">
        <f t="shared" si="50"/>
        <v>0.83333333333333348</v>
      </c>
      <c r="M142" s="2">
        <f t="shared" ref="M142:O142" si="110">AVERAGE(AD62,AG62,AJ62,AM62,AP62,AS62)</f>
        <v>0.93055555555555569</v>
      </c>
      <c r="N142" s="2">
        <f t="shared" si="110"/>
        <v>0.94444444444444453</v>
      </c>
      <c r="O142" s="2">
        <f t="shared" si="110"/>
        <v>0.875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8:27" x14ac:dyDescent="0.2">
      <c r="I143" s="2"/>
      <c r="J143" s="2">
        <f>AVERAGE(J82:J142)</f>
        <v>0.67668488160291429</v>
      </c>
      <c r="K143" s="2">
        <f t="shared" ref="K143:L143" si="111">AVERAGE(K82:K142)</f>
        <v>0.71903460837887079</v>
      </c>
      <c r="L143" s="2">
        <f t="shared" si="111"/>
        <v>0.71334244080145748</v>
      </c>
      <c r="M143" s="2">
        <f>AVERAGE(M82:M142)</f>
        <v>0.72108378870673973</v>
      </c>
      <c r="N143" s="2">
        <f t="shared" ref="N143" si="112">AVERAGE(N82:N142)</f>
        <v>0.73838797814207646</v>
      </c>
      <c r="O143" s="2">
        <f t="shared" ref="O143" si="113">AVERAGE(O82:O142)</f>
        <v>0.72563752276867033</v>
      </c>
    </row>
    <row r="144" spans="8:27" x14ac:dyDescent="0.2">
      <c r="I144" s="2"/>
    </row>
    <row r="145" spans="9:9" x14ac:dyDescent="0.2">
      <c r="I145" s="2"/>
    </row>
    <row r="146" spans="9:9" x14ac:dyDescent="0.2">
      <c r="I146" s="2"/>
    </row>
    <row r="147" spans="9:9" x14ac:dyDescent="0.2">
      <c r="I147" s="2"/>
    </row>
    <row r="148" spans="9:9" x14ac:dyDescent="0.2">
      <c r="I148" s="2"/>
    </row>
    <row r="149" spans="9:9" x14ac:dyDescent="0.2">
      <c r="I149" s="2"/>
    </row>
    <row r="150" spans="9:9" x14ac:dyDescent="0.2">
      <c r="I150" s="2"/>
    </row>
    <row r="151" spans="9:9" x14ac:dyDescent="0.2">
      <c r="I151" s="2"/>
    </row>
    <row r="152" spans="9:9" x14ac:dyDescent="0.2">
      <c r="I152" s="2"/>
    </row>
    <row r="153" spans="9:9" x14ac:dyDescent="0.2">
      <c r="I153" s="2"/>
    </row>
    <row r="154" spans="9:9" x14ac:dyDescent="0.2">
      <c r="I154" s="2"/>
    </row>
  </sheetData>
  <sortState xmlns:xlrd2="http://schemas.microsoft.com/office/spreadsheetml/2017/richdata2" ref="DI2:EV62">
    <sortCondition ref="EV2:EV62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0"/>
  <sheetViews>
    <sheetView topLeftCell="A28" zoomScale="94" zoomScaleNormal="94" zoomScalePageLayoutView="32" workbookViewId="0">
      <selection activeCell="C58" sqref="C58"/>
    </sheetView>
  </sheetViews>
  <sheetFormatPr baseColWidth="10" defaultRowHeight="16" x14ac:dyDescent="0.2"/>
  <cols>
    <col min="1" max="1" width="10.83203125" style="2"/>
  </cols>
  <sheetData>
    <row r="1" spans="1:4" x14ac:dyDescent="0.2">
      <c r="A1" s="2" t="s">
        <v>23</v>
      </c>
      <c r="B1">
        <v>3</v>
      </c>
      <c r="C1">
        <f>IF(B1&lt;5,0,1)</f>
        <v>0</v>
      </c>
      <c r="D1">
        <f>IF(B1&gt;=3,1,0)</f>
        <v>1</v>
      </c>
    </row>
    <row r="2" spans="1:4" x14ac:dyDescent="0.2">
      <c r="A2" s="2" t="s">
        <v>25</v>
      </c>
      <c r="B2">
        <v>0</v>
      </c>
      <c r="C2">
        <f t="shared" ref="C2:C58" si="0">IF(B2&lt;5,0,1)</f>
        <v>0</v>
      </c>
      <c r="D2">
        <f t="shared" ref="D2:D58" si="1">IF(B2&gt;=3,1,0)</f>
        <v>0</v>
      </c>
    </row>
    <row r="3" spans="1:4" x14ac:dyDescent="0.2">
      <c r="A3" s="2" t="s">
        <v>26</v>
      </c>
      <c r="B3">
        <v>15</v>
      </c>
      <c r="C3">
        <f t="shared" si="0"/>
        <v>1</v>
      </c>
      <c r="D3">
        <f t="shared" si="1"/>
        <v>1</v>
      </c>
    </row>
    <row r="4" spans="1:4" x14ac:dyDescent="0.2">
      <c r="A4" s="2" t="s">
        <v>28</v>
      </c>
      <c r="B4">
        <v>0</v>
      </c>
      <c r="C4">
        <f t="shared" si="0"/>
        <v>0</v>
      </c>
      <c r="D4">
        <f t="shared" si="1"/>
        <v>0</v>
      </c>
    </row>
    <row r="5" spans="1:4" x14ac:dyDescent="0.2">
      <c r="A5" s="2" t="s">
        <v>29</v>
      </c>
      <c r="B5">
        <v>2</v>
      </c>
      <c r="C5">
        <f t="shared" si="0"/>
        <v>0</v>
      </c>
      <c r="D5">
        <f t="shared" si="1"/>
        <v>0</v>
      </c>
    </row>
    <row r="6" spans="1:4" x14ac:dyDescent="0.2">
      <c r="A6" s="2" t="s">
        <v>30</v>
      </c>
      <c r="B6">
        <v>8</v>
      </c>
      <c r="C6">
        <f t="shared" si="0"/>
        <v>1</v>
      </c>
      <c r="D6">
        <f t="shared" si="1"/>
        <v>1</v>
      </c>
    </row>
    <row r="7" spans="1:4" x14ac:dyDescent="0.2">
      <c r="A7" s="2" t="s">
        <v>31</v>
      </c>
      <c r="B7">
        <v>2</v>
      </c>
      <c r="C7">
        <f t="shared" si="0"/>
        <v>0</v>
      </c>
      <c r="D7">
        <f t="shared" si="1"/>
        <v>0</v>
      </c>
    </row>
    <row r="8" spans="1:4" x14ac:dyDescent="0.2">
      <c r="A8" s="2" t="s">
        <v>32</v>
      </c>
      <c r="B8">
        <v>22</v>
      </c>
      <c r="C8">
        <f t="shared" si="0"/>
        <v>1</v>
      </c>
      <c r="D8">
        <f t="shared" si="1"/>
        <v>1</v>
      </c>
    </row>
    <row r="9" spans="1:4" x14ac:dyDescent="0.2">
      <c r="A9" s="2" t="s">
        <v>33</v>
      </c>
      <c r="B9">
        <v>0</v>
      </c>
      <c r="C9">
        <f t="shared" si="0"/>
        <v>0</v>
      </c>
      <c r="D9">
        <f t="shared" si="1"/>
        <v>0</v>
      </c>
    </row>
    <row r="10" spans="1:4" x14ac:dyDescent="0.2">
      <c r="A10" s="2" t="s">
        <v>34</v>
      </c>
      <c r="B10">
        <v>14</v>
      </c>
      <c r="C10">
        <f t="shared" si="0"/>
        <v>1</v>
      </c>
      <c r="D10">
        <f t="shared" si="1"/>
        <v>1</v>
      </c>
    </row>
    <row r="11" spans="1:4" x14ac:dyDescent="0.2">
      <c r="A11" s="2" t="s">
        <v>35</v>
      </c>
      <c r="B11">
        <v>12</v>
      </c>
      <c r="C11">
        <f t="shared" si="0"/>
        <v>1</v>
      </c>
      <c r="D11">
        <f t="shared" si="1"/>
        <v>1</v>
      </c>
    </row>
    <row r="12" spans="1:4" x14ac:dyDescent="0.2">
      <c r="A12" s="2" t="s">
        <v>36</v>
      </c>
      <c r="B12">
        <v>0</v>
      </c>
      <c r="C12">
        <f t="shared" si="0"/>
        <v>0</v>
      </c>
      <c r="D12">
        <f t="shared" si="1"/>
        <v>0</v>
      </c>
    </row>
    <row r="13" spans="1:4" x14ac:dyDescent="0.2">
      <c r="A13" s="2" t="s">
        <v>37</v>
      </c>
      <c r="B13">
        <v>14</v>
      </c>
      <c r="C13">
        <f t="shared" si="0"/>
        <v>1</v>
      </c>
      <c r="D13">
        <f t="shared" si="1"/>
        <v>1</v>
      </c>
    </row>
    <row r="14" spans="1:4" x14ac:dyDescent="0.2">
      <c r="A14" s="2" t="s">
        <v>38</v>
      </c>
      <c r="B14">
        <v>2</v>
      </c>
      <c r="C14">
        <f t="shared" si="0"/>
        <v>0</v>
      </c>
      <c r="D14">
        <f t="shared" si="1"/>
        <v>0</v>
      </c>
    </row>
    <row r="15" spans="1:4" x14ac:dyDescent="0.2">
      <c r="A15" s="2" t="s">
        <v>39</v>
      </c>
      <c r="B15">
        <v>0</v>
      </c>
      <c r="C15">
        <f t="shared" si="0"/>
        <v>0</v>
      </c>
      <c r="D15">
        <f t="shared" si="1"/>
        <v>0</v>
      </c>
    </row>
    <row r="16" spans="1:4" x14ac:dyDescent="0.2">
      <c r="A16" s="2" t="s">
        <v>40</v>
      </c>
      <c r="B16">
        <v>8</v>
      </c>
      <c r="C16">
        <f t="shared" si="0"/>
        <v>1</v>
      </c>
      <c r="D16">
        <f t="shared" si="1"/>
        <v>1</v>
      </c>
    </row>
    <row r="17" spans="1:4" x14ac:dyDescent="0.2">
      <c r="A17" s="2" t="s">
        <v>41</v>
      </c>
      <c r="B17">
        <v>0</v>
      </c>
      <c r="C17">
        <f t="shared" si="0"/>
        <v>0</v>
      </c>
      <c r="D17">
        <f t="shared" si="1"/>
        <v>0</v>
      </c>
    </row>
    <row r="18" spans="1:4" x14ac:dyDescent="0.2">
      <c r="A18" s="2" t="s">
        <v>51</v>
      </c>
      <c r="B18">
        <v>0</v>
      </c>
      <c r="C18">
        <f t="shared" si="0"/>
        <v>0</v>
      </c>
      <c r="D18">
        <f t="shared" si="1"/>
        <v>0</v>
      </c>
    </row>
    <row r="19" spans="1:4" x14ac:dyDescent="0.2">
      <c r="A19" s="2" t="s">
        <v>52</v>
      </c>
      <c r="B19">
        <v>8</v>
      </c>
      <c r="C19">
        <f t="shared" si="0"/>
        <v>1</v>
      </c>
      <c r="D19">
        <f t="shared" si="1"/>
        <v>1</v>
      </c>
    </row>
    <row r="20" spans="1:4" x14ac:dyDescent="0.2">
      <c r="A20" s="2" t="s">
        <v>53</v>
      </c>
      <c r="B20">
        <v>3</v>
      </c>
      <c r="C20">
        <f t="shared" si="0"/>
        <v>0</v>
      </c>
      <c r="D20">
        <f t="shared" si="1"/>
        <v>1</v>
      </c>
    </row>
    <row r="21" spans="1:4" x14ac:dyDescent="0.2">
      <c r="A21" s="2" t="s">
        <v>54</v>
      </c>
      <c r="B21">
        <v>0</v>
      </c>
      <c r="C21">
        <f t="shared" si="0"/>
        <v>0</v>
      </c>
      <c r="D21">
        <f t="shared" si="1"/>
        <v>0</v>
      </c>
    </row>
    <row r="22" spans="1:4" x14ac:dyDescent="0.2">
      <c r="A22" s="2" t="s">
        <v>55</v>
      </c>
      <c r="B22">
        <v>4</v>
      </c>
      <c r="C22">
        <f t="shared" si="0"/>
        <v>0</v>
      </c>
      <c r="D22">
        <f t="shared" si="1"/>
        <v>1</v>
      </c>
    </row>
    <row r="23" spans="1:4" x14ac:dyDescent="0.2">
      <c r="A23" s="2" t="s">
        <v>56</v>
      </c>
      <c r="B23">
        <v>10</v>
      </c>
      <c r="C23">
        <f t="shared" si="0"/>
        <v>1</v>
      </c>
      <c r="D23">
        <f t="shared" si="1"/>
        <v>1</v>
      </c>
    </row>
    <row r="24" spans="1:4" x14ac:dyDescent="0.2">
      <c r="A24" s="2" t="s">
        <v>57</v>
      </c>
      <c r="B24">
        <v>11</v>
      </c>
      <c r="C24">
        <f t="shared" si="0"/>
        <v>1</v>
      </c>
      <c r="D24">
        <f t="shared" si="1"/>
        <v>1</v>
      </c>
    </row>
    <row r="25" spans="1:4" x14ac:dyDescent="0.2">
      <c r="A25" s="2" t="s">
        <v>58</v>
      </c>
      <c r="B25">
        <v>0</v>
      </c>
      <c r="C25">
        <f t="shared" si="0"/>
        <v>0</v>
      </c>
      <c r="D25">
        <f t="shared" si="1"/>
        <v>0</v>
      </c>
    </row>
    <row r="26" spans="1:4" x14ac:dyDescent="0.2">
      <c r="A26" s="2" t="s">
        <v>63</v>
      </c>
      <c r="B26">
        <v>3</v>
      </c>
      <c r="C26">
        <f t="shared" si="0"/>
        <v>0</v>
      </c>
      <c r="D26">
        <f t="shared" si="1"/>
        <v>1</v>
      </c>
    </row>
    <row r="27" spans="1:4" x14ac:dyDescent="0.2">
      <c r="A27" s="2" t="s">
        <v>64</v>
      </c>
      <c r="B27">
        <v>7</v>
      </c>
      <c r="C27">
        <f t="shared" si="0"/>
        <v>1</v>
      </c>
      <c r="D27">
        <f t="shared" si="1"/>
        <v>1</v>
      </c>
    </row>
    <row r="28" spans="1:4" x14ac:dyDescent="0.2">
      <c r="A28" s="2" t="s">
        <v>65</v>
      </c>
      <c r="B28">
        <v>5</v>
      </c>
      <c r="C28">
        <f t="shared" si="0"/>
        <v>1</v>
      </c>
      <c r="D28">
        <f t="shared" si="1"/>
        <v>1</v>
      </c>
    </row>
    <row r="29" spans="1:4" x14ac:dyDescent="0.2">
      <c r="A29" s="2" t="s">
        <v>66</v>
      </c>
      <c r="B29">
        <v>6</v>
      </c>
      <c r="C29">
        <f t="shared" si="0"/>
        <v>1</v>
      </c>
      <c r="D29">
        <f t="shared" si="1"/>
        <v>1</v>
      </c>
    </row>
    <row r="30" spans="1:4" x14ac:dyDescent="0.2">
      <c r="A30" s="2" t="s">
        <v>67</v>
      </c>
      <c r="B30">
        <v>2</v>
      </c>
      <c r="C30">
        <f t="shared" si="0"/>
        <v>0</v>
      </c>
      <c r="D30">
        <f t="shared" si="1"/>
        <v>0</v>
      </c>
    </row>
    <row r="31" spans="1:4" x14ac:dyDescent="0.2">
      <c r="A31" s="2" t="s">
        <v>68</v>
      </c>
      <c r="B31">
        <v>0</v>
      </c>
      <c r="C31">
        <f t="shared" si="0"/>
        <v>0</v>
      </c>
      <c r="D31">
        <f t="shared" si="1"/>
        <v>0</v>
      </c>
    </row>
    <row r="32" spans="1:4" x14ac:dyDescent="0.2">
      <c r="A32" s="2" t="s">
        <v>69</v>
      </c>
      <c r="B32">
        <v>0</v>
      </c>
      <c r="C32">
        <f t="shared" si="0"/>
        <v>0</v>
      </c>
      <c r="D32">
        <f t="shared" si="1"/>
        <v>0</v>
      </c>
    </row>
    <row r="33" spans="1:4" x14ac:dyDescent="0.2">
      <c r="A33" s="2" t="s">
        <v>70</v>
      </c>
      <c r="B33">
        <v>12</v>
      </c>
      <c r="C33">
        <f t="shared" si="0"/>
        <v>1</v>
      </c>
      <c r="D33">
        <f t="shared" si="1"/>
        <v>1</v>
      </c>
    </row>
    <row r="34" spans="1:4" x14ac:dyDescent="0.2">
      <c r="A34" s="2" t="s">
        <v>71</v>
      </c>
      <c r="B34">
        <v>24</v>
      </c>
      <c r="C34">
        <f t="shared" si="0"/>
        <v>1</v>
      </c>
      <c r="D34">
        <f t="shared" si="1"/>
        <v>1</v>
      </c>
    </row>
    <row r="35" spans="1:4" x14ac:dyDescent="0.2">
      <c r="A35" s="2" t="s">
        <v>72</v>
      </c>
      <c r="B35">
        <v>1</v>
      </c>
      <c r="C35">
        <f t="shared" si="0"/>
        <v>0</v>
      </c>
      <c r="D35">
        <f t="shared" si="1"/>
        <v>0</v>
      </c>
    </row>
    <row r="36" spans="1:4" x14ac:dyDescent="0.2">
      <c r="A36" s="2" t="s">
        <v>73</v>
      </c>
      <c r="B36">
        <v>2</v>
      </c>
      <c r="C36">
        <f t="shared" si="0"/>
        <v>0</v>
      </c>
      <c r="D36">
        <f t="shared" si="1"/>
        <v>0</v>
      </c>
    </row>
    <row r="37" spans="1:4" x14ac:dyDescent="0.2">
      <c r="A37" s="2" t="s">
        <v>74</v>
      </c>
      <c r="B37">
        <v>2</v>
      </c>
      <c r="C37">
        <f t="shared" si="0"/>
        <v>0</v>
      </c>
      <c r="D37">
        <f t="shared" si="1"/>
        <v>0</v>
      </c>
    </row>
    <row r="38" spans="1:4" x14ac:dyDescent="0.2">
      <c r="A38" s="2" t="s">
        <v>75</v>
      </c>
      <c r="B38">
        <v>4</v>
      </c>
      <c r="C38">
        <f t="shared" si="0"/>
        <v>0</v>
      </c>
      <c r="D38">
        <f t="shared" si="1"/>
        <v>1</v>
      </c>
    </row>
    <row r="39" spans="1:4" x14ac:dyDescent="0.2">
      <c r="A39" s="2" t="s">
        <v>77</v>
      </c>
      <c r="B39">
        <v>0</v>
      </c>
      <c r="C39">
        <f t="shared" si="0"/>
        <v>0</v>
      </c>
      <c r="D39">
        <f t="shared" si="1"/>
        <v>0</v>
      </c>
    </row>
    <row r="40" spans="1:4" x14ac:dyDescent="0.2">
      <c r="A40" s="2" t="s">
        <v>78</v>
      </c>
      <c r="B40">
        <v>3</v>
      </c>
      <c r="C40">
        <f t="shared" si="0"/>
        <v>0</v>
      </c>
      <c r="D40">
        <f t="shared" si="1"/>
        <v>1</v>
      </c>
    </row>
    <row r="41" spans="1:4" x14ac:dyDescent="0.2">
      <c r="A41" s="2" t="s">
        <v>79</v>
      </c>
      <c r="B41">
        <v>14</v>
      </c>
      <c r="C41">
        <f t="shared" si="0"/>
        <v>1</v>
      </c>
      <c r="D41">
        <f t="shared" si="1"/>
        <v>1</v>
      </c>
    </row>
    <row r="42" spans="1:4" x14ac:dyDescent="0.2">
      <c r="A42" s="2" t="s">
        <v>80</v>
      </c>
      <c r="B42">
        <v>9</v>
      </c>
      <c r="C42">
        <f t="shared" si="0"/>
        <v>1</v>
      </c>
      <c r="D42">
        <f t="shared" si="1"/>
        <v>1</v>
      </c>
    </row>
    <row r="43" spans="1:4" x14ac:dyDescent="0.2">
      <c r="A43" s="2" t="s">
        <v>81</v>
      </c>
      <c r="B43">
        <v>13</v>
      </c>
      <c r="C43">
        <f t="shared" si="0"/>
        <v>1</v>
      </c>
      <c r="D43">
        <f t="shared" si="1"/>
        <v>1</v>
      </c>
    </row>
    <row r="44" spans="1:4" x14ac:dyDescent="0.2">
      <c r="A44" s="2" t="s">
        <v>82</v>
      </c>
      <c r="B44">
        <v>2</v>
      </c>
      <c r="C44">
        <f t="shared" si="0"/>
        <v>0</v>
      </c>
      <c r="D44">
        <f t="shared" si="1"/>
        <v>0</v>
      </c>
    </row>
    <row r="45" spans="1:4" x14ac:dyDescent="0.2">
      <c r="A45" s="2" t="s">
        <v>83</v>
      </c>
      <c r="B45">
        <v>5</v>
      </c>
      <c r="C45">
        <f t="shared" si="0"/>
        <v>1</v>
      </c>
      <c r="D45">
        <f t="shared" si="1"/>
        <v>1</v>
      </c>
    </row>
    <row r="46" spans="1:4" x14ac:dyDescent="0.2">
      <c r="A46" s="2" t="s">
        <v>85</v>
      </c>
      <c r="B46">
        <v>11</v>
      </c>
      <c r="C46">
        <f t="shared" si="0"/>
        <v>1</v>
      </c>
      <c r="D46">
        <f t="shared" si="1"/>
        <v>1</v>
      </c>
    </row>
    <row r="47" spans="1:4" x14ac:dyDescent="0.2">
      <c r="A47" s="2" t="s">
        <v>86</v>
      </c>
      <c r="B47">
        <v>13</v>
      </c>
      <c r="C47">
        <f t="shared" si="0"/>
        <v>1</v>
      </c>
      <c r="D47">
        <f t="shared" si="1"/>
        <v>1</v>
      </c>
    </row>
    <row r="48" spans="1:4" x14ac:dyDescent="0.2">
      <c r="A48" s="2" t="s">
        <v>87</v>
      </c>
      <c r="B48">
        <v>1</v>
      </c>
      <c r="C48">
        <f t="shared" si="0"/>
        <v>0</v>
      </c>
      <c r="D48">
        <f t="shared" si="1"/>
        <v>0</v>
      </c>
    </row>
    <row r="49" spans="1:4" x14ac:dyDescent="0.2">
      <c r="A49" s="2" t="s">
        <v>88</v>
      </c>
      <c r="B49">
        <v>7</v>
      </c>
      <c r="C49">
        <f t="shared" si="0"/>
        <v>1</v>
      </c>
      <c r="D49">
        <f t="shared" si="1"/>
        <v>1</v>
      </c>
    </row>
    <row r="50" spans="1:4" x14ac:dyDescent="0.2">
      <c r="A50" s="2" t="s">
        <v>89</v>
      </c>
      <c r="B50">
        <v>14</v>
      </c>
      <c r="C50">
        <f t="shared" si="0"/>
        <v>1</v>
      </c>
      <c r="D50">
        <f t="shared" si="1"/>
        <v>1</v>
      </c>
    </row>
    <row r="51" spans="1:4" x14ac:dyDescent="0.2">
      <c r="A51" s="2" t="s">
        <v>90</v>
      </c>
      <c r="B51">
        <v>8</v>
      </c>
      <c r="C51">
        <f t="shared" si="0"/>
        <v>1</v>
      </c>
      <c r="D51">
        <f t="shared" si="1"/>
        <v>1</v>
      </c>
    </row>
    <row r="52" spans="1:4" x14ac:dyDescent="0.2">
      <c r="A52" s="2" t="s">
        <v>91</v>
      </c>
      <c r="B52">
        <v>3</v>
      </c>
      <c r="C52">
        <f t="shared" si="0"/>
        <v>0</v>
      </c>
      <c r="D52">
        <f t="shared" si="1"/>
        <v>1</v>
      </c>
    </row>
    <row r="53" spans="1:4" x14ac:dyDescent="0.2">
      <c r="A53" s="2" t="s">
        <v>92</v>
      </c>
      <c r="B53">
        <v>0</v>
      </c>
      <c r="C53">
        <f t="shared" si="0"/>
        <v>0</v>
      </c>
      <c r="D53">
        <f t="shared" si="1"/>
        <v>0</v>
      </c>
    </row>
    <row r="54" spans="1:4" x14ac:dyDescent="0.2">
      <c r="A54" s="2" t="s">
        <v>93</v>
      </c>
      <c r="B54">
        <v>0</v>
      </c>
      <c r="C54">
        <f t="shared" si="0"/>
        <v>0</v>
      </c>
      <c r="D54">
        <f t="shared" si="1"/>
        <v>0</v>
      </c>
    </row>
    <row r="55" spans="1:4" x14ac:dyDescent="0.2">
      <c r="A55" s="2" t="s">
        <v>109</v>
      </c>
      <c r="B55">
        <v>22</v>
      </c>
      <c r="C55">
        <f t="shared" si="0"/>
        <v>1</v>
      </c>
      <c r="D55">
        <f t="shared" si="1"/>
        <v>1</v>
      </c>
    </row>
    <row r="56" spans="1:4" x14ac:dyDescent="0.2">
      <c r="A56" s="2" t="s">
        <v>110</v>
      </c>
      <c r="B56">
        <v>2</v>
      </c>
      <c r="C56">
        <f t="shared" si="0"/>
        <v>0</v>
      </c>
      <c r="D56">
        <f t="shared" si="1"/>
        <v>0</v>
      </c>
    </row>
    <row r="57" spans="1:4" x14ac:dyDescent="0.2">
      <c r="A57" s="2" t="s">
        <v>111</v>
      </c>
      <c r="B57">
        <v>24</v>
      </c>
      <c r="C57">
        <f t="shared" si="0"/>
        <v>1</v>
      </c>
      <c r="D57">
        <f t="shared" si="1"/>
        <v>1</v>
      </c>
    </row>
    <row r="58" spans="1:4" x14ac:dyDescent="0.2">
      <c r="A58" s="2" t="s">
        <v>113</v>
      </c>
      <c r="B58">
        <v>0</v>
      </c>
      <c r="C58">
        <f t="shared" si="0"/>
        <v>0</v>
      </c>
      <c r="D58">
        <f t="shared" si="1"/>
        <v>0</v>
      </c>
    </row>
    <row r="59" spans="1:4" x14ac:dyDescent="0.2">
      <c r="C59">
        <f>SUM(C1:C58)</f>
        <v>26</v>
      </c>
      <c r="D59">
        <f>SUM(D1:D58)</f>
        <v>33</v>
      </c>
    </row>
    <row r="60" spans="1:4" x14ac:dyDescent="0.2">
      <c r="A60" s="2" t="s">
        <v>251</v>
      </c>
      <c r="B60">
        <f>MEDIAN(B1:B58)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3102-6F63-4E4C-B2ED-A6B9ABC13ABC}">
  <dimension ref="A1:Y63"/>
  <sheetViews>
    <sheetView workbookViewId="0">
      <selection activeCell="L1" sqref="L1"/>
    </sheetView>
  </sheetViews>
  <sheetFormatPr baseColWidth="10" defaultRowHeight="16" x14ac:dyDescent="0.2"/>
  <cols>
    <col min="11" max="11" width="29" customWidth="1"/>
    <col min="19" max="19" width="27.5" customWidth="1"/>
  </cols>
  <sheetData>
    <row r="1" spans="1:25" x14ac:dyDescent="0.2">
      <c r="A1" s="2"/>
      <c r="B1" s="2" t="s">
        <v>268</v>
      </c>
      <c r="C1" s="2" t="s">
        <v>269</v>
      </c>
      <c r="D1" s="2" t="s">
        <v>252</v>
      </c>
      <c r="E1" s="2" t="s">
        <v>253</v>
      </c>
      <c r="F1" s="2" t="s">
        <v>254</v>
      </c>
      <c r="G1" s="2" t="s">
        <v>255</v>
      </c>
      <c r="H1" s="2" t="s">
        <v>256</v>
      </c>
      <c r="I1" s="2" t="s">
        <v>257</v>
      </c>
      <c r="K1" t="s">
        <v>289</v>
      </c>
      <c r="L1" t="s">
        <v>300</v>
      </c>
      <c r="S1" t="s">
        <v>289</v>
      </c>
      <c r="T1" t="s">
        <v>298</v>
      </c>
    </row>
    <row r="2" spans="1:25" x14ac:dyDescent="0.2">
      <c r="A2" s="2" t="s">
        <v>25</v>
      </c>
      <c r="B2" s="2" t="s">
        <v>270</v>
      </c>
      <c r="C2" s="2" t="s">
        <v>271</v>
      </c>
      <c r="D2" s="2">
        <v>0.54166666699999999</v>
      </c>
      <c r="E2" s="2">
        <v>0.58333333300000001</v>
      </c>
      <c r="F2" s="2">
        <v>0.55555555599999995</v>
      </c>
      <c r="G2" s="2">
        <v>0.55555555599999995</v>
      </c>
      <c r="H2" s="2">
        <v>0.56944444400000005</v>
      </c>
      <c r="I2" s="2">
        <v>0.54166666699999999</v>
      </c>
      <c r="K2" t="s">
        <v>290</v>
      </c>
      <c r="S2" t="s">
        <v>290</v>
      </c>
    </row>
    <row r="3" spans="1:25" x14ac:dyDescent="0.2">
      <c r="A3" s="2" t="s">
        <v>26</v>
      </c>
      <c r="B3" s="2" t="s">
        <v>270</v>
      </c>
      <c r="C3" s="2" t="s">
        <v>271</v>
      </c>
      <c r="D3" s="2">
        <v>0.75</v>
      </c>
      <c r="E3" s="2">
        <v>0.79166666699999999</v>
      </c>
      <c r="F3" s="2">
        <v>0.80555555599999995</v>
      </c>
      <c r="G3" s="2">
        <v>0.77777777800000003</v>
      </c>
      <c r="H3" s="2">
        <v>0.77777777800000003</v>
      </c>
      <c r="I3" s="2">
        <v>0.77777777800000003</v>
      </c>
      <c r="K3" t="s">
        <v>291</v>
      </c>
      <c r="M3" t="s">
        <v>292</v>
      </c>
      <c r="N3" t="s">
        <v>203</v>
      </c>
      <c r="O3" t="s">
        <v>293</v>
      </c>
      <c r="P3" t="s">
        <v>205</v>
      </c>
      <c r="Q3" t="s">
        <v>294</v>
      </c>
      <c r="S3" t="s">
        <v>291</v>
      </c>
      <c r="U3" t="s">
        <v>292</v>
      </c>
      <c r="V3" t="s">
        <v>203</v>
      </c>
      <c r="W3" t="s">
        <v>293</v>
      </c>
      <c r="X3" t="s">
        <v>205</v>
      </c>
      <c r="Y3" t="s">
        <v>294</v>
      </c>
    </row>
    <row r="4" spans="1:25" x14ac:dyDescent="0.2">
      <c r="A4" s="2" t="s">
        <v>28</v>
      </c>
      <c r="B4" s="2" t="s">
        <v>270</v>
      </c>
      <c r="C4" s="2" t="s">
        <v>272</v>
      </c>
      <c r="D4" s="2">
        <v>0.58333333300000001</v>
      </c>
      <c r="E4" s="2">
        <v>0.59722222199999997</v>
      </c>
      <c r="F4" s="2">
        <v>0.61111111100000004</v>
      </c>
      <c r="G4" s="2">
        <v>0.58333333300000001</v>
      </c>
      <c r="H4" s="2">
        <v>0.54166666699999999</v>
      </c>
      <c r="I4" s="2">
        <v>0.63888888899999996</v>
      </c>
      <c r="K4" t="s">
        <v>277</v>
      </c>
      <c r="L4" t="s">
        <v>295</v>
      </c>
      <c r="M4">
        <v>5.8000000000000003E-2</v>
      </c>
      <c r="N4">
        <v>2</v>
      </c>
      <c r="O4">
        <v>2.9000000000000001E-2</v>
      </c>
      <c r="P4">
        <v>13.72</v>
      </c>
      <c r="Q4">
        <v>0</v>
      </c>
      <c r="S4" t="s">
        <v>277</v>
      </c>
      <c r="T4" t="s">
        <v>295</v>
      </c>
      <c r="U4">
        <v>5.8000000000000003E-2</v>
      </c>
      <c r="V4">
        <v>2</v>
      </c>
      <c r="W4">
        <v>2.9000000000000001E-2</v>
      </c>
      <c r="X4">
        <v>14.191000000000001</v>
      </c>
      <c r="Y4">
        <v>0</v>
      </c>
    </row>
    <row r="5" spans="1:25" x14ac:dyDescent="0.2">
      <c r="A5" s="2" t="s">
        <v>29</v>
      </c>
      <c r="B5" s="2" t="s">
        <v>270</v>
      </c>
      <c r="C5" s="2" t="s">
        <v>272</v>
      </c>
      <c r="D5" s="2">
        <v>0.73611111100000004</v>
      </c>
      <c r="E5" s="2">
        <v>0.77777777800000003</v>
      </c>
      <c r="F5" s="2">
        <v>0.70833333300000001</v>
      </c>
      <c r="G5" s="2">
        <v>0.76388888899999996</v>
      </c>
      <c r="H5" s="2">
        <v>0.73611111100000004</v>
      </c>
      <c r="I5" s="2">
        <v>0.80555555599999995</v>
      </c>
      <c r="L5" t="s">
        <v>208</v>
      </c>
      <c r="M5">
        <v>5.8000000000000003E-2</v>
      </c>
      <c r="N5">
        <v>1.8320000000000001</v>
      </c>
      <c r="O5">
        <v>3.1E-2</v>
      </c>
      <c r="P5">
        <v>13.72</v>
      </c>
      <c r="Q5">
        <v>0</v>
      </c>
      <c r="T5" t="s">
        <v>208</v>
      </c>
      <c r="U5">
        <v>5.8000000000000003E-2</v>
      </c>
      <c r="V5">
        <v>1.8440000000000001</v>
      </c>
      <c r="W5">
        <v>3.1E-2</v>
      </c>
      <c r="X5">
        <v>14.191000000000001</v>
      </c>
      <c r="Y5">
        <v>0</v>
      </c>
    </row>
    <row r="6" spans="1:25" x14ac:dyDescent="0.2">
      <c r="A6" s="2" t="s">
        <v>30</v>
      </c>
      <c r="B6" s="2" t="s">
        <v>270</v>
      </c>
      <c r="C6" s="2" t="s">
        <v>272</v>
      </c>
      <c r="D6" s="2">
        <v>0.63888888899999996</v>
      </c>
      <c r="E6" s="2">
        <v>0.81944444400000005</v>
      </c>
      <c r="F6" s="2">
        <v>0.77777777800000003</v>
      </c>
      <c r="G6" s="2">
        <v>0.875</v>
      </c>
      <c r="H6" s="2">
        <v>0.80555555599999995</v>
      </c>
      <c r="I6" s="2">
        <v>0.86111111100000004</v>
      </c>
      <c r="L6" t="s">
        <v>209</v>
      </c>
      <c r="M6">
        <v>5.8000000000000003E-2</v>
      </c>
      <c r="N6">
        <v>2</v>
      </c>
      <c r="O6">
        <v>2.9000000000000001E-2</v>
      </c>
      <c r="P6">
        <v>13.72</v>
      </c>
      <c r="Q6">
        <v>0</v>
      </c>
      <c r="T6" t="s">
        <v>209</v>
      </c>
      <c r="U6">
        <v>5.8000000000000003E-2</v>
      </c>
      <c r="V6">
        <v>1.9590000000000001</v>
      </c>
      <c r="W6">
        <v>2.9000000000000001E-2</v>
      </c>
      <c r="X6">
        <v>14.191000000000001</v>
      </c>
      <c r="Y6">
        <v>0</v>
      </c>
    </row>
    <row r="7" spans="1:25" x14ac:dyDescent="0.2">
      <c r="A7" s="2" t="s">
        <v>32</v>
      </c>
      <c r="B7" s="2" t="s">
        <v>270</v>
      </c>
      <c r="C7" s="2" t="s">
        <v>271</v>
      </c>
      <c r="D7" s="2">
        <v>0.56944444400000005</v>
      </c>
      <c r="E7" s="2">
        <v>0.75</v>
      </c>
      <c r="F7" s="2">
        <v>0.76388888899999996</v>
      </c>
      <c r="G7" s="2">
        <v>0.75</v>
      </c>
      <c r="H7" s="2">
        <v>0.86111111100000004</v>
      </c>
      <c r="I7" s="2">
        <v>0.72222222199999997</v>
      </c>
      <c r="L7" t="s">
        <v>296</v>
      </c>
      <c r="M7">
        <v>5.8000000000000003E-2</v>
      </c>
      <c r="N7">
        <v>1</v>
      </c>
      <c r="O7">
        <v>5.8000000000000003E-2</v>
      </c>
      <c r="P7">
        <v>13.72</v>
      </c>
      <c r="Q7">
        <v>1E-3</v>
      </c>
      <c r="T7" t="s">
        <v>296</v>
      </c>
      <c r="U7">
        <v>5.8000000000000003E-2</v>
      </c>
      <c r="V7">
        <v>1</v>
      </c>
      <c r="W7">
        <v>5.8000000000000003E-2</v>
      </c>
      <c r="X7">
        <v>14.191000000000001</v>
      </c>
      <c r="Y7">
        <v>0</v>
      </c>
    </row>
    <row r="8" spans="1:25" x14ac:dyDescent="0.2">
      <c r="A8" s="2" t="s">
        <v>34</v>
      </c>
      <c r="B8" s="2" t="s">
        <v>270</v>
      </c>
      <c r="C8" s="2" t="s">
        <v>272</v>
      </c>
      <c r="D8" s="2">
        <v>0.73611111100000004</v>
      </c>
      <c r="E8" s="2">
        <v>0.75</v>
      </c>
      <c r="F8" s="2">
        <v>0.83333333300000001</v>
      </c>
      <c r="G8" s="2">
        <v>0.79166666699999999</v>
      </c>
      <c r="H8" s="2">
        <v>0.79166666699999999</v>
      </c>
      <c r="I8" s="2">
        <v>0.72222222199999997</v>
      </c>
      <c r="K8" t="s">
        <v>278</v>
      </c>
      <c r="L8" t="s">
        <v>295</v>
      </c>
      <c r="M8">
        <v>5.0000000000000001E-3</v>
      </c>
      <c r="N8">
        <v>2</v>
      </c>
      <c r="O8">
        <v>3.0000000000000001E-3</v>
      </c>
      <c r="P8">
        <v>1.2230000000000001</v>
      </c>
      <c r="Q8">
        <v>0.29899999999999999</v>
      </c>
      <c r="S8" t="s">
        <v>278</v>
      </c>
      <c r="T8" t="s">
        <v>295</v>
      </c>
      <c r="U8">
        <v>5.0000000000000001E-3</v>
      </c>
      <c r="V8">
        <v>2</v>
      </c>
      <c r="W8">
        <v>3.0000000000000001E-3</v>
      </c>
      <c r="X8">
        <v>1.2649999999999999</v>
      </c>
      <c r="Y8">
        <v>0.28699999999999998</v>
      </c>
    </row>
    <row r="9" spans="1:25" x14ac:dyDescent="0.2">
      <c r="A9" s="2" t="s">
        <v>35</v>
      </c>
      <c r="B9" s="2" t="s">
        <v>270</v>
      </c>
      <c r="C9" s="2" t="s">
        <v>272</v>
      </c>
      <c r="D9" s="2">
        <v>0.625</v>
      </c>
      <c r="E9" s="2">
        <v>0.77777777800000003</v>
      </c>
      <c r="F9" s="2">
        <v>0.72222222199999997</v>
      </c>
      <c r="G9" s="2">
        <v>0.875</v>
      </c>
      <c r="H9" s="2">
        <v>0.79166666699999999</v>
      </c>
      <c r="I9" s="2">
        <v>0.77777777800000003</v>
      </c>
      <c r="L9" t="s">
        <v>208</v>
      </c>
      <c r="M9">
        <v>5.0000000000000001E-3</v>
      </c>
      <c r="N9">
        <v>1.8320000000000001</v>
      </c>
      <c r="O9">
        <v>3.0000000000000001E-3</v>
      </c>
      <c r="P9">
        <v>1.2230000000000001</v>
      </c>
      <c r="Q9">
        <v>0.29699999999999999</v>
      </c>
      <c r="T9" t="s">
        <v>208</v>
      </c>
      <c r="U9">
        <v>5.0000000000000001E-3</v>
      </c>
      <c r="V9">
        <v>1.8440000000000001</v>
      </c>
      <c r="W9">
        <v>3.0000000000000001E-3</v>
      </c>
      <c r="X9">
        <v>1.2649999999999999</v>
      </c>
      <c r="Y9">
        <v>0.28599999999999998</v>
      </c>
    </row>
    <row r="10" spans="1:25" x14ac:dyDescent="0.2">
      <c r="A10" s="2" t="s">
        <v>36</v>
      </c>
      <c r="B10" s="2" t="s">
        <v>270</v>
      </c>
      <c r="C10" s="2" t="s">
        <v>272</v>
      </c>
      <c r="D10" s="2">
        <v>0.75</v>
      </c>
      <c r="E10" s="2">
        <v>0.72222222199999997</v>
      </c>
      <c r="F10" s="2">
        <v>0.66666666699999999</v>
      </c>
      <c r="G10" s="2">
        <v>0.63888888899999996</v>
      </c>
      <c r="H10" s="2">
        <v>0.68055555599999995</v>
      </c>
      <c r="I10" s="2">
        <v>0.61111111100000004</v>
      </c>
      <c r="L10" t="s">
        <v>209</v>
      </c>
      <c r="M10">
        <v>5.0000000000000001E-3</v>
      </c>
      <c r="N10">
        <v>2</v>
      </c>
      <c r="O10">
        <v>3.0000000000000001E-3</v>
      </c>
      <c r="P10">
        <v>1.2230000000000001</v>
      </c>
      <c r="Q10">
        <v>0.29899999999999999</v>
      </c>
      <c r="T10" t="s">
        <v>209</v>
      </c>
      <c r="U10">
        <v>5.0000000000000001E-3</v>
      </c>
      <c r="V10">
        <v>1.9590000000000001</v>
      </c>
      <c r="W10">
        <v>3.0000000000000001E-3</v>
      </c>
      <c r="X10">
        <v>1.2649999999999999</v>
      </c>
      <c r="Y10">
        <v>0.28699999999999998</v>
      </c>
    </row>
    <row r="11" spans="1:25" x14ac:dyDescent="0.2">
      <c r="A11" s="2" t="s">
        <v>37</v>
      </c>
      <c r="B11" s="2" t="s">
        <v>270</v>
      </c>
      <c r="C11" s="2" t="s">
        <v>272</v>
      </c>
      <c r="D11" s="2">
        <v>0.61111111100000004</v>
      </c>
      <c r="E11" s="2">
        <v>0.75</v>
      </c>
      <c r="F11" s="2">
        <v>0.68055555599999995</v>
      </c>
      <c r="G11" s="2">
        <v>0.72222222199999997</v>
      </c>
      <c r="H11" s="2">
        <v>0.76388888899999996</v>
      </c>
      <c r="I11" s="2">
        <v>0.83333333300000001</v>
      </c>
      <c r="L11" t="s">
        <v>296</v>
      </c>
      <c r="M11">
        <v>5.0000000000000001E-3</v>
      </c>
      <c r="N11">
        <v>1</v>
      </c>
      <c r="O11">
        <v>5.0000000000000001E-3</v>
      </c>
      <c r="P11">
        <v>1.2230000000000001</v>
      </c>
      <c r="Q11">
        <v>0.27500000000000002</v>
      </c>
      <c r="T11" t="s">
        <v>296</v>
      </c>
      <c r="U11">
        <v>5.0000000000000001E-3</v>
      </c>
      <c r="V11">
        <v>1</v>
      </c>
      <c r="W11">
        <v>5.0000000000000001E-3</v>
      </c>
      <c r="X11">
        <v>1.2649999999999999</v>
      </c>
      <c r="Y11">
        <v>0.26700000000000002</v>
      </c>
    </row>
    <row r="12" spans="1:25" x14ac:dyDescent="0.2">
      <c r="A12" s="2" t="s">
        <v>38</v>
      </c>
      <c r="B12" s="2" t="s">
        <v>273</v>
      </c>
      <c r="C12" s="2" t="s">
        <v>271</v>
      </c>
      <c r="D12" s="2">
        <v>0.83333333300000001</v>
      </c>
      <c r="E12" s="2">
        <v>0.80555555599999995</v>
      </c>
      <c r="F12" s="2">
        <v>0.84722222199999997</v>
      </c>
      <c r="G12" s="2">
        <v>0.86111111100000004</v>
      </c>
      <c r="H12" s="2">
        <v>0.875</v>
      </c>
      <c r="I12" s="2">
        <v>0.91666666699999999</v>
      </c>
      <c r="K12" t="s">
        <v>279</v>
      </c>
      <c r="L12" t="s">
        <v>295</v>
      </c>
      <c r="M12">
        <v>1E-3</v>
      </c>
      <c r="N12">
        <v>2</v>
      </c>
      <c r="O12">
        <v>0</v>
      </c>
      <c r="P12">
        <v>0.19800000000000001</v>
      </c>
      <c r="Q12">
        <v>0.82099999999999995</v>
      </c>
      <c r="S12" t="s">
        <v>281</v>
      </c>
      <c r="T12" t="s">
        <v>295</v>
      </c>
      <c r="U12">
        <v>0.187</v>
      </c>
      <c r="V12">
        <v>92</v>
      </c>
      <c r="W12">
        <v>2E-3</v>
      </c>
    </row>
    <row r="13" spans="1:25" x14ac:dyDescent="0.2">
      <c r="A13" s="2" t="s">
        <v>39</v>
      </c>
      <c r="B13" s="2" t="s">
        <v>273</v>
      </c>
      <c r="C13" s="2" t="s">
        <v>271</v>
      </c>
      <c r="D13" s="2">
        <v>0.68055555599999995</v>
      </c>
      <c r="E13" s="2">
        <v>0.69444444400000005</v>
      </c>
      <c r="F13" s="2">
        <v>0.69444444400000005</v>
      </c>
      <c r="G13" s="2">
        <v>0.66666666699999999</v>
      </c>
      <c r="H13" s="2">
        <v>0.84722222199999997</v>
      </c>
      <c r="I13" s="2">
        <v>0.76388888899999996</v>
      </c>
      <c r="L13" t="s">
        <v>208</v>
      </c>
      <c r="M13">
        <v>1E-3</v>
      </c>
      <c r="N13">
        <v>1.8320000000000001</v>
      </c>
      <c r="O13">
        <v>0</v>
      </c>
      <c r="P13">
        <v>0.19800000000000001</v>
      </c>
      <c r="Q13">
        <v>0.80200000000000005</v>
      </c>
      <c r="T13" t="s">
        <v>208</v>
      </c>
      <c r="U13">
        <v>0.187</v>
      </c>
      <c r="V13">
        <v>84.81</v>
      </c>
      <c r="W13">
        <v>2E-3</v>
      </c>
    </row>
    <row r="14" spans="1:25" x14ac:dyDescent="0.2">
      <c r="A14" s="2" t="s">
        <v>40</v>
      </c>
      <c r="B14" s="2" t="s">
        <v>273</v>
      </c>
      <c r="C14" s="2" t="s">
        <v>271</v>
      </c>
      <c r="D14" s="2">
        <v>0.61111111100000004</v>
      </c>
      <c r="E14" s="2">
        <v>0.63888888899999996</v>
      </c>
      <c r="F14" s="2">
        <v>0.75</v>
      </c>
      <c r="G14" s="2">
        <v>0.76388888899999996</v>
      </c>
      <c r="H14" s="2">
        <v>0.58333333300000001</v>
      </c>
      <c r="I14" s="2">
        <v>0.66666666699999999</v>
      </c>
      <c r="L14" t="s">
        <v>209</v>
      </c>
      <c r="M14">
        <v>1E-3</v>
      </c>
      <c r="N14">
        <v>2</v>
      </c>
      <c r="O14">
        <v>0</v>
      </c>
      <c r="P14">
        <v>0.19800000000000001</v>
      </c>
      <c r="Q14">
        <v>0.82099999999999995</v>
      </c>
      <c r="T14" t="s">
        <v>209</v>
      </c>
      <c r="U14">
        <v>0.187</v>
      </c>
      <c r="V14">
        <v>90.108999999999995</v>
      </c>
      <c r="W14">
        <v>2E-3</v>
      </c>
    </row>
    <row r="15" spans="1:25" x14ac:dyDescent="0.2">
      <c r="A15" s="2" t="s">
        <v>41</v>
      </c>
      <c r="B15" s="2" t="s">
        <v>270</v>
      </c>
      <c r="C15" s="2" t="s">
        <v>272</v>
      </c>
      <c r="D15" s="2">
        <v>0.66666666699999999</v>
      </c>
      <c r="E15" s="2">
        <v>0.625</v>
      </c>
      <c r="F15" s="2">
        <v>0.66666666699999999</v>
      </c>
      <c r="G15" s="2">
        <v>0.73611111100000004</v>
      </c>
      <c r="H15" s="2">
        <v>0.80555555599999995</v>
      </c>
      <c r="I15" s="2">
        <v>0.76388888899999996</v>
      </c>
      <c r="L15" t="s">
        <v>296</v>
      </c>
      <c r="M15">
        <v>1E-3</v>
      </c>
      <c r="N15">
        <v>1</v>
      </c>
      <c r="O15">
        <v>1E-3</v>
      </c>
      <c r="P15">
        <v>0.19800000000000001</v>
      </c>
      <c r="Q15">
        <v>0.65900000000000003</v>
      </c>
      <c r="T15" t="s">
        <v>296</v>
      </c>
      <c r="U15">
        <v>0.187</v>
      </c>
      <c r="V15">
        <v>46</v>
      </c>
      <c r="W15">
        <v>4.0000000000000001E-3</v>
      </c>
    </row>
    <row r="16" spans="1:25" x14ac:dyDescent="0.2">
      <c r="A16" s="2" t="s">
        <v>52</v>
      </c>
      <c r="B16" s="2" t="s">
        <v>273</v>
      </c>
      <c r="C16" s="2" t="s">
        <v>271</v>
      </c>
      <c r="D16" s="2">
        <v>0.80555555599999995</v>
      </c>
      <c r="E16" s="2">
        <v>0.81944444400000005</v>
      </c>
      <c r="F16" s="2">
        <v>0.86111111100000004</v>
      </c>
      <c r="G16" s="2">
        <v>0.79166666699999999</v>
      </c>
      <c r="H16" s="2">
        <v>0.83333333300000001</v>
      </c>
      <c r="I16" s="2">
        <v>0.77777777800000003</v>
      </c>
      <c r="K16" t="s">
        <v>280</v>
      </c>
      <c r="L16" t="s">
        <v>295</v>
      </c>
      <c r="M16">
        <v>1E-3</v>
      </c>
      <c r="N16">
        <v>2</v>
      </c>
      <c r="O16">
        <v>1E-3</v>
      </c>
      <c r="P16">
        <v>0.27400000000000002</v>
      </c>
      <c r="Q16">
        <v>0.76100000000000001</v>
      </c>
      <c r="S16" t="s">
        <v>212</v>
      </c>
      <c r="T16" t="s">
        <v>295</v>
      </c>
      <c r="U16">
        <v>0.08</v>
      </c>
      <c r="V16">
        <v>1</v>
      </c>
      <c r="W16">
        <v>0.08</v>
      </c>
      <c r="X16">
        <v>15.866</v>
      </c>
      <c r="Y16">
        <v>0</v>
      </c>
    </row>
    <row r="17" spans="1:25" x14ac:dyDescent="0.2">
      <c r="A17" s="2" t="s">
        <v>53</v>
      </c>
      <c r="B17" s="2" t="s">
        <v>273</v>
      </c>
      <c r="C17" s="2" t="s">
        <v>271</v>
      </c>
      <c r="D17" s="2">
        <v>0.76388888899999996</v>
      </c>
      <c r="E17" s="2">
        <v>0.80555555599999995</v>
      </c>
      <c r="F17" s="2">
        <v>0.84722222199999997</v>
      </c>
      <c r="G17" s="2">
        <v>0.80555555599999995</v>
      </c>
      <c r="H17" s="2">
        <v>0.84722222199999997</v>
      </c>
      <c r="I17" s="2">
        <v>0.86111111100000004</v>
      </c>
      <c r="L17" t="s">
        <v>208</v>
      </c>
      <c r="M17">
        <v>1E-3</v>
      </c>
      <c r="N17">
        <v>1.8320000000000001</v>
      </c>
      <c r="O17">
        <v>1E-3</v>
      </c>
      <c r="P17">
        <v>0.27400000000000002</v>
      </c>
      <c r="Q17">
        <v>0.74099999999999999</v>
      </c>
      <c r="T17" t="s">
        <v>208</v>
      </c>
      <c r="U17">
        <v>0.08</v>
      </c>
      <c r="V17">
        <v>1</v>
      </c>
      <c r="W17">
        <v>0.08</v>
      </c>
      <c r="X17">
        <v>15.866</v>
      </c>
      <c r="Y17">
        <v>0</v>
      </c>
    </row>
    <row r="18" spans="1:25" x14ac:dyDescent="0.2">
      <c r="A18" s="2" t="s">
        <v>54</v>
      </c>
      <c r="B18" s="2" t="s">
        <v>273</v>
      </c>
      <c r="C18" s="2" t="s">
        <v>271</v>
      </c>
      <c r="D18" s="2">
        <v>0.625</v>
      </c>
      <c r="E18" s="2">
        <v>0.73611111100000004</v>
      </c>
      <c r="F18" s="2">
        <v>0.76388888899999996</v>
      </c>
      <c r="G18" s="2">
        <v>0.65277777800000003</v>
      </c>
      <c r="H18" s="2">
        <v>0.68055555599999995</v>
      </c>
      <c r="I18" s="2">
        <v>0.63888888899999996</v>
      </c>
      <c r="L18" t="s">
        <v>209</v>
      </c>
      <c r="M18">
        <v>1E-3</v>
      </c>
      <c r="N18">
        <v>2</v>
      </c>
      <c r="O18">
        <v>1E-3</v>
      </c>
      <c r="P18">
        <v>0.27400000000000002</v>
      </c>
      <c r="Q18">
        <v>0.76100000000000001</v>
      </c>
      <c r="T18" t="s">
        <v>209</v>
      </c>
      <c r="U18">
        <v>0.08</v>
      </c>
      <c r="V18">
        <v>1</v>
      </c>
      <c r="W18">
        <v>0.08</v>
      </c>
      <c r="X18">
        <v>15.866</v>
      </c>
      <c r="Y18">
        <v>0</v>
      </c>
    </row>
    <row r="19" spans="1:25" x14ac:dyDescent="0.2">
      <c r="A19" s="2" t="s">
        <v>55</v>
      </c>
      <c r="B19" s="2" t="s">
        <v>273</v>
      </c>
      <c r="C19" s="2" t="s">
        <v>272</v>
      </c>
      <c r="D19" s="2">
        <v>0.56944444400000005</v>
      </c>
      <c r="E19" s="2">
        <v>0.69444444400000005</v>
      </c>
      <c r="F19" s="2">
        <v>0.59722222199999997</v>
      </c>
      <c r="G19" s="2">
        <v>0.75</v>
      </c>
      <c r="H19" s="2">
        <v>0.73611111100000004</v>
      </c>
      <c r="I19" s="2">
        <v>0.75</v>
      </c>
      <c r="L19" t="s">
        <v>296</v>
      </c>
      <c r="M19">
        <v>1E-3</v>
      </c>
      <c r="N19">
        <v>1</v>
      </c>
      <c r="O19">
        <v>1E-3</v>
      </c>
      <c r="P19">
        <v>0.27400000000000002</v>
      </c>
      <c r="Q19">
        <v>0.60299999999999998</v>
      </c>
      <c r="T19" t="s">
        <v>296</v>
      </c>
      <c r="U19">
        <v>0.08</v>
      </c>
      <c r="V19">
        <v>1</v>
      </c>
      <c r="W19">
        <v>0.08</v>
      </c>
      <c r="X19">
        <v>15.866</v>
      </c>
      <c r="Y19">
        <v>0</v>
      </c>
    </row>
    <row r="20" spans="1:25" x14ac:dyDescent="0.2">
      <c r="A20" s="2" t="s">
        <v>56</v>
      </c>
      <c r="B20" s="2" t="s">
        <v>273</v>
      </c>
      <c r="C20" s="2" t="s">
        <v>272</v>
      </c>
      <c r="D20" s="2">
        <v>0.79166666699999999</v>
      </c>
      <c r="E20" s="2">
        <v>0.79166666699999999</v>
      </c>
      <c r="F20" s="2">
        <v>0.76388888899999996</v>
      </c>
      <c r="G20" s="2">
        <v>0.83333333300000001</v>
      </c>
      <c r="H20" s="2">
        <v>0.86111111100000004</v>
      </c>
      <c r="I20" s="2">
        <v>0.76388888899999996</v>
      </c>
      <c r="K20" t="s">
        <v>281</v>
      </c>
      <c r="L20" t="s">
        <v>295</v>
      </c>
      <c r="M20">
        <v>0.185</v>
      </c>
      <c r="N20">
        <v>88</v>
      </c>
      <c r="O20">
        <v>2E-3</v>
      </c>
      <c r="S20" t="s">
        <v>274</v>
      </c>
      <c r="T20" t="s">
        <v>295</v>
      </c>
      <c r="U20">
        <v>3.0000000000000001E-3</v>
      </c>
      <c r="V20">
        <v>1</v>
      </c>
      <c r="W20">
        <v>3.0000000000000001E-3</v>
      </c>
      <c r="X20">
        <v>0.56299999999999994</v>
      </c>
      <c r="Y20">
        <v>0.45700000000000002</v>
      </c>
    </row>
    <row r="21" spans="1:25" x14ac:dyDescent="0.2">
      <c r="A21" s="2" t="s">
        <v>57</v>
      </c>
      <c r="B21" s="2" t="s">
        <v>273</v>
      </c>
      <c r="C21" s="2" t="s">
        <v>272</v>
      </c>
      <c r="D21" s="2">
        <v>0.72222222199999997</v>
      </c>
      <c r="E21" s="2">
        <v>0.65277777800000003</v>
      </c>
      <c r="F21" s="2">
        <v>0.72222222199999997</v>
      </c>
      <c r="G21" s="2">
        <v>0.81944444400000005</v>
      </c>
      <c r="H21" s="2">
        <v>0.73611111100000004</v>
      </c>
      <c r="I21" s="2">
        <v>0.86111111100000004</v>
      </c>
      <c r="L21" t="s">
        <v>208</v>
      </c>
      <c r="M21">
        <v>0.185</v>
      </c>
      <c r="N21">
        <v>80.587999999999994</v>
      </c>
      <c r="O21">
        <v>2E-3</v>
      </c>
      <c r="T21" t="s">
        <v>208</v>
      </c>
      <c r="U21">
        <v>3.0000000000000001E-3</v>
      </c>
      <c r="V21">
        <v>1</v>
      </c>
      <c r="W21">
        <v>3.0000000000000001E-3</v>
      </c>
      <c r="X21">
        <v>0.56299999999999994</v>
      </c>
      <c r="Y21">
        <v>0.45700000000000002</v>
      </c>
    </row>
    <row r="22" spans="1:25" x14ac:dyDescent="0.2">
      <c r="A22" s="2" t="s">
        <v>58</v>
      </c>
      <c r="B22" s="2" t="s">
        <v>273</v>
      </c>
      <c r="C22" s="2" t="s">
        <v>271</v>
      </c>
      <c r="D22" s="2">
        <v>0.77777777800000003</v>
      </c>
      <c r="E22" s="2">
        <v>0.80555555599999995</v>
      </c>
      <c r="F22" s="2">
        <v>0.76388888899999996</v>
      </c>
      <c r="G22" s="2">
        <v>0.68055555599999995</v>
      </c>
      <c r="H22" s="2">
        <v>0.77777777800000003</v>
      </c>
      <c r="I22" s="2">
        <v>0.77777777800000003</v>
      </c>
      <c r="L22" t="s">
        <v>209</v>
      </c>
      <c r="M22">
        <v>0.185</v>
      </c>
      <c r="N22">
        <v>88</v>
      </c>
      <c r="O22">
        <v>2E-3</v>
      </c>
      <c r="T22" t="s">
        <v>209</v>
      </c>
      <c r="U22">
        <v>3.0000000000000001E-3</v>
      </c>
      <c r="V22">
        <v>1</v>
      </c>
      <c r="W22">
        <v>3.0000000000000001E-3</v>
      </c>
      <c r="X22">
        <v>0.56299999999999994</v>
      </c>
      <c r="Y22">
        <v>0.45700000000000002</v>
      </c>
    </row>
    <row r="23" spans="1:25" x14ac:dyDescent="0.2">
      <c r="A23" s="2" t="s">
        <v>63</v>
      </c>
      <c r="B23" s="2" t="s">
        <v>273</v>
      </c>
      <c r="C23" s="2" t="s">
        <v>272</v>
      </c>
      <c r="D23" s="2">
        <v>0.59722222199999997</v>
      </c>
      <c r="E23" s="2">
        <v>0.69444444400000005</v>
      </c>
      <c r="F23" s="2">
        <v>0.69444444400000005</v>
      </c>
      <c r="G23" s="2">
        <v>0.75</v>
      </c>
      <c r="H23" s="2">
        <v>0.81944444400000005</v>
      </c>
      <c r="I23" s="2">
        <v>0.65277777800000003</v>
      </c>
      <c r="L23" t="s">
        <v>296</v>
      </c>
      <c r="M23">
        <v>0.185</v>
      </c>
      <c r="N23">
        <v>44</v>
      </c>
      <c r="O23">
        <v>4.0000000000000001E-3</v>
      </c>
      <c r="T23" t="s">
        <v>296</v>
      </c>
      <c r="U23">
        <v>3.0000000000000001E-3</v>
      </c>
      <c r="V23">
        <v>1</v>
      </c>
      <c r="W23">
        <v>3.0000000000000001E-3</v>
      </c>
      <c r="X23">
        <v>0.56299999999999994</v>
      </c>
      <c r="Y23">
        <v>0.45700000000000002</v>
      </c>
    </row>
    <row r="24" spans="1:25" x14ac:dyDescent="0.2">
      <c r="A24" s="2" t="s">
        <v>64</v>
      </c>
      <c r="B24" s="2" t="s">
        <v>273</v>
      </c>
      <c r="C24" s="2" t="s">
        <v>272</v>
      </c>
      <c r="D24" s="2">
        <v>0.77777777800000003</v>
      </c>
      <c r="E24" s="2">
        <v>0.875</v>
      </c>
      <c r="F24" s="2">
        <v>0.84722222199999997</v>
      </c>
      <c r="G24" s="2">
        <v>0.84722222199999997</v>
      </c>
      <c r="H24" s="2">
        <v>0.76388888899999996</v>
      </c>
      <c r="I24" s="2">
        <v>0.83333333300000001</v>
      </c>
      <c r="K24" t="s">
        <v>212</v>
      </c>
      <c r="L24" t="s">
        <v>295</v>
      </c>
      <c r="M24">
        <v>0.08</v>
      </c>
      <c r="N24">
        <v>1</v>
      </c>
      <c r="O24">
        <v>0.08</v>
      </c>
      <c r="P24">
        <v>15.615</v>
      </c>
      <c r="Q24">
        <v>0</v>
      </c>
      <c r="S24" t="s">
        <v>213</v>
      </c>
      <c r="T24" t="s">
        <v>295</v>
      </c>
      <c r="U24">
        <v>0.23100000000000001</v>
      </c>
      <c r="V24">
        <v>46</v>
      </c>
      <c r="W24">
        <v>5.0000000000000001E-3</v>
      </c>
    </row>
    <row r="25" spans="1:25" x14ac:dyDescent="0.2">
      <c r="A25" s="2" t="s">
        <v>65</v>
      </c>
      <c r="B25" s="2" t="s">
        <v>273</v>
      </c>
      <c r="C25" s="2" t="s">
        <v>272</v>
      </c>
      <c r="D25" s="2">
        <v>0.76388888899999996</v>
      </c>
      <c r="E25" s="2">
        <v>0.73611111100000004</v>
      </c>
      <c r="F25" s="2">
        <v>0.88888888899999996</v>
      </c>
      <c r="G25" s="2">
        <v>0.88888888899999996</v>
      </c>
      <c r="H25" s="2">
        <v>0.86111111100000004</v>
      </c>
      <c r="I25" s="2">
        <v>0.875</v>
      </c>
      <c r="L25" t="s">
        <v>208</v>
      </c>
      <c r="M25">
        <v>0.08</v>
      </c>
      <c r="N25">
        <v>1</v>
      </c>
      <c r="O25">
        <v>0.08</v>
      </c>
      <c r="P25">
        <v>15.615</v>
      </c>
      <c r="Q25">
        <v>0</v>
      </c>
      <c r="T25" t="s">
        <v>208</v>
      </c>
      <c r="U25">
        <v>0.23100000000000001</v>
      </c>
      <c r="V25">
        <v>46</v>
      </c>
      <c r="W25">
        <v>5.0000000000000001E-3</v>
      </c>
    </row>
    <row r="26" spans="1:25" x14ac:dyDescent="0.2">
      <c r="A26" s="2" t="s">
        <v>66</v>
      </c>
      <c r="B26" s="2" t="s">
        <v>273</v>
      </c>
      <c r="C26" s="2" t="s">
        <v>272</v>
      </c>
      <c r="D26" s="2">
        <v>0.76388888899999996</v>
      </c>
      <c r="E26" s="2">
        <v>0.81944444400000005</v>
      </c>
      <c r="F26" s="2">
        <v>0.81944444400000005</v>
      </c>
      <c r="G26" s="2">
        <v>0.77777777800000003</v>
      </c>
      <c r="H26" s="2">
        <v>0.63888888899999996</v>
      </c>
      <c r="I26" s="2">
        <v>0.83333333300000001</v>
      </c>
      <c r="L26" t="s">
        <v>209</v>
      </c>
      <c r="M26">
        <v>0.08</v>
      </c>
      <c r="N26">
        <v>1</v>
      </c>
      <c r="O26">
        <v>0.08</v>
      </c>
      <c r="P26">
        <v>15.615</v>
      </c>
      <c r="Q26">
        <v>0</v>
      </c>
      <c r="T26" t="s">
        <v>209</v>
      </c>
      <c r="U26">
        <v>0.23100000000000001</v>
      </c>
      <c r="V26">
        <v>46</v>
      </c>
      <c r="W26">
        <v>5.0000000000000001E-3</v>
      </c>
    </row>
    <row r="27" spans="1:25" x14ac:dyDescent="0.2">
      <c r="A27" s="2" t="s">
        <v>68</v>
      </c>
      <c r="B27" s="2" t="s">
        <v>273</v>
      </c>
      <c r="C27" s="2" t="s">
        <v>272</v>
      </c>
      <c r="D27" s="2">
        <v>0.73611111100000004</v>
      </c>
      <c r="E27" s="2">
        <v>0.77777777800000003</v>
      </c>
      <c r="F27" s="2">
        <v>0.77777777800000003</v>
      </c>
      <c r="G27" s="2">
        <v>0.76388888899999996</v>
      </c>
      <c r="H27" s="2">
        <v>0.80555555599999995</v>
      </c>
      <c r="I27" s="2">
        <v>0.77777777800000003</v>
      </c>
      <c r="L27" t="s">
        <v>296</v>
      </c>
      <c r="M27">
        <v>0.08</v>
      </c>
      <c r="N27">
        <v>1</v>
      </c>
      <c r="O27">
        <v>0.08</v>
      </c>
      <c r="P27">
        <v>15.615</v>
      </c>
      <c r="Q27">
        <v>0</v>
      </c>
      <c r="T27" t="s">
        <v>296</v>
      </c>
      <c r="U27">
        <v>0.23100000000000001</v>
      </c>
      <c r="V27">
        <v>46</v>
      </c>
      <c r="W27">
        <v>5.0000000000000001E-3</v>
      </c>
    </row>
    <row r="28" spans="1:25" x14ac:dyDescent="0.2">
      <c r="A28" s="2" t="s">
        <v>70</v>
      </c>
      <c r="B28" s="2" t="s">
        <v>273</v>
      </c>
      <c r="C28" s="2" t="s">
        <v>272</v>
      </c>
      <c r="D28" s="2">
        <v>0.76388888899999996</v>
      </c>
      <c r="E28" s="2">
        <v>0.88888888899999996</v>
      </c>
      <c r="F28" s="2">
        <v>0.86111111100000004</v>
      </c>
      <c r="G28" s="2">
        <v>0.86111111100000004</v>
      </c>
      <c r="H28" s="2">
        <v>0.90277777800000003</v>
      </c>
      <c r="I28" s="2">
        <v>0.88888888899999996</v>
      </c>
      <c r="K28" t="s">
        <v>274</v>
      </c>
      <c r="L28" t="s">
        <v>295</v>
      </c>
      <c r="M28">
        <v>3.0000000000000001E-3</v>
      </c>
      <c r="N28">
        <v>1</v>
      </c>
      <c r="O28">
        <v>3.0000000000000001E-3</v>
      </c>
      <c r="P28">
        <v>0.55400000000000005</v>
      </c>
      <c r="Q28">
        <v>0.46100000000000002</v>
      </c>
      <c r="S28" t="s">
        <v>297</v>
      </c>
      <c r="T28" t="s">
        <v>295</v>
      </c>
      <c r="U28">
        <v>1.7999999999999999E-2</v>
      </c>
      <c r="V28">
        <v>2</v>
      </c>
      <c r="W28">
        <v>8.9999999999999993E-3</v>
      </c>
      <c r="X28">
        <v>3.7290000000000001</v>
      </c>
      <c r="Y28">
        <v>2.8000000000000001E-2</v>
      </c>
    </row>
    <row r="29" spans="1:25" x14ac:dyDescent="0.2">
      <c r="A29" s="2" t="s">
        <v>71</v>
      </c>
      <c r="B29" s="2" t="s">
        <v>273</v>
      </c>
      <c r="C29" s="2" t="s">
        <v>272</v>
      </c>
      <c r="D29" s="2">
        <v>0.90277777800000003</v>
      </c>
      <c r="E29" s="2">
        <v>0.95833333300000001</v>
      </c>
      <c r="F29" s="2">
        <v>0.93055555599999995</v>
      </c>
      <c r="G29" s="2">
        <v>0.88888888899999996</v>
      </c>
      <c r="H29" s="2">
        <v>0.91666666699999999</v>
      </c>
      <c r="I29" s="2">
        <v>0.91666666699999999</v>
      </c>
      <c r="L29" t="s">
        <v>208</v>
      </c>
      <c r="M29">
        <v>3.0000000000000001E-3</v>
      </c>
      <c r="N29">
        <v>1</v>
      </c>
      <c r="O29">
        <v>3.0000000000000001E-3</v>
      </c>
      <c r="P29">
        <v>0.55400000000000005</v>
      </c>
      <c r="Q29">
        <v>0.46100000000000002</v>
      </c>
      <c r="T29" t="s">
        <v>208</v>
      </c>
      <c r="U29">
        <v>1.7999999999999999E-2</v>
      </c>
      <c r="V29">
        <v>1.986</v>
      </c>
      <c r="W29">
        <v>8.9999999999999993E-3</v>
      </c>
      <c r="X29">
        <v>3.7290000000000001</v>
      </c>
      <c r="Y29">
        <v>2.8000000000000001E-2</v>
      </c>
    </row>
    <row r="30" spans="1:25" x14ac:dyDescent="0.2">
      <c r="A30" s="2" t="s">
        <v>73</v>
      </c>
      <c r="B30" s="2" t="s">
        <v>270</v>
      </c>
      <c r="C30" s="2" t="s">
        <v>271</v>
      </c>
      <c r="D30" s="2">
        <v>0.70833333300000001</v>
      </c>
      <c r="E30" s="2">
        <v>0.68055555599999995</v>
      </c>
      <c r="F30" s="2">
        <v>0.63888888899999996</v>
      </c>
      <c r="G30" s="2">
        <v>0.65277777800000003</v>
      </c>
      <c r="H30" s="2">
        <v>0.63888888899999996</v>
      </c>
      <c r="I30" s="2">
        <v>0.625</v>
      </c>
      <c r="L30" t="s">
        <v>209</v>
      </c>
      <c r="M30">
        <v>3.0000000000000001E-3</v>
      </c>
      <c r="N30">
        <v>1</v>
      </c>
      <c r="O30">
        <v>3.0000000000000001E-3</v>
      </c>
      <c r="P30">
        <v>0.55400000000000005</v>
      </c>
      <c r="Q30">
        <v>0.46100000000000002</v>
      </c>
      <c r="T30" t="s">
        <v>209</v>
      </c>
      <c r="U30">
        <v>1.7999999999999999E-2</v>
      </c>
      <c r="V30">
        <v>2</v>
      </c>
      <c r="W30">
        <v>8.9999999999999993E-3</v>
      </c>
      <c r="X30">
        <v>3.7290000000000001</v>
      </c>
      <c r="Y30">
        <v>2.8000000000000001E-2</v>
      </c>
    </row>
    <row r="31" spans="1:25" x14ac:dyDescent="0.2">
      <c r="A31" s="2" t="s">
        <v>74</v>
      </c>
      <c r="B31" s="2" t="s">
        <v>270</v>
      </c>
      <c r="C31" s="2" t="s">
        <v>271</v>
      </c>
      <c r="D31" s="2">
        <v>0.73611111100000004</v>
      </c>
      <c r="E31" s="2">
        <v>0.72222222199999997</v>
      </c>
      <c r="F31" s="2">
        <v>0.65277777800000003</v>
      </c>
      <c r="G31" s="2">
        <v>0.79166666699999999</v>
      </c>
      <c r="H31" s="2">
        <v>0.84722222199999997</v>
      </c>
      <c r="I31" s="2">
        <v>0.77777777800000003</v>
      </c>
      <c r="L31" t="s">
        <v>296</v>
      </c>
      <c r="M31">
        <v>3.0000000000000001E-3</v>
      </c>
      <c r="N31">
        <v>1</v>
      </c>
      <c r="O31">
        <v>3.0000000000000001E-3</v>
      </c>
      <c r="P31">
        <v>0.55400000000000005</v>
      </c>
      <c r="Q31">
        <v>0.46100000000000002</v>
      </c>
      <c r="T31" t="s">
        <v>296</v>
      </c>
      <c r="U31">
        <v>1.7999999999999999E-2</v>
      </c>
      <c r="V31">
        <v>1</v>
      </c>
      <c r="W31">
        <v>1.7999999999999999E-2</v>
      </c>
      <c r="X31">
        <v>3.7290000000000001</v>
      </c>
      <c r="Y31">
        <v>0.06</v>
      </c>
    </row>
    <row r="32" spans="1:25" x14ac:dyDescent="0.2">
      <c r="A32" s="2" t="s">
        <v>75</v>
      </c>
      <c r="B32" s="2" t="s">
        <v>270</v>
      </c>
      <c r="C32" s="2" t="s">
        <v>271</v>
      </c>
      <c r="D32" s="2">
        <v>0.68055555599999995</v>
      </c>
      <c r="E32" s="2">
        <v>0.70833333300000001</v>
      </c>
      <c r="F32" s="2">
        <v>0.73611111100000004</v>
      </c>
      <c r="G32" s="2">
        <v>0.80555555599999995</v>
      </c>
      <c r="H32" s="2">
        <v>0.72222222199999997</v>
      </c>
      <c r="I32" s="2">
        <v>0.80555555599999995</v>
      </c>
      <c r="K32" t="s">
        <v>275</v>
      </c>
      <c r="L32" t="s">
        <v>295</v>
      </c>
      <c r="M32">
        <v>2E-3</v>
      </c>
      <c r="N32">
        <v>1</v>
      </c>
      <c r="O32">
        <v>2E-3</v>
      </c>
      <c r="P32">
        <v>0.36899999999999999</v>
      </c>
      <c r="Q32">
        <v>0.54700000000000004</v>
      </c>
      <c r="S32" t="s">
        <v>298</v>
      </c>
      <c r="T32" t="s">
        <v>295</v>
      </c>
      <c r="U32">
        <v>2E-3</v>
      </c>
      <c r="V32">
        <v>2</v>
      </c>
      <c r="W32">
        <v>1E-3</v>
      </c>
      <c r="X32">
        <v>0.36199999999999999</v>
      </c>
      <c r="Y32">
        <v>0.69699999999999995</v>
      </c>
    </row>
    <row r="33" spans="1:25" x14ac:dyDescent="0.2">
      <c r="A33" s="2" t="s">
        <v>80</v>
      </c>
      <c r="B33" s="2" t="s">
        <v>273</v>
      </c>
      <c r="C33" s="2" t="s">
        <v>271</v>
      </c>
      <c r="D33" s="2">
        <v>0.77777777800000003</v>
      </c>
      <c r="E33" s="2">
        <v>0.84722222199999997</v>
      </c>
      <c r="F33" s="2">
        <v>0.80555555599999995</v>
      </c>
      <c r="G33" s="2">
        <v>0.77777777800000003</v>
      </c>
      <c r="H33" s="2">
        <v>0.75</v>
      </c>
      <c r="I33" s="2">
        <v>0.83333333300000001</v>
      </c>
      <c r="L33" t="s">
        <v>208</v>
      </c>
      <c r="M33">
        <v>2E-3</v>
      </c>
      <c r="N33">
        <v>1</v>
      </c>
      <c r="O33">
        <v>2E-3</v>
      </c>
      <c r="P33">
        <v>0.36899999999999999</v>
      </c>
      <c r="Q33">
        <v>0.54700000000000004</v>
      </c>
      <c r="T33" t="s">
        <v>208</v>
      </c>
      <c r="U33">
        <v>2E-3</v>
      </c>
      <c r="V33">
        <v>1.986</v>
      </c>
      <c r="W33">
        <v>1E-3</v>
      </c>
      <c r="X33">
        <v>0.36199999999999999</v>
      </c>
      <c r="Y33">
        <v>0.69599999999999995</v>
      </c>
    </row>
    <row r="34" spans="1:25" x14ac:dyDescent="0.2">
      <c r="A34" s="2" t="s">
        <v>81</v>
      </c>
      <c r="B34" s="2" t="s">
        <v>273</v>
      </c>
      <c r="C34" s="2" t="s">
        <v>271</v>
      </c>
      <c r="D34" s="2">
        <v>0.54166666699999999</v>
      </c>
      <c r="E34" s="2">
        <v>0.63888888899999996</v>
      </c>
      <c r="F34" s="2">
        <v>0.69444444400000005</v>
      </c>
      <c r="G34" s="2">
        <v>0.75</v>
      </c>
      <c r="H34" s="2">
        <v>0.70833333300000001</v>
      </c>
      <c r="I34" s="2">
        <v>0.625</v>
      </c>
      <c r="L34" t="s">
        <v>209</v>
      </c>
      <c r="M34">
        <v>2E-3</v>
      </c>
      <c r="N34">
        <v>1</v>
      </c>
      <c r="O34">
        <v>2E-3</v>
      </c>
      <c r="P34">
        <v>0.36899999999999999</v>
      </c>
      <c r="Q34">
        <v>0.54700000000000004</v>
      </c>
      <c r="T34" t="s">
        <v>209</v>
      </c>
      <c r="U34">
        <v>2E-3</v>
      </c>
      <c r="V34">
        <v>2</v>
      </c>
      <c r="W34">
        <v>1E-3</v>
      </c>
      <c r="X34">
        <v>0.36199999999999999</v>
      </c>
      <c r="Y34">
        <v>0.69699999999999995</v>
      </c>
    </row>
    <row r="35" spans="1:25" x14ac:dyDescent="0.2">
      <c r="A35" s="2" t="s">
        <v>82</v>
      </c>
      <c r="B35" s="2" t="s">
        <v>273</v>
      </c>
      <c r="C35" s="2" t="s">
        <v>271</v>
      </c>
      <c r="D35" s="2">
        <v>0.59722222199999997</v>
      </c>
      <c r="E35" s="2">
        <v>0.73611111100000004</v>
      </c>
      <c r="F35" s="2">
        <v>0.66666666699999999</v>
      </c>
      <c r="G35" s="2">
        <v>0.75</v>
      </c>
      <c r="H35" s="2">
        <v>0.77777777800000003</v>
      </c>
      <c r="I35" s="2">
        <v>0.80555555599999995</v>
      </c>
      <c r="L35" t="s">
        <v>296</v>
      </c>
      <c r="M35">
        <v>2E-3</v>
      </c>
      <c r="N35">
        <v>1</v>
      </c>
      <c r="O35">
        <v>2E-3</v>
      </c>
      <c r="P35">
        <v>0.36899999999999999</v>
      </c>
      <c r="Q35">
        <v>0.54700000000000004</v>
      </c>
      <c r="T35" t="s">
        <v>296</v>
      </c>
      <c r="U35">
        <v>2E-3</v>
      </c>
      <c r="V35">
        <v>1</v>
      </c>
      <c r="W35">
        <v>2E-3</v>
      </c>
      <c r="X35">
        <v>0.36199999999999999</v>
      </c>
      <c r="Y35">
        <v>0.55000000000000004</v>
      </c>
    </row>
    <row r="36" spans="1:25" x14ac:dyDescent="0.2">
      <c r="A36" s="2" t="s">
        <v>83</v>
      </c>
      <c r="B36" s="2" t="s">
        <v>273</v>
      </c>
      <c r="C36" s="2" t="s">
        <v>271</v>
      </c>
      <c r="D36" s="2">
        <v>0.65277777800000003</v>
      </c>
      <c r="E36" s="2">
        <v>0.65277777800000003</v>
      </c>
      <c r="F36" s="2">
        <v>0.72222222199999997</v>
      </c>
      <c r="G36" s="2">
        <v>0.68055555599999995</v>
      </c>
      <c r="H36" s="2">
        <v>0.75</v>
      </c>
      <c r="I36" s="2">
        <v>0.73611111100000004</v>
      </c>
      <c r="K36" t="s">
        <v>276</v>
      </c>
      <c r="L36" t="s">
        <v>295</v>
      </c>
      <c r="M36">
        <v>5.0000000000000001E-3</v>
      </c>
      <c r="N36">
        <v>1</v>
      </c>
      <c r="O36">
        <v>5.0000000000000001E-3</v>
      </c>
      <c r="P36">
        <v>0.90400000000000003</v>
      </c>
      <c r="Q36">
        <v>0.34699999999999998</v>
      </c>
      <c r="S36" t="s">
        <v>301</v>
      </c>
      <c r="T36" t="s">
        <v>295</v>
      </c>
      <c r="U36">
        <v>0.22700000000000001</v>
      </c>
      <c r="V36">
        <v>92</v>
      </c>
      <c r="W36">
        <v>2E-3</v>
      </c>
    </row>
    <row r="37" spans="1:25" x14ac:dyDescent="0.2">
      <c r="A37" s="2" t="s">
        <v>85</v>
      </c>
      <c r="B37" s="2" t="s">
        <v>270</v>
      </c>
      <c r="C37" s="2" t="s">
        <v>272</v>
      </c>
      <c r="D37" s="2">
        <v>0.875</v>
      </c>
      <c r="E37" s="2">
        <v>0.94444444400000005</v>
      </c>
      <c r="F37" s="2">
        <v>0.86111111100000004</v>
      </c>
      <c r="G37" s="2">
        <v>0.88888888899999996</v>
      </c>
      <c r="H37" s="2">
        <v>0.90277777800000003</v>
      </c>
      <c r="I37" s="2">
        <v>0.95833333300000001</v>
      </c>
      <c r="L37" t="s">
        <v>208</v>
      </c>
      <c r="M37">
        <v>5.0000000000000001E-3</v>
      </c>
      <c r="N37">
        <v>1</v>
      </c>
      <c r="O37">
        <v>5.0000000000000001E-3</v>
      </c>
      <c r="P37">
        <v>0.90400000000000003</v>
      </c>
      <c r="Q37">
        <v>0.34699999999999998</v>
      </c>
      <c r="T37" t="s">
        <v>208</v>
      </c>
      <c r="U37">
        <v>0.22700000000000001</v>
      </c>
      <c r="V37">
        <v>91.352000000000004</v>
      </c>
      <c r="W37">
        <v>2E-3</v>
      </c>
    </row>
    <row r="38" spans="1:25" x14ac:dyDescent="0.2">
      <c r="A38" s="2" t="s">
        <v>86</v>
      </c>
      <c r="B38" s="2" t="s">
        <v>270</v>
      </c>
      <c r="C38" s="2" t="s">
        <v>272</v>
      </c>
      <c r="D38" s="2">
        <v>0.625</v>
      </c>
      <c r="E38" s="2">
        <v>0.68055555599999995</v>
      </c>
      <c r="F38" s="2">
        <v>0.72222222199999997</v>
      </c>
      <c r="G38" s="2">
        <v>0.51388888899999996</v>
      </c>
      <c r="H38" s="2">
        <v>0.70833333300000001</v>
      </c>
      <c r="I38" s="2">
        <v>0.52777777800000003</v>
      </c>
      <c r="L38" t="s">
        <v>209</v>
      </c>
      <c r="M38">
        <v>5.0000000000000001E-3</v>
      </c>
      <c r="N38">
        <v>1</v>
      </c>
      <c r="O38">
        <v>5.0000000000000001E-3</v>
      </c>
      <c r="P38">
        <v>0.90400000000000003</v>
      </c>
      <c r="Q38">
        <v>0.34699999999999998</v>
      </c>
      <c r="T38" t="s">
        <v>209</v>
      </c>
      <c r="U38">
        <v>0.22700000000000001</v>
      </c>
      <c r="V38">
        <v>92</v>
      </c>
      <c r="W38">
        <v>2E-3</v>
      </c>
    </row>
    <row r="39" spans="1:25" x14ac:dyDescent="0.2">
      <c r="A39" s="2" t="s">
        <v>87</v>
      </c>
      <c r="B39" s="2" t="s">
        <v>273</v>
      </c>
      <c r="C39" s="2" t="s">
        <v>271</v>
      </c>
      <c r="D39" s="2">
        <v>0.76388888899999996</v>
      </c>
      <c r="E39" s="2">
        <v>0.84722222199999997</v>
      </c>
      <c r="F39" s="2">
        <v>0.86111111100000004</v>
      </c>
      <c r="G39" s="2">
        <v>0.75</v>
      </c>
      <c r="H39" s="2">
        <v>0.75</v>
      </c>
      <c r="I39" s="2">
        <v>0.72222222199999997</v>
      </c>
      <c r="L39" t="s">
        <v>296</v>
      </c>
      <c r="M39">
        <v>5.0000000000000001E-3</v>
      </c>
      <c r="N39">
        <v>1</v>
      </c>
      <c r="O39">
        <v>5.0000000000000001E-3</v>
      </c>
      <c r="P39">
        <v>0.90400000000000003</v>
      </c>
      <c r="Q39">
        <v>0.34699999999999998</v>
      </c>
      <c r="T39" t="s">
        <v>296</v>
      </c>
      <c r="U39">
        <v>0.22700000000000001</v>
      </c>
      <c r="V39">
        <v>46</v>
      </c>
      <c r="W39">
        <v>5.0000000000000001E-3</v>
      </c>
    </row>
    <row r="40" spans="1:25" x14ac:dyDescent="0.2">
      <c r="A40" s="2" t="s">
        <v>88</v>
      </c>
      <c r="B40" s="2" t="s">
        <v>270</v>
      </c>
      <c r="C40" s="2" t="s">
        <v>272</v>
      </c>
      <c r="D40" s="2">
        <v>0.70833333300000001</v>
      </c>
      <c r="E40" s="2">
        <v>0.68055555599999995</v>
      </c>
      <c r="F40" s="2">
        <v>0.70833333300000001</v>
      </c>
      <c r="G40" s="2">
        <v>0.80555555599999995</v>
      </c>
      <c r="H40" s="2">
        <v>0.79166666699999999</v>
      </c>
      <c r="I40" s="2">
        <v>0.81944444400000005</v>
      </c>
      <c r="K40" t="s">
        <v>213</v>
      </c>
      <c r="L40" t="s">
        <v>295</v>
      </c>
      <c r="M40">
        <v>0.22500000000000001</v>
      </c>
      <c r="N40">
        <v>44</v>
      </c>
      <c r="O40">
        <v>5.0000000000000001E-3</v>
      </c>
    </row>
    <row r="41" spans="1:25" x14ac:dyDescent="0.2">
      <c r="A41" s="2" t="s">
        <v>89</v>
      </c>
      <c r="B41" s="2" t="s">
        <v>270</v>
      </c>
      <c r="C41" s="2" t="s">
        <v>271</v>
      </c>
      <c r="D41" s="2">
        <v>0.79166666699999999</v>
      </c>
      <c r="E41" s="2">
        <v>0.86111111100000004</v>
      </c>
      <c r="F41" s="2">
        <v>0.81944444400000005</v>
      </c>
      <c r="G41" s="2">
        <v>0.81944444400000005</v>
      </c>
      <c r="H41" s="2">
        <v>0.88888888899999996</v>
      </c>
      <c r="I41" s="2">
        <v>0.88888888899999996</v>
      </c>
      <c r="L41" t="s">
        <v>208</v>
      </c>
      <c r="M41">
        <v>0.22500000000000001</v>
      </c>
      <c r="N41">
        <v>44</v>
      </c>
      <c r="O41">
        <v>5.0000000000000001E-3</v>
      </c>
    </row>
    <row r="42" spans="1:25" x14ac:dyDescent="0.2">
      <c r="A42" s="2" t="s">
        <v>90</v>
      </c>
      <c r="B42" s="2" t="s">
        <v>270</v>
      </c>
      <c r="C42" s="2" t="s">
        <v>271</v>
      </c>
      <c r="D42" s="2">
        <v>0.63888888899999996</v>
      </c>
      <c r="E42" s="2">
        <v>0.65277777800000003</v>
      </c>
      <c r="F42" s="2">
        <v>0.65277777800000003</v>
      </c>
      <c r="G42" s="2">
        <v>0.61111111100000004</v>
      </c>
      <c r="H42" s="2">
        <v>0.75</v>
      </c>
      <c r="I42" s="2">
        <v>0.66666666699999999</v>
      </c>
      <c r="L42" t="s">
        <v>209</v>
      </c>
      <c r="M42">
        <v>0.22500000000000001</v>
      </c>
      <c r="N42">
        <v>44</v>
      </c>
      <c r="O42">
        <v>5.0000000000000001E-3</v>
      </c>
    </row>
    <row r="43" spans="1:25" x14ac:dyDescent="0.2">
      <c r="A43" s="2" t="s">
        <v>91</v>
      </c>
      <c r="B43" s="2" t="s">
        <v>270</v>
      </c>
      <c r="C43" s="2" t="s">
        <v>271</v>
      </c>
      <c r="D43" s="2">
        <v>0.66666666699999999</v>
      </c>
      <c r="E43" s="2">
        <v>0.84722222199999997</v>
      </c>
      <c r="F43" s="2">
        <v>0.77777777800000003</v>
      </c>
      <c r="G43" s="2">
        <v>0.76388888899999996</v>
      </c>
      <c r="H43" s="2">
        <v>0.83333333300000001</v>
      </c>
      <c r="I43" s="2">
        <v>0.80555555599999995</v>
      </c>
      <c r="L43" t="s">
        <v>296</v>
      </c>
      <c r="M43">
        <v>0.22500000000000001</v>
      </c>
      <c r="N43">
        <v>44</v>
      </c>
      <c r="O43">
        <v>5.0000000000000001E-3</v>
      </c>
    </row>
    <row r="44" spans="1:25" x14ac:dyDescent="0.2">
      <c r="A44" s="2" t="s">
        <v>92</v>
      </c>
      <c r="B44" s="2" t="s">
        <v>270</v>
      </c>
      <c r="C44" s="2" t="s">
        <v>272</v>
      </c>
      <c r="D44" s="2">
        <v>0.73611111100000004</v>
      </c>
      <c r="E44" s="2">
        <v>0.76388888899999996</v>
      </c>
      <c r="F44" s="2">
        <v>0.68055555599999995</v>
      </c>
      <c r="G44" s="2">
        <v>0.75</v>
      </c>
      <c r="H44" s="2">
        <v>0.80555555599999995</v>
      </c>
      <c r="I44" s="2">
        <v>0.75</v>
      </c>
      <c r="K44" t="s">
        <v>297</v>
      </c>
      <c r="L44" t="s">
        <v>295</v>
      </c>
      <c r="M44">
        <v>1.7999999999999999E-2</v>
      </c>
      <c r="N44">
        <v>2</v>
      </c>
      <c r="O44">
        <v>8.9999999999999993E-3</v>
      </c>
      <c r="P44">
        <v>3.5979999999999999</v>
      </c>
      <c r="Q44">
        <v>3.1E-2</v>
      </c>
    </row>
    <row r="45" spans="1:25" x14ac:dyDescent="0.2">
      <c r="A45" s="2" t="s">
        <v>93</v>
      </c>
      <c r="B45" s="2" t="s">
        <v>273</v>
      </c>
      <c r="C45" s="2" t="s">
        <v>272</v>
      </c>
      <c r="D45" s="2">
        <v>0.69444444400000005</v>
      </c>
      <c r="E45" s="2">
        <v>0.76388888899999996</v>
      </c>
      <c r="F45" s="2">
        <v>0.73611111100000004</v>
      </c>
      <c r="G45" s="2">
        <v>0.79166666699999999</v>
      </c>
      <c r="H45" s="2">
        <v>0.83333333300000001</v>
      </c>
      <c r="I45" s="2">
        <v>0.65277777800000003</v>
      </c>
      <c r="L45" t="s">
        <v>208</v>
      </c>
      <c r="M45">
        <v>1.7999999999999999E-2</v>
      </c>
      <c r="N45">
        <v>1.9830000000000001</v>
      </c>
      <c r="O45">
        <v>8.9999999999999993E-3</v>
      </c>
      <c r="P45">
        <v>3.5979999999999999</v>
      </c>
      <c r="Q45">
        <v>3.2000000000000001E-2</v>
      </c>
    </row>
    <row r="46" spans="1:25" x14ac:dyDescent="0.2">
      <c r="A46" s="2" t="s">
        <v>109</v>
      </c>
      <c r="B46" s="2" t="s">
        <v>270</v>
      </c>
      <c r="C46" s="2" t="s">
        <v>271</v>
      </c>
      <c r="D46" s="2">
        <v>0.76388888899999996</v>
      </c>
      <c r="E46" s="2">
        <v>0.75</v>
      </c>
      <c r="F46" s="2">
        <v>0.80555555599999995</v>
      </c>
      <c r="G46" s="2">
        <v>0.875</v>
      </c>
      <c r="H46" s="2">
        <v>0.81944444400000005</v>
      </c>
      <c r="I46" s="2">
        <v>0.88888888899999996</v>
      </c>
      <c r="L46" t="s">
        <v>209</v>
      </c>
      <c r="M46">
        <v>1.7999999999999999E-2</v>
      </c>
      <c r="N46">
        <v>2</v>
      </c>
      <c r="O46">
        <v>8.9999999999999993E-3</v>
      </c>
      <c r="P46">
        <v>3.5979999999999999</v>
      </c>
      <c r="Q46">
        <v>3.1E-2</v>
      </c>
    </row>
    <row r="47" spans="1:25" x14ac:dyDescent="0.2">
      <c r="A47" s="2" t="s">
        <v>110</v>
      </c>
      <c r="B47" s="2" t="s">
        <v>270</v>
      </c>
      <c r="C47" s="2" t="s">
        <v>271</v>
      </c>
      <c r="D47" s="2">
        <v>0.72222222199999997</v>
      </c>
      <c r="E47" s="2">
        <v>0.75</v>
      </c>
      <c r="F47" s="2">
        <v>0.72222222199999997</v>
      </c>
      <c r="G47" s="2">
        <v>0.73611111100000004</v>
      </c>
      <c r="H47" s="2">
        <v>0.73611111100000004</v>
      </c>
      <c r="I47" s="2">
        <v>0.72222222199999997</v>
      </c>
      <c r="L47" t="s">
        <v>296</v>
      </c>
      <c r="M47">
        <v>1.7999999999999999E-2</v>
      </c>
      <c r="N47">
        <v>1</v>
      </c>
      <c r="O47">
        <v>1.7999999999999999E-2</v>
      </c>
      <c r="P47">
        <v>3.5979999999999999</v>
      </c>
      <c r="Q47">
        <v>6.4000000000000001E-2</v>
      </c>
    </row>
    <row r="48" spans="1:25" x14ac:dyDescent="0.2">
      <c r="A48" s="2" t="s">
        <v>111</v>
      </c>
      <c r="B48" s="2" t="s">
        <v>270</v>
      </c>
      <c r="C48" s="2" t="s">
        <v>271</v>
      </c>
      <c r="D48" s="2">
        <v>0.79166666699999999</v>
      </c>
      <c r="E48" s="2">
        <v>0.80555555599999995</v>
      </c>
      <c r="F48" s="2">
        <v>0.83333333300000001</v>
      </c>
      <c r="G48" s="2">
        <v>0.93055555599999995</v>
      </c>
      <c r="H48" s="2">
        <v>0.94444444400000005</v>
      </c>
      <c r="I48" s="2">
        <v>0.875</v>
      </c>
      <c r="K48" t="s">
        <v>298</v>
      </c>
      <c r="L48" t="s">
        <v>295</v>
      </c>
      <c r="M48">
        <v>2E-3</v>
      </c>
      <c r="N48">
        <v>2</v>
      </c>
      <c r="O48">
        <v>1E-3</v>
      </c>
      <c r="P48">
        <v>0.34899999999999998</v>
      </c>
      <c r="Q48">
        <v>0.70599999999999996</v>
      </c>
    </row>
    <row r="49" spans="1:17" x14ac:dyDescent="0.2">
      <c r="A49" s="2" t="s">
        <v>113</v>
      </c>
      <c r="B49" s="2" t="s">
        <v>273</v>
      </c>
      <c r="C49" s="2" t="s">
        <v>272</v>
      </c>
      <c r="D49" s="2">
        <v>0.61111111100000004</v>
      </c>
      <c r="E49" s="2">
        <v>0.58333333300000001</v>
      </c>
      <c r="F49" s="2">
        <v>0.625</v>
      </c>
      <c r="G49" s="2">
        <v>0.52777777800000003</v>
      </c>
      <c r="H49" s="2">
        <v>0.70833333300000001</v>
      </c>
      <c r="I49" s="2">
        <v>0.75</v>
      </c>
      <c r="L49" t="s">
        <v>208</v>
      </c>
      <c r="M49">
        <v>2E-3</v>
      </c>
      <c r="N49">
        <v>1.9830000000000001</v>
      </c>
      <c r="O49">
        <v>1E-3</v>
      </c>
      <c r="P49">
        <v>0.34899999999999998</v>
      </c>
      <c r="Q49">
        <v>0.70399999999999996</v>
      </c>
    </row>
    <row r="50" spans="1:17" x14ac:dyDescent="0.2">
      <c r="B50" s="2"/>
      <c r="C50" s="2"/>
      <c r="D50" s="2"/>
      <c r="E50" s="2"/>
      <c r="F50" s="2"/>
      <c r="G50" s="2"/>
      <c r="L50" t="s">
        <v>209</v>
      </c>
      <c r="M50">
        <v>2E-3</v>
      </c>
      <c r="N50">
        <v>2</v>
      </c>
      <c r="O50">
        <v>1E-3</v>
      </c>
      <c r="P50">
        <v>0.34899999999999998</v>
      </c>
      <c r="Q50">
        <v>0.70599999999999996</v>
      </c>
    </row>
    <row r="51" spans="1:17" x14ac:dyDescent="0.2">
      <c r="B51" s="2"/>
      <c r="C51" s="2"/>
      <c r="D51" s="2"/>
      <c r="E51" s="2"/>
      <c r="F51" s="2"/>
      <c r="G51" s="2"/>
      <c r="L51" t="s">
        <v>296</v>
      </c>
      <c r="M51">
        <v>2E-3</v>
      </c>
      <c r="N51">
        <v>1</v>
      </c>
      <c r="O51">
        <v>2E-3</v>
      </c>
      <c r="P51">
        <v>0.34899999999999998</v>
      </c>
      <c r="Q51">
        <v>0.55800000000000005</v>
      </c>
    </row>
    <row r="52" spans="1:17" x14ac:dyDescent="0.2">
      <c r="B52" s="2"/>
      <c r="C52" s="2"/>
      <c r="D52" s="2"/>
      <c r="E52" s="2"/>
      <c r="F52" s="2"/>
      <c r="G52" s="2"/>
      <c r="K52" t="s">
        <v>299</v>
      </c>
      <c r="L52" t="s">
        <v>295</v>
      </c>
      <c r="M52">
        <v>2E-3</v>
      </c>
      <c r="N52">
        <v>2</v>
      </c>
      <c r="O52">
        <v>1E-3</v>
      </c>
      <c r="P52">
        <v>0.36299999999999999</v>
      </c>
      <c r="Q52">
        <v>0.69599999999999995</v>
      </c>
    </row>
    <row r="53" spans="1:17" x14ac:dyDescent="0.2">
      <c r="L53" t="s">
        <v>208</v>
      </c>
      <c r="M53">
        <v>2E-3</v>
      </c>
      <c r="N53">
        <v>1.9830000000000001</v>
      </c>
      <c r="O53">
        <v>1E-3</v>
      </c>
      <c r="P53">
        <v>0.36299999999999999</v>
      </c>
      <c r="Q53">
        <v>0.69499999999999995</v>
      </c>
    </row>
    <row r="54" spans="1:17" x14ac:dyDescent="0.2">
      <c r="L54" t="s">
        <v>209</v>
      </c>
      <c r="M54">
        <v>2E-3</v>
      </c>
      <c r="N54">
        <v>2</v>
      </c>
      <c r="O54">
        <v>1E-3</v>
      </c>
      <c r="P54">
        <v>0.36299999999999999</v>
      </c>
      <c r="Q54">
        <v>0.69599999999999995</v>
      </c>
    </row>
    <row r="55" spans="1:17" x14ac:dyDescent="0.2">
      <c r="L55" t="s">
        <v>296</v>
      </c>
      <c r="M55">
        <v>2E-3</v>
      </c>
      <c r="N55">
        <v>1</v>
      </c>
      <c r="O55">
        <v>2E-3</v>
      </c>
      <c r="P55">
        <v>0.36299999999999999</v>
      </c>
      <c r="Q55">
        <v>0.55000000000000004</v>
      </c>
    </row>
    <row r="56" spans="1:17" x14ac:dyDescent="0.2">
      <c r="K56" t="s">
        <v>300</v>
      </c>
      <c r="L56" t="s">
        <v>295</v>
      </c>
      <c r="M56" s="8">
        <v>5.7599999999999997E-5</v>
      </c>
      <c r="N56">
        <v>2</v>
      </c>
      <c r="O56" s="8">
        <v>2.8799999999999999E-5</v>
      </c>
      <c r="P56">
        <v>1.0999999999999999E-2</v>
      </c>
      <c r="Q56">
        <v>0.98899999999999999</v>
      </c>
    </row>
    <row r="57" spans="1:17" x14ac:dyDescent="0.2">
      <c r="L57" t="s">
        <v>208</v>
      </c>
      <c r="M57" s="8">
        <v>5.7599999999999997E-5</v>
      </c>
      <c r="N57">
        <v>1.9830000000000001</v>
      </c>
      <c r="O57" s="8">
        <v>2.9050000000000001E-5</v>
      </c>
      <c r="P57">
        <v>1.0999999999999999E-2</v>
      </c>
      <c r="Q57">
        <v>0.98799999999999999</v>
      </c>
    </row>
    <row r="58" spans="1:17" x14ac:dyDescent="0.2">
      <c r="L58" t="s">
        <v>209</v>
      </c>
      <c r="M58" s="8">
        <v>5.7599999999999997E-5</v>
      </c>
      <c r="N58">
        <v>2</v>
      </c>
      <c r="O58" s="8">
        <v>2.8799999999999999E-5</v>
      </c>
      <c r="P58">
        <v>1.0999999999999999E-2</v>
      </c>
      <c r="Q58">
        <v>0.98899999999999999</v>
      </c>
    </row>
    <row r="59" spans="1:17" x14ac:dyDescent="0.2">
      <c r="L59" t="s">
        <v>296</v>
      </c>
      <c r="M59" s="8">
        <v>5.7599999999999997E-5</v>
      </c>
      <c r="N59">
        <v>1</v>
      </c>
      <c r="O59" s="8">
        <v>5.7599999999999997E-5</v>
      </c>
      <c r="P59">
        <v>1.0999999999999999E-2</v>
      </c>
      <c r="Q59">
        <v>0.91600000000000004</v>
      </c>
    </row>
    <row r="60" spans="1:17" x14ac:dyDescent="0.2">
      <c r="K60" t="s">
        <v>301</v>
      </c>
      <c r="L60" t="s">
        <v>295</v>
      </c>
      <c r="M60">
        <v>0.22500000000000001</v>
      </c>
      <c r="N60">
        <v>88</v>
      </c>
      <c r="O60">
        <v>3.0000000000000001E-3</v>
      </c>
    </row>
    <row r="61" spans="1:17" x14ac:dyDescent="0.2">
      <c r="L61" t="s">
        <v>208</v>
      </c>
      <c r="M61">
        <v>0.22500000000000001</v>
      </c>
      <c r="N61">
        <v>87.239000000000004</v>
      </c>
      <c r="O61">
        <v>3.0000000000000001E-3</v>
      </c>
    </row>
    <row r="62" spans="1:17" x14ac:dyDescent="0.2">
      <c r="L62" t="s">
        <v>209</v>
      </c>
      <c r="M62">
        <v>0.22500000000000001</v>
      </c>
      <c r="N62">
        <v>88</v>
      </c>
      <c r="O62">
        <v>3.0000000000000001E-3</v>
      </c>
    </row>
    <row r="63" spans="1:17" x14ac:dyDescent="0.2">
      <c r="L63" t="s">
        <v>296</v>
      </c>
      <c r="M63">
        <v>0.22500000000000001</v>
      </c>
      <c r="N63">
        <v>44</v>
      </c>
      <c r="O63">
        <v>5.0000000000000001E-3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0D81-7D72-C040-BE42-DBBD920708D8}">
  <dimension ref="A1:Y63"/>
  <sheetViews>
    <sheetView topLeftCell="L7" workbookViewId="0">
      <selection activeCell="U24" sqref="U24"/>
    </sheetView>
  </sheetViews>
  <sheetFormatPr baseColWidth="10" defaultRowHeight="16" x14ac:dyDescent="0.2"/>
  <cols>
    <col min="11" max="11" width="24.1640625" customWidth="1"/>
    <col min="19" max="19" width="22" customWidth="1"/>
  </cols>
  <sheetData>
    <row r="1" spans="1:25" x14ac:dyDescent="0.2">
      <c r="A1" s="2"/>
      <c r="B1" s="2" t="s">
        <v>268</v>
      </c>
      <c r="C1" s="2" t="s">
        <v>269</v>
      </c>
      <c r="D1" s="2" t="s">
        <v>252</v>
      </c>
      <c r="E1" s="2" t="s">
        <v>253</v>
      </c>
      <c r="F1" s="2" t="s">
        <v>254</v>
      </c>
      <c r="G1" s="2" t="s">
        <v>255</v>
      </c>
      <c r="H1" s="2" t="s">
        <v>256</v>
      </c>
      <c r="I1" s="2" t="s">
        <v>257</v>
      </c>
      <c r="K1" t="s">
        <v>289</v>
      </c>
      <c r="L1" t="s">
        <v>300</v>
      </c>
      <c r="S1" t="s">
        <v>289</v>
      </c>
      <c r="T1" t="s">
        <v>298</v>
      </c>
    </row>
    <row r="2" spans="1:25" x14ac:dyDescent="0.2">
      <c r="A2" s="2" t="s">
        <v>25</v>
      </c>
      <c r="B2" s="2" t="s">
        <v>270</v>
      </c>
      <c r="C2" s="2" t="s">
        <v>271</v>
      </c>
      <c r="D2">
        <v>0.90277777777777779</v>
      </c>
      <c r="E2">
        <v>0.49999999999999983</v>
      </c>
      <c r="F2">
        <v>0.22222222222222224</v>
      </c>
      <c r="G2">
        <v>0.58333333333333337</v>
      </c>
      <c r="H2">
        <v>0.43055555555555552</v>
      </c>
      <c r="I2">
        <v>0.31944444444444436</v>
      </c>
      <c r="K2" t="s">
        <v>290</v>
      </c>
      <c r="S2" t="s">
        <v>290</v>
      </c>
    </row>
    <row r="3" spans="1:25" x14ac:dyDescent="0.2">
      <c r="A3" s="2" t="s">
        <v>26</v>
      </c>
      <c r="B3" s="2" t="s">
        <v>270</v>
      </c>
      <c r="C3" s="2" t="s">
        <v>271</v>
      </c>
      <c r="D3">
        <v>0.66666666666666685</v>
      </c>
      <c r="E3">
        <v>0.56944444444444453</v>
      </c>
      <c r="F3">
        <v>0.5</v>
      </c>
      <c r="G3">
        <v>0.58333333333333337</v>
      </c>
      <c r="H3">
        <v>0.58333333333333337</v>
      </c>
      <c r="I3">
        <v>0.66666666666666685</v>
      </c>
      <c r="K3" t="s">
        <v>291</v>
      </c>
      <c r="M3" t="s">
        <v>292</v>
      </c>
      <c r="N3" t="s">
        <v>203</v>
      </c>
      <c r="O3" t="s">
        <v>293</v>
      </c>
      <c r="P3" t="s">
        <v>205</v>
      </c>
      <c r="Q3" t="s">
        <v>294</v>
      </c>
      <c r="S3" t="s">
        <v>291</v>
      </c>
      <c r="U3" t="s">
        <v>292</v>
      </c>
      <c r="V3" t="s">
        <v>203</v>
      </c>
      <c r="W3" t="s">
        <v>293</v>
      </c>
      <c r="X3" t="s">
        <v>205</v>
      </c>
      <c r="Y3" t="s">
        <v>294</v>
      </c>
    </row>
    <row r="4" spans="1:25" x14ac:dyDescent="0.2">
      <c r="A4" s="2" t="s">
        <v>28</v>
      </c>
      <c r="B4" s="2" t="s">
        <v>270</v>
      </c>
      <c r="C4" s="2" t="s">
        <v>272</v>
      </c>
      <c r="D4">
        <v>0.66666666666666685</v>
      </c>
      <c r="E4">
        <v>0.45833333333333331</v>
      </c>
      <c r="F4">
        <v>0.44444444444444436</v>
      </c>
      <c r="G4">
        <v>0.55555555555555536</v>
      </c>
      <c r="H4">
        <v>0.51388888888888884</v>
      </c>
      <c r="I4">
        <v>0.55555555555555569</v>
      </c>
      <c r="K4" t="s">
        <v>277</v>
      </c>
      <c r="L4" t="s">
        <v>295</v>
      </c>
      <c r="M4">
        <v>0.80800000000000005</v>
      </c>
      <c r="N4">
        <v>2</v>
      </c>
      <c r="O4">
        <v>0.40400000000000003</v>
      </c>
      <c r="P4">
        <v>80.804000000000002</v>
      </c>
      <c r="Q4">
        <v>0</v>
      </c>
      <c r="S4" t="s">
        <v>277</v>
      </c>
      <c r="T4" t="s">
        <v>295</v>
      </c>
      <c r="U4">
        <v>0.80800000000000005</v>
      </c>
      <c r="V4">
        <v>2</v>
      </c>
      <c r="W4">
        <v>0.40400000000000003</v>
      </c>
      <c r="X4">
        <v>83.680999999999997</v>
      </c>
      <c r="Y4">
        <v>0</v>
      </c>
    </row>
    <row r="5" spans="1:25" x14ac:dyDescent="0.2">
      <c r="A5" s="2" t="s">
        <v>29</v>
      </c>
      <c r="B5" s="2" t="s">
        <v>270</v>
      </c>
      <c r="C5" s="2" t="s">
        <v>272</v>
      </c>
      <c r="D5">
        <v>0.65277777777777779</v>
      </c>
      <c r="E5">
        <v>0.52777777777777779</v>
      </c>
      <c r="F5">
        <v>0.56944444444444453</v>
      </c>
      <c r="G5">
        <v>0.43055555555555558</v>
      </c>
      <c r="H5">
        <v>0.43055555555555564</v>
      </c>
      <c r="I5">
        <v>0.41666666666666674</v>
      </c>
      <c r="L5" t="s">
        <v>208</v>
      </c>
      <c r="M5">
        <v>0.80800000000000005</v>
      </c>
      <c r="N5">
        <v>1.452</v>
      </c>
      <c r="O5">
        <v>0.55600000000000005</v>
      </c>
      <c r="P5">
        <v>80.804000000000002</v>
      </c>
      <c r="Q5">
        <v>0</v>
      </c>
      <c r="T5" t="s">
        <v>208</v>
      </c>
      <c r="U5">
        <v>0.80800000000000005</v>
      </c>
      <c r="V5">
        <v>1.454</v>
      </c>
      <c r="W5">
        <v>0.55600000000000005</v>
      </c>
      <c r="X5">
        <v>83.680999999999997</v>
      </c>
      <c r="Y5">
        <v>0</v>
      </c>
    </row>
    <row r="6" spans="1:25" x14ac:dyDescent="0.2">
      <c r="A6" s="2" t="s">
        <v>30</v>
      </c>
      <c r="B6" s="2" t="s">
        <v>270</v>
      </c>
      <c r="C6" s="2" t="s">
        <v>272</v>
      </c>
      <c r="D6">
        <v>0.86111111111111116</v>
      </c>
      <c r="E6">
        <v>0.43055555555555558</v>
      </c>
      <c r="F6">
        <v>0.33333333333333343</v>
      </c>
      <c r="G6">
        <v>0.51388888888888895</v>
      </c>
      <c r="H6">
        <v>0.50000000000000011</v>
      </c>
      <c r="I6">
        <v>0.41666666666666669</v>
      </c>
      <c r="L6" t="s">
        <v>209</v>
      </c>
      <c r="M6">
        <v>0.80800000000000005</v>
      </c>
      <c r="N6">
        <v>1.591</v>
      </c>
      <c r="O6">
        <v>0.50800000000000001</v>
      </c>
      <c r="P6">
        <v>80.804000000000002</v>
      </c>
      <c r="Q6">
        <v>0</v>
      </c>
      <c r="T6" t="s">
        <v>209</v>
      </c>
      <c r="U6">
        <v>0.80800000000000005</v>
      </c>
      <c r="V6">
        <v>1.522</v>
      </c>
      <c r="W6">
        <v>0.53100000000000003</v>
      </c>
      <c r="X6">
        <v>83.680999999999997</v>
      </c>
      <c r="Y6">
        <v>0</v>
      </c>
    </row>
    <row r="7" spans="1:25" x14ac:dyDescent="0.2">
      <c r="A7" s="2" t="s">
        <v>32</v>
      </c>
      <c r="B7" s="2" t="s">
        <v>270</v>
      </c>
      <c r="C7" s="2" t="s">
        <v>271</v>
      </c>
      <c r="D7">
        <v>0.90277777777777779</v>
      </c>
      <c r="E7">
        <v>0.58333333333333337</v>
      </c>
      <c r="F7">
        <v>0.51388888888888895</v>
      </c>
      <c r="G7">
        <v>0.61111111111111105</v>
      </c>
      <c r="H7">
        <v>0.52777777777777779</v>
      </c>
      <c r="I7">
        <v>0.50000000000000011</v>
      </c>
      <c r="L7" t="s">
        <v>296</v>
      </c>
      <c r="M7">
        <v>0.80800000000000005</v>
      </c>
      <c r="N7">
        <v>1</v>
      </c>
      <c r="O7">
        <v>0.80800000000000005</v>
      </c>
      <c r="P7">
        <v>80.804000000000002</v>
      </c>
      <c r="Q7">
        <v>0</v>
      </c>
      <c r="T7" t="s">
        <v>296</v>
      </c>
      <c r="U7">
        <v>0.80800000000000005</v>
      </c>
      <c r="V7">
        <v>1</v>
      </c>
      <c r="W7">
        <v>0.80800000000000005</v>
      </c>
      <c r="X7">
        <v>83.680999999999997</v>
      </c>
      <c r="Y7">
        <v>0</v>
      </c>
    </row>
    <row r="8" spans="1:25" x14ac:dyDescent="0.2">
      <c r="A8" s="2" t="s">
        <v>34</v>
      </c>
      <c r="B8" s="2" t="s">
        <v>270</v>
      </c>
      <c r="C8" s="2" t="s">
        <v>272</v>
      </c>
      <c r="D8">
        <v>0.73611111111111116</v>
      </c>
      <c r="E8">
        <v>0.55555555555555547</v>
      </c>
      <c r="F8">
        <v>0.63888888888888906</v>
      </c>
      <c r="G8">
        <v>0.65277777777777779</v>
      </c>
      <c r="H8">
        <v>0.65277777777777779</v>
      </c>
      <c r="I8">
        <v>0.69444444444444453</v>
      </c>
      <c r="K8" t="s">
        <v>278</v>
      </c>
      <c r="L8" t="s">
        <v>295</v>
      </c>
      <c r="M8">
        <v>1.2999999999999999E-2</v>
      </c>
      <c r="N8">
        <v>2</v>
      </c>
      <c r="O8">
        <v>7.0000000000000001E-3</v>
      </c>
      <c r="P8">
        <v>1.33</v>
      </c>
      <c r="Q8">
        <v>0.27</v>
      </c>
      <c r="S8" t="s">
        <v>278</v>
      </c>
      <c r="T8" t="s">
        <v>295</v>
      </c>
      <c r="U8">
        <v>1.2999999999999999E-2</v>
      </c>
      <c r="V8">
        <v>2</v>
      </c>
      <c r="W8">
        <v>7.0000000000000001E-3</v>
      </c>
      <c r="X8">
        <v>1.377</v>
      </c>
      <c r="Y8">
        <v>0.25800000000000001</v>
      </c>
    </row>
    <row r="9" spans="1:25" x14ac:dyDescent="0.2">
      <c r="A9" s="2" t="s">
        <v>35</v>
      </c>
      <c r="B9" s="2" t="s">
        <v>270</v>
      </c>
      <c r="C9" s="2" t="s">
        <v>272</v>
      </c>
      <c r="D9">
        <v>0.81944444444444453</v>
      </c>
      <c r="E9">
        <v>0.49999999999999994</v>
      </c>
      <c r="F9">
        <v>0.30555555555555547</v>
      </c>
      <c r="G9">
        <v>0.51388888888888895</v>
      </c>
      <c r="H9">
        <v>0.54166666666666663</v>
      </c>
      <c r="I9">
        <v>0.55555555555555547</v>
      </c>
      <c r="L9" t="s">
        <v>208</v>
      </c>
      <c r="M9">
        <v>1.2999999999999999E-2</v>
      </c>
      <c r="N9">
        <v>1.452</v>
      </c>
      <c r="O9">
        <v>8.9999999999999993E-3</v>
      </c>
      <c r="P9">
        <v>1.33</v>
      </c>
      <c r="Q9">
        <v>0.26600000000000001</v>
      </c>
      <c r="T9" t="s">
        <v>208</v>
      </c>
      <c r="U9">
        <v>1.2999999999999999E-2</v>
      </c>
      <c r="V9">
        <v>1.454</v>
      </c>
      <c r="W9">
        <v>8.9999999999999993E-3</v>
      </c>
      <c r="X9">
        <v>1.377</v>
      </c>
      <c r="Y9">
        <v>0.255</v>
      </c>
    </row>
    <row r="10" spans="1:25" x14ac:dyDescent="0.2">
      <c r="A10" s="2" t="s">
        <v>36</v>
      </c>
      <c r="B10" s="2" t="s">
        <v>270</v>
      </c>
      <c r="C10" s="2" t="s">
        <v>272</v>
      </c>
      <c r="D10">
        <v>0.58333333333333348</v>
      </c>
      <c r="E10">
        <v>0.58333333333333337</v>
      </c>
      <c r="F10">
        <v>0.5277777777777779</v>
      </c>
      <c r="G10">
        <v>0.50000000000000011</v>
      </c>
      <c r="H10">
        <v>0.4861111111111111</v>
      </c>
      <c r="I10">
        <v>0.44444444444444442</v>
      </c>
      <c r="L10" t="s">
        <v>209</v>
      </c>
      <c r="M10">
        <v>1.2999999999999999E-2</v>
      </c>
      <c r="N10">
        <v>1.591</v>
      </c>
      <c r="O10">
        <v>8.0000000000000002E-3</v>
      </c>
      <c r="P10">
        <v>1.33</v>
      </c>
      <c r="Q10">
        <v>0.26800000000000002</v>
      </c>
      <c r="T10" t="s">
        <v>209</v>
      </c>
      <c r="U10">
        <v>1.2999999999999999E-2</v>
      </c>
      <c r="V10">
        <v>1.522</v>
      </c>
      <c r="W10">
        <v>8.9999999999999993E-3</v>
      </c>
      <c r="X10">
        <v>1.377</v>
      </c>
      <c r="Y10">
        <v>0.25600000000000001</v>
      </c>
    </row>
    <row r="11" spans="1:25" x14ac:dyDescent="0.2">
      <c r="A11" s="2" t="s">
        <v>37</v>
      </c>
      <c r="B11" s="2" t="s">
        <v>270</v>
      </c>
      <c r="C11" s="2" t="s">
        <v>272</v>
      </c>
      <c r="D11">
        <v>0.66666666666666663</v>
      </c>
      <c r="E11">
        <v>0.5</v>
      </c>
      <c r="F11">
        <v>0.43055555555555552</v>
      </c>
      <c r="G11">
        <v>0.61111111111111116</v>
      </c>
      <c r="H11">
        <v>0.62500000000000011</v>
      </c>
      <c r="I11">
        <v>0.47222222222222232</v>
      </c>
      <c r="L11" t="s">
        <v>296</v>
      </c>
      <c r="M11">
        <v>1.2999999999999999E-2</v>
      </c>
      <c r="N11">
        <v>1</v>
      </c>
      <c r="O11">
        <v>1.2999999999999999E-2</v>
      </c>
      <c r="P11">
        <v>1.33</v>
      </c>
      <c r="Q11">
        <v>0.255</v>
      </c>
      <c r="T11" t="s">
        <v>296</v>
      </c>
      <c r="U11">
        <v>1.2999999999999999E-2</v>
      </c>
      <c r="V11">
        <v>1</v>
      </c>
      <c r="W11">
        <v>1.2999999999999999E-2</v>
      </c>
      <c r="X11">
        <v>1.377</v>
      </c>
      <c r="Y11">
        <v>0.247</v>
      </c>
    </row>
    <row r="12" spans="1:25" x14ac:dyDescent="0.2">
      <c r="A12" s="2" t="s">
        <v>38</v>
      </c>
      <c r="B12" s="2" t="s">
        <v>273</v>
      </c>
      <c r="C12" s="2" t="s">
        <v>271</v>
      </c>
      <c r="D12">
        <v>0.52777777777777779</v>
      </c>
      <c r="E12">
        <v>0.55555555555555547</v>
      </c>
      <c r="F12">
        <v>0.4861111111111111</v>
      </c>
      <c r="G12">
        <v>0.41666666666666669</v>
      </c>
      <c r="H12">
        <v>0.40277777777777773</v>
      </c>
      <c r="I12">
        <v>0.44444444444444442</v>
      </c>
      <c r="K12" t="s">
        <v>279</v>
      </c>
      <c r="L12" t="s">
        <v>295</v>
      </c>
      <c r="M12">
        <v>0</v>
      </c>
      <c r="N12">
        <v>2</v>
      </c>
      <c r="O12" s="8">
        <v>8.9079999999999994E-5</v>
      </c>
      <c r="P12">
        <v>1.7999999999999999E-2</v>
      </c>
      <c r="Q12">
        <v>0.98199999999999998</v>
      </c>
      <c r="S12" t="s">
        <v>281</v>
      </c>
      <c r="T12" t="s">
        <v>295</v>
      </c>
      <c r="U12">
        <v>0.44400000000000001</v>
      </c>
      <c r="V12">
        <v>92</v>
      </c>
      <c r="W12">
        <v>5.0000000000000001E-3</v>
      </c>
    </row>
    <row r="13" spans="1:25" x14ac:dyDescent="0.2">
      <c r="A13" s="2" t="s">
        <v>39</v>
      </c>
      <c r="B13" s="2" t="s">
        <v>273</v>
      </c>
      <c r="C13" s="2" t="s">
        <v>271</v>
      </c>
      <c r="D13">
        <v>0.51388888888888884</v>
      </c>
      <c r="E13">
        <v>0.30555555555555552</v>
      </c>
      <c r="F13">
        <v>0.3611111111111111</v>
      </c>
      <c r="G13">
        <v>0.47222222222222204</v>
      </c>
      <c r="H13">
        <v>0.51388888888888884</v>
      </c>
      <c r="I13">
        <v>0.37500000000000006</v>
      </c>
      <c r="L13" t="s">
        <v>208</v>
      </c>
      <c r="M13">
        <v>0</v>
      </c>
      <c r="N13">
        <v>1.452</v>
      </c>
      <c r="O13">
        <v>0</v>
      </c>
      <c r="P13">
        <v>1.7999999999999999E-2</v>
      </c>
      <c r="Q13">
        <v>0.95399999999999996</v>
      </c>
      <c r="T13" t="s">
        <v>208</v>
      </c>
      <c r="U13">
        <v>0.44400000000000001</v>
      </c>
      <c r="V13">
        <v>66.872</v>
      </c>
      <c r="W13">
        <v>7.0000000000000001E-3</v>
      </c>
    </row>
    <row r="14" spans="1:25" x14ac:dyDescent="0.2">
      <c r="A14" s="2" t="s">
        <v>40</v>
      </c>
      <c r="B14" s="2" t="s">
        <v>273</v>
      </c>
      <c r="C14" s="2" t="s">
        <v>271</v>
      </c>
      <c r="D14">
        <v>0.72222222222222199</v>
      </c>
      <c r="E14">
        <v>0.44444444444444448</v>
      </c>
      <c r="F14">
        <v>0.4166666666666668</v>
      </c>
      <c r="G14">
        <v>0.43055555555555558</v>
      </c>
      <c r="H14">
        <v>0.38888888888888901</v>
      </c>
      <c r="I14">
        <v>0.41666666666666669</v>
      </c>
      <c r="L14" t="s">
        <v>209</v>
      </c>
      <c r="M14">
        <v>0</v>
      </c>
      <c r="N14">
        <v>1.591</v>
      </c>
      <c r="O14">
        <v>0</v>
      </c>
      <c r="P14">
        <v>1.7999999999999999E-2</v>
      </c>
      <c r="Q14">
        <v>0.96399999999999997</v>
      </c>
      <c r="T14" t="s">
        <v>209</v>
      </c>
      <c r="U14">
        <v>0.44400000000000001</v>
      </c>
      <c r="V14">
        <v>69.991</v>
      </c>
      <c r="W14">
        <v>6.0000000000000001E-3</v>
      </c>
    </row>
    <row r="15" spans="1:25" x14ac:dyDescent="0.2">
      <c r="A15" s="2" t="s">
        <v>41</v>
      </c>
      <c r="B15" s="2" t="s">
        <v>270</v>
      </c>
      <c r="C15" s="2" t="s">
        <v>272</v>
      </c>
      <c r="D15">
        <v>0.69444444444444431</v>
      </c>
      <c r="E15">
        <v>0.43055555555555564</v>
      </c>
      <c r="F15">
        <v>0.47222222222222232</v>
      </c>
      <c r="G15">
        <v>0.48611111111111116</v>
      </c>
      <c r="H15">
        <v>0.55555555555555547</v>
      </c>
      <c r="I15">
        <v>0.51388888888888895</v>
      </c>
      <c r="L15" t="s">
        <v>296</v>
      </c>
      <c r="M15">
        <v>0</v>
      </c>
      <c r="N15">
        <v>1</v>
      </c>
      <c r="O15">
        <v>0</v>
      </c>
      <c r="P15">
        <v>1.7999999999999999E-2</v>
      </c>
      <c r="Q15">
        <v>0.89400000000000002</v>
      </c>
      <c r="T15" t="s">
        <v>296</v>
      </c>
      <c r="U15">
        <v>0.44400000000000001</v>
      </c>
      <c r="V15">
        <v>46</v>
      </c>
      <c r="W15">
        <v>0.01</v>
      </c>
    </row>
    <row r="16" spans="1:25" x14ac:dyDescent="0.2">
      <c r="A16" s="2" t="s">
        <v>52</v>
      </c>
      <c r="B16" s="2" t="s">
        <v>273</v>
      </c>
      <c r="C16" s="2" t="s">
        <v>271</v>
      </c>
      <c r="D16">
        <v>0.52777777777777779</v>
      </c>
      <c r="E16">
        <v>0.43055555555555558</v>
      </c>
      <c r="F16">
        <v>0.41666666666666669</v>
      </c>
      <c r="G16">
        <v>0.51388888888888895</v>
      </c>
      <c r="H16">
        <v>0.47222222222222238</v>
      </c>
      <c r="I16">
        <v>0.55555555555555558</v>
      </c>
      <c r="K16" t="s">
        <v>280</v>
      </c>
      <c r="L16" t="s">
        <v>295</v>
      </c>
      <c r="M16">
        <v>4.0000000000000001E-3</v>
      </c>
      <c r="N16">
        <v>2</v>
      </c>
      <c r="O16">
        <v>2E-3</v>
      </c>
      <c r="P16">
        <v>0.40100000000000002</v>
      </c>
      <c r="Q16">
        <v>0.67100000000000004</v>
      </c>
      <c r="S16" t="s">
        <v>212</v>
      </c>
      <c r="T16" t="s">
        <v>295</v>
      </c>
      <c r="U16">
        <v>2.5000000000000001E-2</v>
      </c>
      <c r="V16">
        <v>1</v>
      </c>
      <c r="W16">
        <v>2.5000000000000001E-2</v>
      </c>
      <c r="X16">
        <v>5.32</v>
      </c>
      <c r="Y16">
        <v>2.5999999999999999E-2</v>
      </c>
    </row>
    <row r="17" spans="1:25" x14ac:dyDescent="0.2">
      <c r="A17" s="2" t="s">
        <v>53</v>
      </c>
      <c r="B17" s="2" t="s">
        <v>273</v>
      </c>
      <c r="C17" s="2" t="s">
        <v>271</v>
      </c>
      <c r="D17">
        <v>0.65277777777777801</v>
      </c>
      <c r="E17">
        <v>0.44444444444444459</v>
      </c>
      <c r="F17">
        <v>0.51388888888888884</v>
      </c>
      <c r="G17">
        <v>0.61111111111111116</v>
      </c>
      <c r="H17">
        <v>0.4861111111111111</v>
      </c>
      <c r="I17">
        <v>0.44444444444444459</v>
      </c>
      <c r="L17" t="s">
        <v>208</v>
      </c>
      <c r="M17">
        <v>4.0000000000000001E-3</v>
      </c>
      <c r="N17">
        <v>1.452</v>
      </c>
      <c r="O17">
        <v>3.0000000000000001E-3</v>
      </c>
      <c r="P17">
        <v>0.40100000000000002</v>
      </c>
      <c r="Q17">
        <v>0.60599999999999998</v>
      </c>
      <c r="T17" t="s">
        <v>208</v>
      </c>
      <c r="U17">
        <v>2.5000000000000001E-2</v>
      </c>
      <c r="V17">
        <v>1</v>
      </c>
      <c r="W17">
        <v>2.5000000000000001E-2</v>
      </c>
      <c r="X17">
        <v>5.32</v>
      </c>
      <c r="Y17">
        <v>2.5999999999999999E-2</v>
      </c>
    </row>
    <row r="18" spans="1:25" x14ac:dyDescent="0.2">
      <c r="A18" s="2" t="s">
        <v>54</v>
      </c>
      <c r="B18" s="2" t="s">
        <v>273</v>
      </c>
      <c r="C18" s="2" t="s">
        <v>271</v>
      </c>
      <c r="D18">
        <v>0.70833333333333337</v>
      </c>
      <c r="E18">
        <v>0.40277777777777768</v>
      </c>
      <c r="F18">
        <v>0.40277777777777785</v>
      </c>
      <c r="G18">
        <v>0.34722222222222204</v>
      </c>
      <c r="H18">
        <v>0.45833333333333331</v>
      </c>
      <c r="I18">
        <v>0.49999999999999983</v>
      </c>
      <c r="L18" t="s">
        <v>209</v>
      </c>
      <c r="M18">
        <v>4.0000000000000001E-3</v>
      </c>
      <c r="N18">
        <v>1.591</v>
      </c>
      <c r="O18">
        <v>3.0000000000000001E-3</v>
      </c>
      <c r="P18">
        <v>0.40100000000000002</v>
      </c>
      <c r="Q18">
        <v>0.624</v>
      </c>
      <c r="T18" t="s">
        <v>209</v>
      </c>
      <c r="U18">
        <v>2.5000000000000001E-2</v>
      </c>
      <c r="V18">
        <v>1</v>
      </c>
      <c r="W18">
        <v>2.5000000000000001E-2</v>
      </c>
      <c r="X18">
        <v>5.32</v>
      </c>
      <c r="Y18">
        <v>2.5999999999999999E-2</v>
      </c>
    </row>
    <row r="19" spans="1:25" x14ac:dyDescent="0.2">
      <c r="A19" s="2" t="s">
        <v>55</v>
      </c>
      <c r="B19" s="2" t="s">
        <v>273</v>
      </c>
      <c r="C19" s="2" t="s">
        <v>272</v>
      </c>
      <c r="D19">
        <v>0.76388888888888895</v>
      </c>
      <c r="E19">
        <v>0.58333333333333315</v>
      </c>
      <c r="F19">
        <v>0.54166666666666663</v>
      </c>
      <c r="G19">
        <v>0.61111111111111116</v>
      </c>
      <c r="H19">
        <v>0.51388888888888895</v>
      </c>
      <c r="I19">
        <v>0.61111111111111127</v>
      </c>
      <c r="L19" t="s">
        <v>296</v>
      </c>
      <c r="M19">
        <v>4.0000000000000001E-3</v>
      </c>
      <c r="N19">
        <v>1</v>
      </c>
      <c r="O19">
        <v>4.0000000000000001E-3</v>
      </c>
      <c r="P19">
        <v>0.40100000000000002</v>
      </c>
      <c r="Q19">
        <v>0.53</v>
      </c>
      <c r="T19" t="s">
        <v>296</v>
      </c>
      <c r="U19">
        <v>2.5000000000000001E-2</v>
      </c>
      <c r="V19">
        <v>1</v>
      </c>
      <c r="W19">
        <v>2.5000000000000001E-2</v>
      </c>
      <c r="X19">
        <v>5.32</v>
      </c>
      <c r="Y19">
        <v>2.5999999999999999E-2</v>
      </c>
    </row>
    <row r="20" spans="1:25" x14ac:dyDescent="0.2">
      <c r="A20" s="2" t="s">
        <v>56</v>
      </c>
      <c r="B20" s="2" t="s">
        <v>273</v>
      </c>
      <c r="C20" s="2" t="s">
        <v>272</v>
      </c>
      <c r="D20">
        <v>0.68055555555555569</v>
      </c>
      <c r="E20">
        <v>0.48611111111111116</v>
      </c>
      <c r="F20">
        <v>0.45833333333333331</v>
      </c>
      <c r="G20">
        <v>0.61111111111111116</v>
      </c>
      <c r="H20">
        <v>0.5</v>
      </c>
      <c r="I20">
        <v>0.48611111111111122</v>
      </c>
      <c r="K20" t="s">
        <v>281</v>
      </c>
      <c r="L20" t="s">
        <v>295</v>
      </c>
      <c r="M20">
        <v>0.44</v>
      </c>
      <c r="N20">
        <v>88</v>
      </c>
      <c r="O20">
        <v>5.0000000000000001E-3</v>
      </c>
      <c r="S20" t="s">
        <v>274</v>
      </c>
      <c r="T20" t="s">
        <v>295</v>
      </c>
      <c r="U20">
        <v>3.0000000000000001E-3</v>
      </c>
      <c r="V20">
        <v>1</v>
      </c>
      <c r="W20">
        <v>3.0000000000000001E-3</v>
      </c>
      <c r="X20">
        <v>0.66600000000000004</v>
      </c>
      <c r="Y20">
        <v>0.41899999999999998</v>
      </c>
    </row>
    <row r="21" spans="1:25" x14ac:dyDescent="0.2">
      <c r="A21" s="2" t="s">
        <v>57</v>
      </c>
      <c r="B21" s="2" t="s">
        <v>273</v>
      </c>
      <c r="C21" s="2" t="s">
        <v>272</v>
      </c>
      <c r="D21">
        <v>0.66666666666666685</v>
      </c>
      <c r="E21">
        <v>0.59722222222222221</v>
      </c>
      <c r="F21">
        <v>0.33333333333333343</v>
      </c>
      <c r="G21">
        <v>0.51388888888888906</v>
      </c>
      <c r="H21">
        <v>0.45833333333333331</v>
      </c>
      <c r="I21">
        <v>0.50000000000000011</v>
      </c>
      <c r="L21" t="s">
        <v>208</v>
      </c>
      <c r="M21">
        <v>0.44</v>
      </c>
      <c r="N21">
        <v>63.874000000000002</v>
      </c>
      <c r="O21">
        <v>7.0000000000000001E-3</v>
      </c>
      <c r="T21" t="s">
        <v>208</v>
      </c>
      <c r="U21">
        <v>3.0000000000000001E-3</v>
      </c>
      <c r="V21">
        <v>1</v>
      </c>
      <c r="W21">
        <v>3.0000000000000001E-3</v>
      </c>
      <c r="X21">
        <v>0.66600000000000004</v>
      </c>
      <c r="Y21">
        <v>0.41899999999999998</v>
      </c>
    </row>
    <row r="22" spans="1:25" x14ac:dyDescent="0.2">
      <c r="A22" s="2" t="s">
        <v>58</v>
      </c>
      <c r="B22" s="2" t="s">
        <v>273</v>
      </c>
      <c r="C22" s="2" t="s">
        <v>271</v>
      </c>
      <c r="D22">
        <v>0.61111111111111105</v>
      </c>
      <c r="E22">
        <v>0.36111111111111116</v>
      </c>
      <c r="F22">
        <v>0.34722222222222232</v>
      </c>
      <c r="G22">
        <v>0.31944444444444448</v>
      </c>
      <c r="H22">
        <v>0.44444444444444448</v>
      </c>
      <c r="I22">
        <v>0.3888888888888889</v>
      </c>
      <c r="L22" t="s">
        <v>209</v>
      </c>
      <c r="M22">
        <v>0.44</v>
      </c>
      <c r="N22">
        <v>69.989000000000004</v>
      </c>
      <c r="O22">
        <v>6.0000000000000001E-3</v>
      </c>
      <c r="T22" t="s">
        <v>209</v>
      </c>
      <c r="U22">
        <v>3.0000000000000001E-3</v>
      </c>
      <c r="V22">
        <v>1</v>
      </c>
      <c r="W22">
        <v>3.0000000000000001E-3</v>
      </c>
      <c r="X22">
        <v>0.66600000000000004</v>
      </c>
      <c r="Y22">
        <v>0.41899999999999998</v>
      </c>
    </row>
    <row r="23" spans="1:25" x14ac:dyDescent="0.2">
      <c r="A23" s="2" t="s">
        <v>63</v>
      </c>
      <c r="B23" s="2" t="s">
        <v>273</v>
      </c>
      <c r="C23" s="2" t="s">
        <v>272</v>
      </c>
      <c r="D23">
        <v>0.56944444444444431</v>
      </c>
      <c r="E23">
        <v>0.49999999999999994</v>
      </c>
      <c r="F23">
        <v>0.47222222222222215</v>
      </c>
      <c r="G23">
        <v>0.52777777777777768</v>
      </c>
      <c r="H23">
        <v>0.51388888888888895</v>
      </c>
      <c r="I23">
        <v>0.48611111111111133</v>
      </c>
      <c r="L23" t="s">
        <v>296</v>
      </c>
      <c r="M23">
        <v>0.44</v>
      </c>
      <c r="N23">
        <v>44</v>
      </c>
      <c r="O23">
        <v>0.01</v>
      </c>
      <c r="T23" t="s">
        <v>296</v>
      </c>
      <c r="U23">
        <v>3.0000000000000001E-3</v>
      </c>
      <c r="V23">
        <v>1</v>
      </c>
      <c r="W23">
        <v>3.0000000000000001E-3</v>
      </c>
      <c r="X23">
        <v>0.66600000000000004</v>
      </c>
      <c r="Y23">
        <v>0.41899999999999998</v>
      </c>
    </row>
    <row r="24" spans="1:25" x14ac:dyDescent="0.2">
      <c r="A24" s="2" t="s">
        <v>64</v>
      </c>
      <c r="B24" s="2" t="s">
        <v>273</v>
      </c>
      <c r="C24" s="2" t="s">
        <v>272</v>
      </c>
      <c r="D24">
        <v>0.61111111111111116</v>
      </c>
      <c r="E24">
        <v>0.43055555555555564</v>
      </c>
      <c r="F24">
        <v>0.40277777777777785</v>
      </c>
      <c r="G24">
        <v>0.45833333333333343</v>
      </c>
      <c r="H24">
        <v>0.45833333333333348</v>
      </c>
      <c r="I24">
        <v>0.44444444444444448</v>
      </c>
      <c r="K24" t="s">
        <v>212</v>
      </c>
      <c r="L24" t="s">
        <v>295</v>
      </c>
      <c r="M24">
        <v>2.5000000000000001E-2</v>
      </c>
      <c r="N24">
        <v>1</v>
      </c>
      <c r="O24">
        <v>2.5000000000000001E-2</v>
      </c>
      <c r="P24">
        <v>5.1619999999999999</v>
      </c>
      <c r="Q24">
        <v>2.8000000000000001E-2</v>
      </c>
      <c r="S24" t="s">
        <v>213</v>
      </c>
      <c r="T24" t="s">
        <v>295</v>
      </c>
      <c r="U24">
        <v>0.22</v>
      </c>
      <c r="V24">
        <v>46</v>
      </c>
      <c r="W24">
        <v>5.0000000000000001E-3</v>
      </c>
    </row>
    <row r="25" spans="1:25" x14ac:dyDescent="0.2">
      <c r="A25" s="2" t="s">
        <v>65</v>
      </c>
      <c r="B25" s="2" t="s">
        <v>273</v>
      </c>
      <c r="C25" s="2" t="s">
        <v>272</v>
      </c>
      <c r="D25">
        <v>0.68055555555555536</v>
      </c>
      <c r="E25">
        <v>0.51388888888888895</v>
      </c>
      <c r="F25">
        <v>0.5</v>
      </c>
      <c r="G25">
        <v>0.55555555555555558</v>
      </c>
      <c r="H25">
        <v>0.47222222222222238</v>
      </c>
      <c r="I25">
        <v>0.45833333333333343</v>
      </c>
      <c r="L25" t="s">
        <v>208</v>
      </c>
      <c r="M25">
        <v>2.5000000000000001E-2</v>
      </c>
      <c r="N25">
        <v>1</v>
      </c>
      <c r="O25">
        <v>2.5000000000000001E-2</v>
      </c>
      <c r="P25">
        <v>5.1619999999999999</v>
      </c>
      <c r="Q25">
        <v>2.8000000000000001E-2</v>
      </c>
      <c r="T25" t="s">
        <v>208</v>
      </c>
      <c r="U25">
        <v>0.22</v>
      </c>
      <c r="V25">
        <v>46</v>
      </c>
      <c r="W25">
        <v>5.0000000000000001E-3</v>
      </c>
    </row>
    <row r="26" spans="1:25" x14ac:dyDescent="0.2">
      <c r="A26" s="2" t="s">
        <v>66</v>
      </c>
      <c r="B26" s="2" t="s">
        <v>273</v>
      </c>
      <c r="C26" s="2" t="s">
        <v>272</v>
      </c>
      <c r="D26">
        <v>0.68055555555555547</v>
      </c>
      <c r="E26">
        <v>0.56944444444444453</v>
      </c>
      <c r="F26">
        <v>0.48611111111111122</v>
      </c>
      <c r="G26">
        <v>0.61111111111111116</v>
      </c>
      <c r="H26">
        <v>0.55555555555555558</v>
      </c>
      <c r="I26">
        <v>0.55555555555555569</v>
      </c>
      <c r="L26" t="s">
        <v>209</v>
      </c>
      <c r="M26">
        <v>2.5000000000000001E-2</v>
      </c>
      <c r="N26">
        <v>1</v>
      </c>
      <c r="O26">
        <v>2.5000000000000001E-2</v>
      </c>
      <c r="P26">
        <v>5.1619999999999999</v>
      </c>
      <c r="Q26">
        <v>2.8000000000000001E-2</v>
      </c>
      <c r="T26" t="s">
        <v>209</v>
      </c>
      <c r="U26">
        <v>0.22</v>
      </c>
      <c r="V26">
        <v>46</v>
      </c>
      <c r="W26">
        <v>5.0000000000000001E-3</v>
      </c>
    </row>
    <row r="27" spans="1:25" x14ac:dyDescent="0.2">
      <c r="A27" s="2" t="s">
        <v>68</v>
      </c>
      <c r="B27" s="2" t="s">
        <v>273</v>
      </c>
      <c r="C27" s="2" t="s">
        <v>272</v>
      </c>
      <c r="D27">
        <v>0.625</v>
      </c>
      <c r="E27">
        <v>0.63888888888888884</v>
      </c>
      <c r="F27">
        <v>0.63888888888888884</v>
      </c>
      <c r="G27">
        <v>0.51388888888888895</v>
      </c>
      <c r="H27">
        <v>0.47222222222222238</v>
      </c>
      <c r="I27">
        <v>0.47222222222222227</v>
      </c>
      <c r="L27" t="s">
        <v>296</v>
      </c>
      <c r="M27">
        <v>2.5000000000000001E-2</v>
      </c>
      <c r="N27">
        <v>1</v>
      </c>
      <c r="O27">
        <v>2.5000000000000001E-2</v>
      </c>
      <c r="P27">
        <v>5.1619999999999999</v>
      </c>
      <c r="Q27">
        <v>2.8000000000000001E-2</v>
      </c>
      <c r="T27" t="s">
        <v>296</v>
      </c>
      <c r="U27">
        <v>0.22</v>
      </c>
      <c r="V27">
        <v>46</v>
      </c>
      <c r="W27">
        <v>5.0000000000000001E-3</v>
      </c>
    </row>
    <row r="28" spans="1:25" x14ac:dyDescent="0.2">
      <c r="A28" s="2" t="s">
        <v>70</v>
      </c>
      <c r="B28" s="2" t="s">
        <v>273</v>
      </c>
      <c r="C28" s="2" t="s">
        <v>272</v>
      </c>
      <c r="D28">
        <v>0.62500000000000011</v>
      </c>
      <c r="E28">
        <v>0.47222222222222232</v>
      </c>
      <c r="F28">
        <v>0.44444444444444459</v>
      </c>
      <c r="G28">
        <v>0.58333333333333337</v>
      </c>
      <c r="H28">
        <v>0.54166666666666663</v>
      </c>
      <c r="I28">
        <v>0.52777777777777779</v>
      </c>
      <c r="K28" t="s">
        <v>274</v>
      </c>
      <c r="L28" t="s">
        <v>295</v>
      </c>
      <c r="M28">
        <v>3.0000000000000001E-3</v>
      </c>
      <c r="N28">
        <v>1</v>
      </c>
      <c r="O28">
        <v>3.0000000000000001E-3</v>
      </c>
      <c r="P28">
        <v>0.64600000000000002</v>
      </c>
      <c r="Q28">
        <v>0.42599999999999999</v>
      </c>
      <c r="S28" t="s">
        <v>297</v>
      </c>
      <c r="T28" t="s">
        <v>295</v>
      </c>
      <c r="U28">
        <v>0.53400000000000003</v>
      </c>
      <c r="V28">
        <v>2</v>
      </c>
      <c r="W28">
        <v>0.26700000000000002</v>
      </c>
      <c r="X28">
        <v>62.052</v>
      </c>
      <c r="Y28">
        <v>0</v>
      </c>
    </row>
    <row r="29" spans="1:25" x14ac:dyDescent="0.2">
      <c r="A29" s="2" t="s">
        <v>71</v>
      </c>
      <c r="B29" s="2" t="s">
        <v>273</v>
      </c>
      <c r="C29" s="2" t="s">
        <v>272</v>
      </c>
      <c r="D29">
        <v>0.54166666666666674</v>
      </c>
      <c r="E29">
        <v>0.4861111111111111</v>
      </c>
      <c r="F29">
        <v>0.51388888888888895</v>
      </c>
      <c r="G29">
        <v>0.44444444444444448</v>
      </c>
      <c r="H29">
        <v>0.47222222222222232</v>
      </c>
      <c r="I29">
        <v>0.5</v>
      </c>
      <c r="L29" t="s">
        <v>208</v>
      </c>
      <c r="M29">
        <v>3.0000000000000001E-3</v>
      </c>
      <c r="N29">
        <v>1</v>
      </c>
      <c r="O29">
        <v>3.0000000000000001E-3</v>
      </c>
      <c r="P29">
        <v>0.64600000000000002</v>
      </c>
      <c r="Q29">
        <v>0.42599999999999999</v>
      </c>
      <c r="T29" t="s">
        <v>208</v>
      </c>
      <c r="U29">
        <v>0.53400000000000003</v>
      </c>
      <c r="V29">
        <v>1.641</v>
      </c>
      <c r="W29">
        <v>0.32500000000000001</v>
      </c>
      <c r="X29">
        <v>62.052</v>
      </c>
      <c r="Y29">
        <v>0</v>
      </c>
    </row>
    <row r="30" spans="1:25" x14ac:dyDescent="0.2">
      <c r="A30" s="2" t="s">
        <v>73</v>
      </c>
      <c r="B30" s="2" t="s">
        <v>270</v>
      </c>
      <c r="C30" s="2" t="s">
        <v>271</v>
      </c>
      <c r="D30">
        <v>0.51388888888888895</v>
      </c>
      <c r="E30">
        <v>0.45833333333333331</v>
      </c>
      <c r="F30">
        <v>0.5</v>
      </c>
      <c r="G30">
        <v>0.54166666666666652</v>
      </c>
      <c r="H30">
        <v>0.44444444444444464</v>
      </c>
      <c r="I30">
        <v>0.45833333333333331</v>
      </c>
      <c r="L30" t="s">
        <v>209</v>
      </c>
      <c r="M30">
        <v>3.0000000000000001E-3</v>
      </c>
      <c r="N30">
        <v>1</v>
      </c>
      <c r="O30">
        <v>3.0000000000000001E-3</v>
      </c>
      <c r="P30">
        <v>0.64600000000000002</v>
      </c>
      <c r="Q30">
        <v>0.42599999999999999</v>
      </c>
      <c r="T30" t="s">
        <v>209</v>
      </c>
      <c r="U30">
        <v>0.53400000000000003</v>
      </c>
      <c r="V30">
        <v>1.73</v>
      </c>
      <c r="W30">
        <v>0.308</v>
      </c>
      <c r="X30">
        <v>62.052</v>
      </c>
      <c r="Y30">
        <v>0</v>
      </c>
    </row>
    <row r="31" spans="1:25" x14ac:dyDescent="0.2">
      <c r="A31" s="2" t="s">
        <v>74</v>
      </c>
      <c r="B31" s="2" t="s">
        <v>270</v>
      </c>
      <c r="C31" s="2" t="s">
        <v>271</v>
      </c>
      <c r="D31">
        <v>0.65277777777777768</v>
      </c>
      <c r="E31">
        <v>0.3888888888888889</v>
      </c>
      <c r="F31">
        <v>0.29166666666666674</v>
      </c>
      <c r="G31">
        <v>0.54166666666666674</v>
      </c>
      <c r="H31">
        <v>0.51388888888888906</v>
      </c>
      <c r="I31">
        <v>0.55555555555555558</v>
      </c>
      <c r="L31" t="s">
        <v>296</v>
      </c>
      <c r="M31">
        <v>3.0000000000000001E-3</v>
      </c>
      <c r="N31">
        <v>1</v>
      </c>
      <c r="O31">
        <v>3.0000000000000001E-3</v>
      </c>
      <c r="P31">
        <v>0.64600000000000002</v>
      </c>
      <c r="Q31">
        <v>0.42599999999999999</v>
      </c>
      <c r="T31" t="s">
        <v>296</v>
      </c>
      <c r="U31">
        <v>0.53400000000000003</v>
      </c>
      <c r="V31">
        <v>1</v>
      </c>
      <c r="W31">
        <v>0.53400000000000003</v>
      </c>
      <c r="X31">
        <v>62.052</v>
      </c>
      <c r="Y31">
        <v>0</v>
      </c>
    </row>
    <row r="32" spans="1:25" x14ac:dyDescent="0.2">
      <c r="A32" s="2" t="s">
        <v>75</v>
      </c>
      <c r="B32" s="2" t="s">
        <v>270</v>
      </c>
      <c r="C32" s="2" t="s">
        <v>271</v>
      </c>
      <c r="D32">
        <v>0.73611111111111116</v>
      </c>
      <c r="E32">
        <v>0.54166666666666685</v>
      </c>
      <c r="F32">
        <v>0.375</v>
      </c>
      <c r="G32">
        <v>0.58333333333333337</v>
      </c>
      <c r="H32">
        <v>0.5277777777777779</v>
      </c>
      <c r="I32">
        <v>0.61111111111111105</v>
      </c>
      <c r="K32" t="s">
        <v>275</v>
      </c>
      <c r="L32" t="s">
        <v>295</v>
      </c>
      <c r="M32">
        <v>3.0000000000000001E-3</v>
      </c>
      <c r="N32">
        <v>1</v>
      </c>
      <c r="O32">
        <v>3.0000000000000001E-3</v>
      </c>
      <c r="P32">
        <v>0.60899999999999999</v>
      </c>
      <c r="Q32">
        <v>0.439</v>
      </c>
      <c r="S32" t="s">
        <v>298</v>
      </c>
      <c r="T32" t="s">
        <v>295</v>
      </c>
      <c r="U32">
        <v>4.0000000000000001E-3</v>
      </c>
      <c r="V32">
        <v>2</v>
      </c>
      <c r="W32">
        <v>2E-3</v>
      </c>
      <c r="X32">
        <v>0.49199999999999999</v>
      </c>
      <c r="Y32">
        <v>0.61299999999999999</v>
      </c>
    </row>
    <row r="33" spans="1:25" x14ac:dyDescent="0.2">
      <c r="A33" s="2" t="s">
        <v>80</v>
      </c>
      <c r="B33" s="2" t="s">
        <v>273</v>
      </c>
      <c r="C33" s="2" t="s">
        <v>271</v>
      </c>
      <c r="D33">
        <v>0.47222222222222232</v>
      </c>
      <c r="E33">
        <v>0.45833333333333348</v>
      </c>
      <c r="F33">
        <v>0.41666666666666674</v>
      </c>
      <c r="G33">
        <v>0.41666666666666657</v>
      </c>
      <c r="H33">
        <v>0.50000000000000022</v>
      </c>
      <c r="I33">
        <v>0.50000000000000011</v>
      </c>
      <c r="L33" t="s">
        <v>208</v>
      </c>
      <c r="M33">
        <v>3.0000000000000001E-3</v>
      </c>
      <c r="N33">
        <v>1</v>
      </c>
      <c r="O33">
        <v>3.0000000000000001E-3</v>
      </c>
      <c r="P33">
        <v>0.60899999999999999</v>
      </c>
      <c r="Q33">
        <v>0.439</v>
      </c>
      <c r="T33" t="s">
        <v>208</v>
      </c>
      <c r="U33">
        <v>4.0000000000000001E-3</v>
      </c>
      <c r="V33">
        <v>1.641</v>
      </c>
      <c r="W33">
        <v>3.0000000000000001E-3</v>
      </c>
      <c r="X33">
        <v>0.49199999999999999</v>
      </c>
      <c r="Y33">
        <v>0.57599999999999996</v>
      </c>
    </row>
    <row r="34" spans="1:25" x14ac:dyDescent="0.2">
      <c r="A34" s="2" t="s">
        <v>81</v>
      </c>
      <c r="B34" s="2" t="s">
        <v>273</v>
      </c>
      <c r="C34" s="2" t="s">
        <v>271</v>
      </c>
      <c r="D34">
        <v>0.87500000000000011</v>
      </c>
      <c r="E34">
        <v>0.55555555555555547</v>
      </c>
      <c r="F34">
        <v>0.5</v>
      </c>
      <c r="G34">
        <v>0.55555555555555558</v>
      </c>
      <c r="H34">
        <v>0.625</v>
      </c>
      <c r="I34">
        <v>0.65277777777777768</v>
      </c>
      <c r="L34" t="s">
        <v>209</v>
      </c>
      <c r="M34">
        <v>3.0000000000000001E-3</v>
      </c>
      <c r="N34">
        <v>1</v>
      </c>
      <c r="O34">
        <v>3.0000000000000001E-3</v>
      </c>
      <c r="P34">
        <v>0.60899999999999999</v>
      </c>
      <c r="Q34">
        <v>0.439</v>
      </c>
      <c r="T34" t="s">
        <v>209</v>
      </c>
      <c r="U34">
        <v>4.0000000000000001E-3</v>
      </c>
      <c r="V34">
        <v>1.73</v>
      </c>
      <c r="W34">
        <v>2E-3</v>
      </c>
      <c r="X34">
        <v>0.49199999999999999</v>
      </c>
      <c r="Y34">
        <v>0.58599999999999997</v>
      </c>
    </row>
    <row r="35" spans="1:25" x14ac:dyDescent="0.2">
      <c r="A35" s="2" t="s">
        <v>82</v>
      </c>
      <c r="B35" s="2" t="s">
        <v>273</v>
      </c>
      <c r="C35" s="2" t="s">
        <v>271</v>
      </c>
      <c r="D35">
        <v>0.81944444444444431</v>
      </c>
      <c r="E35">
        <v>0.45833333333333348</v>
      </c>
      <c r="F35">
        <v>0.36111111111111122</v>
      </c>
      <c r="G35">
        <v>0.61111111111111116</v>
      </c>
      <c r="H35">
        <v>0.55555555555555558</v>
      </c>
      <c r="I35">
        <v>0.61111111111111116</v>
      </c>
      <c r="L35" t="s">
        <v>296</v>
      </c>
      <c r="M35">
        <v>3.0000000000000001E-3</v>
      </c>
      <c r="N35">
        <v>1</v>
      </c>
      <c r="O35">
        <v>3.0000000000000001E-3</v>
      </c>
      <c r="P35">
        <v>0.60899999999999999</v>
      </c>
      <c r="Q35">
        <v>0.439</v>
      </c>
      <c r="T35" t="s">
        <v>296</v>
      </c>
      <c r="U35">
        <v>4.0000000000000001E-3</v>
      </c>
      <c r="V35">
        <v>1</v>
      </c>
      <c r="W35">
        <v>4.0000000000000001E-3</v>
      </c>
      <c r="X35">
        <v>0.49199999999999999</v>
      </c>
      <c r="Y35">
        <v>0.48699999999999999</v>
      </c>
    </row>
    <row r="36" spans="1:25" x14ac:dyDescent="0.2">
      <c r="A36" s="2" t="s">
        <v>83</v>
      </c>
      <c r="B36" s="2" t="s">
        <v>273</v>
      </c>
      <c r="C36" s="2" t="s">
        <v>271</v>
      </c>
      <c r="D36">
        <v>0.73611111111111105</v>
      </c>
      <c r="E36">
        <v>0.68055555555555569</v>
      </c>
      <c r="F36">
        <v>0.5</v>
      </c>
      <c r="G36">
        <v>0.65277777777777779</v>
      </c>
      <c r="H36">
        <v>0.66666666666666663</v>
      </c>
      <c r="I36">
        <v>0.54166666666666685</v>
      </c>
      <c r="K36" t="s">
        <v>276</v>
      </c>
      <c r="L36" t="s">
        <v>295</v>
      </c>
      <c r="M36">
        <v>0</v>
      </c>
      <c r="N36">
        <v>1</v>
      </c>
      <c r="O36">
        <v>0</v>
      </c>
      <c r="P36">
        <v>2.3E-2</v>
      </c>
      <c r="Q36">
        <v>0.88</v>
      </c>
      <c r="S36" t="s">
        <v>301</v>
      </c>
      <c r="T36" t="s">
        <v>295</v>
      </c>
      <c r="U36">
        <v>0.39600000000000002</v>
      </c>
      <c r="V36">
        <v>92</v>
      </c>
      <c r="W36">
        <v>4.0000000000000001E-3</v>
      </c>
    </row>
    <row r="37" spans="1:25" x14ac:dyDescent="0.2">
      <c r="A37" s="2" t="s">
        <v>85</v>
      </c>
      <c r="B37" s="2" t="s">
        <v>270</v>
      </c>
      <c r="C37" s="2" t="s">
        <v>272</v>
      </c>
      <c r="D37">
        <v>0.625</v>
      </c>
      <c r="E37">
        <v>0.52777777777777779</v>
      </c>
      <c r="F37">
        <v>0.36111111111111116</v>
      </c>
      <c r="G37">
        <v>0.5</v>
      </c>
      <c r="H37">
        <v>0.48611111111111116</v>
      </c>
      <c r="I37">
        <v>0.45833333333333331</v>
      </c>
      <c r="L37" t="s">
        <v>208</v>
      </c>
      <c r="M37">
        <v>0</v>
      </c>
      <c r="N37">
        <v>1</v>
      </c>
      <c r="O37">
        <v>0</v>
      </c>
      <c r="P37">
        <v>2.3E-2</v>
      </c>
      <c r="Q37">
        <v>0.88</v>
      </c>
      <c r="T37" t="s">
        <v>208</v>
      </c>
      <c r="U37">
        <v>0.39600000000000002</v>
      </c>
      <c r="V37">
        <v>75.468000000000004</v>
      </c>
      <c r="W37">
        <v>5.0000000000000001E-3</v>
      </c>
    </row>
    <row r="38" spans="1:25" x14ac:dyDescent="0.2">
      <c r="A38" s="2" t="s">
        <v>86</v>
      </c>
      <c r="B38" s="2" t="s">
        <v>270</v>
      </c>
      <c r="C38" s="2" t="s">
        <v>272</v>
      </c>
      <c r="D38">
        <v>0.68055555555555569</v>
      </c>
      <c r="E38">
        <v>0.45833333333333343</v>
      </c>
      <c r="F38">
        <v>0.44444444444444448</v>
      </c>
      <c r="G38">
        <v>0.51388888888888895</v>
      </c>
      <c r="H38">
        <v>0.51388888888888895</v>
      </c>
      <c r="I38">
        <v>0.5</v>
      </c>
      <c r="L38" t="s">
        <v>209</v>
      </c>
      <c r="M38">
        <v>0</v>
      </c>
      <c r="N38">
        <v>1</v>
      </c>
      <c r="O38">
        <v>0</v>
      </c>
      <c r="P38">
        <v>2.3E-2</v>
      </c>
      <c r="Q38">
        <v>0.88</v>
      </c>
      <c r="T38" t="s">
        <v>209</v>
      </c>
      <c r="U38">
        <v>0.39600000000000002</v>
      </c>
      <c r="V38">
        <v>79.587999999999994</v>
      </c>
      <c r="W38">
        <v>5.0000000000000001E-3</v>
      </c>
    </row>
    <row r="39" spans="1:25" x14ac:dyDescent="0.2">
      <c r="A39" s="2" t="s">
        <v>87</v>
      </c>
      <c r="B39" s="2" t="s">
        <v>273</v>
      </c>
      <c r="C39" s="2" t="s">
        <v>271</v>
      </c>
      <c r="D39">
        <v>0.70833333333333337</v>
      </c>
      <c r="E39">
        <v>0.62500000000000011</v>
      </c>
      <c r="F39">
        <v>0.58333333333333337</v>
      </c>
      <c r="G39">
        <v>0.61111111111111105</v>
      </c>
      <c r="H39">
        <v>0.61111111111111127</v>
      </c>
      <c r="I39">
        <v>0.75000000000000011</v>
      </c>
      <c r="L39" t="s">
        <v>296</v>
      </c>
      <c r="M39">
        <v>0</v>
      </c>
      <c r="N39">
        <v>1</v>
      </c>
      <c r="O39">
        <v>0</v>
      </c>
      <c r="P39">
        <v>2.3E-2</v>
      </c>
      <c r="Q39">
        <v>0.88</v>
      </c>
      <c r="T39" t="s">
        <v>296</v>
      </c>
      <c r="U39">
        <v>0.39600000000000002</v>
      </c>
      <c r="V39">
        <v>46</v>
      </c>
      <c r="W39">
        <v>8.9999999999999993E-3</v>
      </c>
    </row>
    <row r="40" spans="1:25" x14ac:dyDescent="0.2">
      <c r="A40" s="2" t="s">
        <v>88</v>
      </c>
      <c r="B40" s="2" t="s">
        <v>270</v>
      </c>
      <c r="C40" s="2" t="s">
        <v>272</v>
      </c>
      <c r="D40">
        <v>0.76388888888888895</v>
      </c>
      <c r="E40">
        <v>0.51388888888888895</v>
      </c>
      <c r="F40">
        <v>0.45833333333333331</v>
      </c>
      <c r="G40">
        <v>0.58333333333333337</v>
      </c>
      <c r="H40">
        <v>0.59722222222222232</v>
      </c>
      <c r="I40">
        <v>0.56944444444444453</v>
      </c>
      <c r="K40" t="s">
        <v>213</v>
      </c>
      <c r="L40" t="s">
        <v>295</v>
      </c>
      <c r="M40">
        <v>0.217</v>
      </c>
      <c r="N40">
        <v>44</v>
      </c>
      <c r="O40">
        <v>5.0000000000000001E-3</v>
      </c>
    </row>
    <row r="41" spans="1:25" x14ac:dyDescent="0.2">
      <c r="A41" s="2" t="s">
        <v>89</v>
      </c>
      <c r="B41" s="2" t="s">
        <v>270</v>
      </c>
      <c r="C41" s="2" t="s">
        <v>271</v>
      </c>
      <c r="D41">
        <v>0.65277777777777779</v>
      </c>
      <c r="E41">
        <v>0.41666666666666669</v>
      </c>
      <c r="F41">
        <v>0.34722222222222227</v>
      </c>
      <c r="G41">
        <v>0.54166666666666674</v>
      </c>
      <c r="H41">
        <v>0.52777777777777779</v>
      </c>
      <c r="I41">
        <v>0.55555555555555558</v>
      </c>
      <c r="L41" t="s">
        <v>208</v>
      </c>
      <c r="M41">
        <v>0.217</v>
      </c>
      <c r="N41">
        <v>44</v>
      </c>
      <c r="O41">
        <v>5.0000000000000001E-3</v>
      </c>
    </row>
    <row r="42" spans="1:25" x14ac:dyDescent="0.2">
      <c r="A42" s="2" t="s">
        <v>90</v>
      </c>
      <c r="B42" s="2" t="s">
        <v>270</v>
      </c>
      <c r="C42" s="2" t="s">
        <v>271</v>
      </c>
      <c r="D42">
        <v>0.72222222222222221</v>
      </c>
      <c r="E42">
        <v>0.70833333333333348</v>
      </c>
      <c r="F42">
        <v>0.70833333333333348</v>
      </c>
      <c r="G42">
        <v>0.80555555555555547</v>
      </c>
      <c r="H42">
        <v>0.61111111111111105</v>
      </c>
      <c r="I42">
        <v>0.69444444444444453</v>
      </c>
      <c r="L42" t="s">
        <v>209</v>
      </c>
      <c r="M42">
        <v>0.217</v>
      </c>
      <c r="N42">
        <v>44</v>
      </c>
      <c r="O42">
        <v>5.0000000000000001E-3</v>
      </c>
    </row>
    <row r="43" spans="1:25" x14ac:dyDescent="0.2">
      <c r="A43" s="2" t="s">
        <v>91</v>
      </c>
      <c r="B43" s="2" t="s">
        <v>270</v>
      </c>
      <c r="C43" s="2" t="s">
        <v>271</v>
      </c>
      <c r="D43">
        <v>0.80555555555555569</v>
      </c>
      <c r="E43">
        <v>0.625</v>
      </c>
      <c r="F43">
        <v>0.55555555555555547</v>
      </c>
      <c r="G43">
        <v>0.6527777777777779</v>
      </c>
      <c r="H43">
        <v>0.66666666666666663</v>
      </c>
      <c r="I43">
        <v>0.63888888888888895</v>
      </c>
      <c r="L43" t="s">
        <v>296</v>
      </c>
      <c r="M43">
        <v>0.217</v>
      </c>
      <c r="N43">
        <v>44</v>
      </c>
      <c r="O43">
        <v>5.0000000000000001E-3</v>
      </c>
    </row>
    <row r="44" spans="1:25" x14ac:dyDescent="0.2">
      <c r="A44" s="2" t="s">
        <v>92</v>
      </c>
      <c r="B44" s="2" t="s">
        <v>270</v>
      </c>
      <c r="C44" s="2" t="s">
        <v>272</v>
      </c>
      <c r="D44">
        <v>0.51388888888888895</v>
      </c>
      <c r="E44">
        <v>0.43055555555555575</v>
      </c>
      <c r="F44">
        <v>0.29166666666666669</v>
      </c>
      <c r="G44">
        <v>0.47222222222222215</v>
      </c>
      <c r="H44">
        <v>0.50000000000000011</v>
      </c>
      <c r="I44">
        <v>0.5</v>
      </c>
      <c r="K44" t="s">
        <v>297</v>
      </c>
      <c r="L44" t="s">
        <v>295</v>
      </c>
      <c r="M44">
        <v>0.53400000000000003</v>
      </c>
      <c r="N44">
        <v>2</v>
      </c>
      <c r="O44">
        <v>0.26700000000000002</v>
      </c>
      <c r="P44">
        <v>64.805000000000007</v>
      </c>
      <c r="Q44">
        <v>0</v>
      </c>
    </row>
    <row r="45" spans="1:25" x14ac:dyDescent="0.2">
      <c r="A45" s="2" t="s">
        <v>93</v>
      </c>
      <c r="B45" s="2" t="s">
        <v>273</v>
      </c>
      <c r="C45" s="2" t="s">
        <v>272</v>
      </c>
      <c r="D45">
        <v>0.69444444444444464</v>
      </c>
      <c r="E45">
        <v>0.375</v>
      </c>
      <c r="F45">
        <v>0.34722222222222232</v>
      </c>
      <c r="G45">
        <v>0.4861111111111111</v>
      </c>
      <c r="H45">
        <v>0.41666666666666691</v>
      </c>
      <c r="I45">
        <v>0.45833333333333343</v>
      </c>
      <c r="L45" t="s">
        <v>208</v>
      </c>
      <c r="M45">
        <v>0.53400000000000003</v>
      </c>
      <c r="N45">
        <v>1.6060000000000001</v>
      </c>
      <c r="O45">
        <v>0.33200000000000002</v>
      </c>
      <c r="P45">
        <v>64.805000000000007</v>
      </c>
      <c r="Q45">
        <v>0</v>
      </c>
    </row>
    <row r="46" spans="1:25" x14ac:dyDescent="0.2">
      <c r="A46" s="2" t="s">
        <v>109</v>
      </c>
      <c r="B46" s="2" t="s">
        <v>270</v>
      </c>
      <c r="C46" s="2" t="s">
        <v>271</v>
      </c>
      <c r="D46">
        <v>0.62500000000000011</v>
      </c>
      <c r="E46">
        <v>0.49999999999999983</v>
      </c>
      <c r="F46">
        <v>0.41666666666666674</v>
      </c>
      <c r="G46">
        <v>0.45833333333333331</v>
      </c>
      <c r="H46">
        <v>0.45833333333333343</v>
      </c>
      <c r="I46">
        <v>0.52777777777777779</v>
      </c>
      <c r="L46" t="s">
        <v>209</v>
      </c>
      <c r="M46">
        <v>0.53400000000000003</v>
      </c>
      <c r="N46">
        <v>1.7709999999999999</v>
      </c>
      <c r="O46">
        <v>0.30099999999999999</v>
      </c>
      <c r="P46">
        <v>64.805000000000007</v>
      </c>
      <c r="Q46">
        <v>0</v>
      </c>
    </row>
    <row r="47" spans="1:25" x14ac:dyDescent="0.2">
      <c r="A47" s="2" t="s">
        <v>110</v>
      </c>
      <c r="B47" s="2" t="s">
        <v>270</v>
      </c>
      <c r="C47" s="2" t="s">
        <v>271</v>
      </c>
      <c r="D47">
        <v>0.63888888888888895</v>
      </c>
      <c r="E47">
        <v>0.58333333333333337</v>
      </c>
      <c r="F47">
        <v>0.52777777777777779</v>
      </c>
      <c r="G47">
        <v>0.59722222222222221</v>
      </c>
      <c r="H47">
        <v>0.59722222222222221</v>
      </c>
      <c r="I47">
        <v>0.52777777777777768</v>
      </c>
      <c r="L47" t="s">
        <v>296</v>
      </c>
      <c r="M47">
        <v>0.53400000000000003</v>
      </c>
      <c r="N47">
        <v>1</v>
      </c>
      <c r="O47">
        <v>0.53400000000000003</v>
      </c>
      <c r="P47">
        <v>64.805000000000007</v>
      </c>
      <c r="Q47">
        <v>0</v>
      </c>
    </row>
    <row r="48" spans="1:25" x14ac:dyDescent="0.2">
      <c r="A48" s="2" t="s">
        <v>111</v>
      </c>
      <c r="B48" s="2" t="s">
        <v>270</v>
      </c>
      <c r="C48" s="2" t="s">
        <v>271</v>
      </c>
      <c r="D48">
        <v>0.59722222222222221</v>
      </c>
      <c r="E48">
        <v>0.55555555555555569</v>
      </c>
      <c r="F48">
        <v>0.44444444444444464</v>
      </c>
      <c r="G48">
        <v>0.54166666666666674</v>
      </c>
      <c r="H48">
        <v>0.47222222222222227</v>
      </c>
      <c r="I48">
        <v>0.54166666666666663</v>
      </c>
      <c r="K48" t="s">
        <v>298</v>
      </c>
      <c r="L48" t="s">
        <v>295</v>
      </c>
      <c r="M48">
        <v>4.0000000000000001E-3</v>
      </c>
      <c r="N48">
        <v>2</v>
      </c>
      <c r="O48">
        <v>2E-3</v>
      </c>
      <c r="P48">
        <v>0.51400000000000001</v>
      </c>
      <c r="Q48">
        <v>0.6</v>
      </c>
    </row>
    <row r="49" spans="1:17" x14ac:dyDescent="0.2">
      <c r="A49" s="2" t="s">
        <v>113</v>
      </c>
      <c r="B49" s="2" t="s">
        <v>273</v>
      </c>
      <c r="C49" s="2" t="s">
        <v>272</v>
      </c>
      <c r="D49">
        <v>0.6944444444444442</v>
      </c>
      <c r="E49">
        <v>0.38888888888888901</v>
      </c>
      <c r="F49">
        <v>0.48611111111111099</v>
      </c>
      <c r="G49">
        <v>0.58333333333333337</v>
      </c>
      <c r="H49">
        <v>0.48611111111111116</v>
      </c>
      <c r="I49">
        <v>0.44444444444444436</v>
      </c>
      <c r="L49" t="s">
        <v>208</v>
      </c>
      <c r="M49">
        <v>4.0000000000000001E-3</v>
      </c>
      <c r="N49">
        <v>1.6060000000000001</v>
      </c>
      <c r="O49">
        <v>3.0000000000000001E-3</v>
      </c>
      <c r="P49">
        <v>0.51400000000000001</v>
      </c>
      <c r="Q49">
        <v>0.56100000000000005</v>
      </c>
    </row>
    <row r="50" spans="1:17" x14ac:dyDescent="0.2">
      <c r="L50" t="s">
        <v>209</v>
      </c>
      <c r="M50">
        <v>4.0000000000000001E-3</v>
      </c>
      <c r="N50">
        <v>1.7709999999999999</v>
      </c>
      <c r="O50">
        <v>2E-3</v>
      </c>
      <c r="P50">
        <v>0.51400000000000001</v>
      </c>
      <c r="Q50">
        <v>0.57799999999999996</v>
      </c>
    </row>
    <row r="51" spans="1:17" x14ac:dyDescent="0.2">
      <c r="L51" t="s">
        <v>296</v>
      </c>
      <c r="M51">
        <v>4.0000000000000001E-3</v>
      </c>
      <c r="N51">
        <v>1</v>
      </c>
      <c r="O51">
        <v>4.0000000000000001E-3</v>
      </c>
      <c r="P51">
        <v>0.51400000000000001</v>
      </c>
      <c r="Q51">
        <v>0.47699999999999998</v>
      </c>
    </row>
    <row r="52" spans="1:17" x14ac:dyDescent="0.2">
      <c r="K52" t="s">
        <v>299</v>
      </c>
      <c r="L52" t="s">
        <v>295</v>
      </c>
      <c r="M52">
        <v>6.0000000000000001E-3</v>
      </c>
      <c r="N52">
        <v>2</v>
      </c>
      <c r="O52">
        <v>3.0000000000000001E-3</v>
      </c>
      <c r="P52">
        <v>0.73199999999999998</v>
      </c>
      <c r="Q52">
        <v>0.48399999999999999</v>
      </c>
    </row>
    <row r="53" spans="1:17" x14ac:dyDescent="0.2">
      <c r="L53" t="s">
        <v>208</v>
      </c>
      <c r="M53">
        <v>6.0000000000000001E-3</v>
      </c>
      <c r="N53">
        <v>1.6060000000000001</v>
      </c>
      <c r="O53">
        <v>4.0000000000000001E-3</v>
      </c>
      <c r="P53">
        <v>0.73199999999999998</v>
      </c>
      <c r="Q53">
        <v>0.45600000000000002</v>
      </c>
    </row>
    <row r="54" spans="1:17" x14ac:dyDescent="0.2">
      <c r="L54" t="s">
        <v>209</v>
      </c>
      <c r="M54">
        <v>6.0000000000000001E-3</v>
      </c>
      <c r="N54">
        <v>1.7709999999999999</v>
      </c>
      <c r="O54">
        <v>3.0000000000000001E-3</v>
      </c>
      <c r="P54">
        <v>0.73199999999999998</v>
      </c>
      <c r="Q54">
        <v>0.46899999999999997</v>
      </c>
    </row>
    <row r="55" spans="1:17" x14ac:dyDescent="0.2">
      <c r="L55" t="s">
        <v>296</v>
      </c>
      <c r="M55">
        <v>6.0000000000000001E-3</v>
      </c>
      <c r="N55">
        <v>1</v>
      </c>
      <c r="O55">
        <v>6.0000000000000001E-3</v>
      </c>
      <c r="P55">
        <v>0.73199999999999998</v>
      </c>
      <c r="Q55">
        <v>0.39700000000000002</v>
      </c>
    </row>
    <row r="56" spans="1:17" x14ac:dyDescent="0.2">
      <c r="K56" t="s">
        <v>300</v>
      </c>
      <c r="L56" t="s">
        <v>295</v>
      </c>
      <c r="M56">
        <v>2.7E-2</v>
      </c>
      <c r="N56">
        <v>2</v>
      </c>
      <c r="O56">
        <v>1.4E-2</v>
      </c>
      <c r="P56">
        <v>3.3090000000000002</v>
      </c>
      <c r="Q56" s="1">
        <v>4.1000000000000002E-2</v>
      </c>
    </row>
    <row r="57" spans="1:17" x14ac:dyDescent="0.2">
      <c r="L57" t="s">
        <v>208</v>
      </c>
      <c r="M57">
        <v>2.7E-2</v>
      </c>
      <c r="N57">
        <v>1.6060000000000001</v>
      </c>
      <c r="O57">
        <v>1.7000000000000001E-2</v>
      </c>
      <c r="P57">
        <v>3.3090000000000002</v>
      </c>
      <c r="Q57">
        <v>5.2999999999999999E-2</v>
      </c>
    </row>
    <row r="58" spans="1:17" x14ac:dyDescent="0.2">
      <c r="L58" t="s">
        <v>209</v>
      </c>
      <c r="M58">
        <v>2.7E-2</v>
      </c>
      <c r="N58">
        <v>1.7709999999999999</v>
      </c>
      <c r="O58">
        <v>1.4999999999999999E-2</v>
      </c>
      <c r="P58">
        <v>3.3090000000000002</v>
      </c>
      <c r="Q58">
        <v>4.7E-2</v>
      </c>
    </row>
    <row r="59" spans="1:17" x14ac:dyDescent="0.2">
      <c r="L59" t="s">
        <v>296</v>
      </c>
      <c r="M59">
        <v>2.7E-2</v>
      </c>
      <c r="N59">
        <v>1</v>
      </c>
      <c r="O59">
        <v>2.7E-2</v>
      </c>
      <c r="P59">
        <v>3.3090000000000002</v>
      </c>
      <c r="Q59">
        <v>7.5999999999999998E-2</v>
      </c>
    </row>
    <row r="60" spans="1:17" x14ac:dyDescent="0.2">
      <c r="K60" t="s">
        <v>301</v>
      </c>
      <c r="L60" t="s">
        <v>295</v>
      </c>
      <c r="M60">
        <v>0.36199999999999999</v>
      </c>
      <c r="N60">
        <v>88</v>
      </c>
      <c r="O60">
        <v>4.0000000000000001E-3</v>
      </c>
    </row>
    <row r="61" spans="1:17" x14ac:dyDescent="0.2">
      <c r="L61" t="s">
        <v>208</v>
      </c>
      <c r="M61">
        <v>0.36199999999999999</v>
      </c>
      <c r="N61">
        <v>70.665999999999997</v>
      </c>
      <c r="O61">
        <v>5.0000000000000001E-3</v>
      </c>
    </row>
    <row r="62" spans="1:17" x14ac:dyDescent="0.2">
      <c r="L62" t="s">
        <v>209</v>
      </c>
      <c r="M62">
        <v>0.36199999999999999</v>
      </c>
      <c r="N62">
        <v>77.935000000000002</v>
      </c>
      <c r="O62">
        <v>5.0000000000000001E-3</v>
      </c>
    </row>
    <row r="63" spans="1:17" x14ac:dyDescent="0.2">
      <c r="L63" t="s">
        <v>296</v>
      </c>
      <c r="M63">
        <v>0.36199999999999999</v>
      </c>
      <c r="N63">
        <v>44</v>
      </c>
      <c r="O63">
        <v>8.0000000000000002E-3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B264-95F2-454C-B713-26D1548603D6}">
  <dimension ref="A1:Y63"/>
  <sheetViews>
    <sheetView workbookViewId="0">
      <selection activeCell="Y20" sqref="Y20"/>
    </sheetView>
  </sheetViews>
  <sheetFormatPr baseColWidth="10" defaultRowHeight="16" x14ac:dyDescent="0.2"/>
  <cols>
    <col min="11" max="11" width="22.5" customWidth="1"/>
    <col min="19" max="19" width="25.5" customWidth="1"/>
  </cols>
  <sheetData>
    <row r="1" spans="1:25" x14ac:dyDescent="0.2">
      <c r="A1" s="2"/>
      <c r="B1" s="2" t="s">
        <v>268</v>
      </c>
      <c r="C1" s="2" t="s">
        <v>269</v>
      </c>
      <c r="D1" s="2" t="s">
        <v>252</v>
      </c>
      <c r="E1" s="2" t="s">
        <v>253</v>
      </c>
      <c r="F1" s="2" t="s">
        <v>254</v>
      </c>
      <c r="G1" s="2" t="s">
        <v>255</v>
      </c>
      <c r="H1" s="2" t="s">
        <v>256</v>
      </c>
      <c r="I1" s="2" t="s">
        <v>257</v>
      </c>
      <c r="K1" t="s">
        <v>289</v>
      </c>
      <c r="L1" t="s">
        <v>300</v>
      </c>
      <c r="S1" t="s">
        <v>289</v>
      </c>
      <c r="T1" t="s">
        <v>298</v>
      </c>
    </row>
    <row r="2" spans="1:25" x14ac:dyDescent="0.2">
      <c r="A2" s="2" t="s">
        <v>25</v>
      </c>
      <c r="B2" s="2" t="s">
        <v>270</v>
      </c>
      <c r="C2" s="2" t="s">
        <v>271</v>
      </c>
      <c r="D2" s="2">
        <v>808.62329478269601</v>
      </c>
      <c r="E2" s="2">
        <v>600.95955918742402</v>
      </c>
      <c r="F2" s="2">
        <v>493.80848113008</v>
      </c>
      <c r="G2" s="2">
        <v>643.41580955189897</v>
      </c>
      <c r="H2">
        <v>571.66754891319397</v>
      </c>
      <c r="I2">
        <v>483.33333333333297</v>
      </c>
      <c r="K2" t="s">
        <v>290</v>
      </c>
      <c r="S2" t="s">
        <v>290</v>
      </c>
    </row>
    <row r="3" spans="1:25" x14ac:dyDescent="0.2">
      <c r="A3" s="2" t="s">
        <v>26</v>
      </c>
      <c r="B3" s="2" t="s">
        <v>270</v>
      </c>
      <c r="C3" s="2" t="s">
        <v>271</v>
      </c>
      <c r="D3" s="2">
        <v>620.21833226397803</v>
      </c>
      <c r="E3" s="2">
        <v>610.11511100040696</v>
      </c>
      <c r="F3" s="2">
        <v>601.73502030079703</v>
      </c>
      <c r="G3">
        <v>609.42064712747106</v>
      </c>
      <c r="H3">
        <v>607.91355721675995</v>
      </c>
      <c r="I3">
        <v>624.08945045899202</v>
      </c>
      <c r="K3" t="s">
        <v>291</v>
      </c>
      <c r="M3" t="s">
        <v>292</v>
      </c>
      <c r="N3" t="s">
        <v>203</v>
      </c>
      <c r="O3" t="s">
        <v>293</v>
      </c>
      <c r="P3" t="s">
        <v>205</v>
      </c>
      <c r="Q3" t="s">
        <v>294</v>
      </c>
      <c r="S3" t="s">
        <v>291</v>
      </c>
      <c r="U3" t="s">
        <v>292</v>
      </c>
      <c r="V3" t="s">
        <v>203</v>
      </c>
      <c r="W3" t="s">
        <v>293</v>
      </c>
      <c r="X3" t="s">
        <v>205</v>
      </c>
      <c r="Y3" t="s">
        <v>294</v>
      </c>
    </row>
    <row r="4" spans="1:25" x14ac:dyDescent="0.2">
      <c r="A4" s="2" t="s">
        <v>28</v>
      </c>
      <c r="B4" s="2" t="s">
        <v>270</v>
      </c>
      <c r="C4" s="2" t="s">
        <v>272</v>
      </c>
      <c r="D4" s="2">
        <v>658.27990424007396</v>
      </c>
      <c r="E4" s="2">
        <v>584.43583815438296</v>
      </c>
      <c r="F4" s="2">
        <v>582.66302379520505</v>
      </c>
      <c r="G4" s="2">
        <v>614.55914152693197</v>
      </c>
      <c r="H4">
        <v>612.96296296296305</v>
      </c>
      <c r="I4" s="2">
        <v>614.63079201177197</v>
      </c>
      <c r="K4" t="s">
        <v>277</v>
      </c>
      <c r="L4" t="s">
        <v>295</v>
      </c>
      <c r="M4">
        <v>34850.273999999998</v>
      </c>
      <c r="N4">
        <v>2</v>
      </c>
      <c r="O4">
        <v>17425.136999999999</v>
      </c>
      <c r="P4">
        <v>24.794</v>
      </c>
      <c r="Q4">
        <v>0</v>
      </c>
      <c r="S4" t="s">
        <v>277</v>
      </c>
      <c r="T4" t="s">
        <v>295</v>
      </c>
      <c r="U4">
        <v>34850.273999999998</v>
      </c>
      <c r="V4">
        <v>2</v>
      </c>
      <c r="W4">
        <v>17425.136999999999</v>
      </c>
      <c r="X4">
        <v>25.382999999999999</v>
      </c>
      <c r="Y4">
        <v>0</v>
      </c>
    </row>
    <row r="5" spans="1:25" x14ac:dyDescent="0.2">
      <c r="A5" s="2" t="s">
        <v>29</v>
      </c>
      <c r="B5" s="2" t="s">
        <v>270</v>
      </c>
      <c r="C5" s="2" t="s">
        <v>272</v>
      </c>
      <c r="D5" s="2">
        <v>623.17739927635296</v>
      </c>
      <c r="E5" s="2">
        <v>605.144802580327</v>
      </c>
      <c r="F5" s="2">
        <v>607.71876867502203</v>
      </c>
      <c r="G5">
        <v>593.513407940305</v>
      </c>
      <c r="H5" s="2">
        <v>593.94371667067298</v>
      </c>
      <c r="I5">
        <v>591.66679205652395</v>
      </c>
      <c r="L5" t="s">
        <v>208</v>
      </c>
      <c r="M5">
        <v>34850.273999999998</v>
      </c>
      <c r="N5">
        <v>1.1850000000000001</v>
      </c>
      <c r="O5">
        <v>29416.440999999999</v>
      </c>
      <c r="P5">
        <v>24.794</v>
      </c>
      <c r="Q5">
        <v>0</v>
      </c>
      <c r="T5" t="s">
        <v>208</v>
      </c>
      <c r="U5">
        <v>34850.273999999998</v>
      </c>
      <c r="V5">
        <v>1.1819999999999999</v>
      </c>
      <c r="W5">
        <v>29494.741000000002</v>
      </c>
      <c r="X5">
        <v>25.382999999999999</v>
      </c>
      <c r="Y5">
        <v>0</v>
      </c>
    </row>
    <row r="6" spans="1:25" x14ac:dyDescent="0.2">
      <c r="A6" s="2" t="s">
        <v>30</v>
      </c>
      <c r="B6" s="2" t="s">
        <v>270</v>
      </c>
      <c r="C6" s="2" t="s">
        <v>272</v>
      </c>
      <c r="D6" s="2">
        <v>669.28086423461298</v>
      </c>
      <c r="E6" s="2">
        <v>593.71343046562799</v>
      </c>
      <c r="F6" s="2">
        <v>583.37260479658698</v>
      </c>
      <c r="G6">
        <v>601.06433899855199</v>
      </c>
      <c r="H6">
        <v>602.77810636397203</v>
      </c>
      <c r="I6">
        <v>591.76862788134099</v>
      </c>
      <c r="L6" t="s">
        <v>209</v>
      </c>
      <c r="M6">
        <v>34850.273999999998</v>
      </c>
      <c r="N6">
        <v>1.2809999999999999</v>
      </c>
      <c r="O6">
        <v>27195.489000000001</v>
      </c>
      <c r="P6">
        <v>24.794</v>
      </c>
      <c r="Q6">
        <v>0</v>
      </c>
      <c r="T6" t="s">
        <v>209</v>
      </c>
      <c r="U6">
        <v>34850.273999999998</v>
      </c>
      <c r="V6">
        <v>1.2210000000000001</v>
      </c>
      <c r="W6">
        <v>28546.396000000001</v>
      </c>
      <c r="X6">
        <v>25.382999999999999</v>
      </c>
      <c r="Y6">
        <v>0</v>
      </c>
    </row>
    <row r="7" spans="1:25" x14ac:dyDescent="0.2">
      <c r="A7" s="2" t="s">
        <v>32</v>
      </c>
      <c r="B7" s="2" t="s">
        <v>270</v>
      </c>
      <c r="C7" s="2" t="s">
        <v>271</v>
      </c>
      <c r="D7" s="2">
        <v>725.33639046853</v>
      </c>
      <c r="E7" s="2">
        <v>611.22850811252795</v>
      </c>
      <c r="F7" s="2">
        <v>601.57932350465501</v>
      </c>
      <c r="G7">
        <v>614.11774223966904</v>
      </c>
      <c r="H7">
        <v>603.10474409693404</v>
      </c>
      <c r="I7">
        <v>600.64486870495</v>
      </c>
      <c r="L7" t="s">
        <v>296</v>
      </c>
      <c r="M7">
        <v>34850.273999999998</v>
      </c>
      <c r="N7">
        <v>1</v>
      </c>
      <c r="O7">
        <v>34850.273999999998</v>
      </c>
      <c r="P7">
        <v>24.794</v>
      </c>
      <c r="Q7">
        <v>0</v>
      </c>
      <c r="T7" t="s">
        <v>296</v>
      </c>
      <c r="U7">
        <v>34850.273999999998</v>
      </c>
      <c r="V7">
        <v>1</v>
      </c>
      <c r="W7">
        <v>34850.273999999998</v>
      </c>
      <c r="X7">
        <v>25.382999999999999</v>
      </c>
      <c r="Y7">
        <v>0</v>
      </c>
    </row>
    <row r="8" spans="1:25" x14ac:dyDescent="0.2">
      <c r="A8" s="2" t="s">
        <v>34</v>
      </c>
      <c r="B8" s="2" t="s">
        <v>270</v>
      </c>
      <c r="C8" s="2" t="s">
        <v>272</v>
      </c>
      <c r="D8" s="2">
        <v>632.28282835427899</v>
      </c>
      <c r="E8" s="2">
        <v>605.35909376802795</v>
      </c>
      <c r="F8" s="2">
        <v>614.35126928619695</v>
      </c>
      <c r="G8">
        <v>615.73523085761997</v>
      </c>
      <c r="H8">
        <v>616.04813624346605</v>
      </c>
      <c r="I8" s="2">
        <v>624.64508114246598</v>
      </c>
      <c r="K8" t="s">
        <v>278</v>
      </c>
      <c r="L8" t="s">
        <v>295</v>
      </c>
      <c r="M8">
        <v>2074.6309999999999</v>
      </c>
      <c r="N8">
        <v>2</v>
      </c>
      <c r="O8">
        <v>1037.3150000000001</v>
      </c>
      <c r="P8">
        <v>1.476</v>
      </c>
      <c r="Q8">
        <v>0.23400000000000001</v>
      </c>
      <c r="S8" t="s">
        <v>278</v>
      </c>
      <c r="T8" t="s">
        <v>295</v>
      </c>
      <c r="U8">
        <v>2074.6309999999999</v>
      </c>
      <c r="V8">
        <v>2</v>
      </c>
      <c r="W8">
        <v>1037.3150000000001</v>
      </c>
      <c r="X8">
        <v>1.5109999999999999</v>
      </c>
      <c r="Y8">
        <v>0.22600000000000001</v>
      </c>
    </row>
    <row r="9" spans="1:25" x14ac:dyDescent="0.2">
      <c r="A9" s="2" t="s">
        <v>35</v>
      </c>
      <c r="B9" s="2" t="s">
        <v>270</v>
      </c>
      <c r="C9" s="2" t="s">
        <v>272</v>
      </c>
      <c r="D9" s="2">
        <v>668.20395009992001</v>
      </c>
      <c r="E9" s="2">
        <v>596.69178694692198</v>
      </c>
      <c r="F9" s="2">
        <v>566.98996042534202</v>
      </c>
      <c r="G9">
        <v>601.61291895264503</v>
      </c>
      <c r="H9" s="2">
        <v>602.63769769193004</v>
      </c>
      <c r="I9">
        <v>605.90588550892505</v>
      </c>
      <c r="L9" t="s">
        <v>208</v>
      </c>
      <c r="M9">
        <v>2074.6309999999999</v>
      </c>
      <c r="N9">
        <v>1.1850000000000001</v>
      </c>
      <c r="O9">
        <v>1751.1559999999999</v>
      </c>
      <c r="P9">
        <v>1.476</v>
      </c>
      <c r="Q9">
        <v>0.23400000000000001</v>
      </c>
      <c r="T9" t="s">
        <v>208</v>
      </c>
      <c r="U9">
        <v>2074.6309999999999</v>
      </c>
      <c r="V9">
        <v>1.1819999999999999</v>
      </c>
      <c r="W9">
        <v>1755.817</v>
      </c>
      <c r="X9">
        <v>1.5109999999999999</v>
      </c>
      <c r="Y9">
        <v>0.22800000000000001</v>
      </c>
    </row>
    <row r="10" spans="1:25" x14ac:dyDescent="0.2">
      <c r="A10" s="2" t="s">
        <v>36</v>
      </c>
      <c r="B10" s="2" t="s">
        <v>270</v>
      </c>
      <c r="C10" s="2" t="s">
        <v>272</v>
      </c>
      <c r="D10" s="2">
        <v>611.90610173238599</v>
      </c>
      <c r="E10" s="2">
        <v>613.76271069344705</v>
      </c>
      <c r="F10" s="2">
        <v>601.53968988798204</v>
      </c>
      <c r="G10">
        <v>599.77832393541701</v>
      </c>
      <c r="H10">
        <v>598.274132504813</v>
      </c>
      <c r="I10">
        <v>587.27627964652902</v>
      </c>
      <c r="L10" t="s">
        <v>209</v>
      </c>
      <c r="M10">
        <v>2074.6309999999999</v>
      </c>
      <c r="N10">
        <v>1.2809999999999999</v>
      </c>
      <c r="O10">
        <v>1618.943</v>
      </c>
      <c r="P10">
        <v>1.476</v>
      </c>
      <c r="Q10">
        <v>0.23499999999999999</v>
      </c>
      <c r="T10" t="s">
        <v>209</v>
      </c>
      <c r="U10">
        <v>2074.6309999999999</v>
      </c>
      <c r="V10">
        <v>1.2210000000000001</v>
      </c>
      <c r="W10">
        <v>1699.3620000000001</v>
      </c>
      <c r="X10">
        <v>1.5109999999999999</v>
      </c>
      <c r="Y10">
        <v>0.22800000000000001</v>
      </c>
    </row>
    <row r="11" spans="1:25" x14ac:dyDescent="0.2">
      <c r="A11" s="2" t="s">
        <v>37</v>
      </c>
      <c r="B11" s="2" t="s">
        <v>270</v>
      </c>
      <c r="C11" s="2" t="s">
        <v>272</v>
      </c>
      <c r="D11" s="2">
        <v>640.54738691861098</v>
      </c>
      <c r="E11" s="2">
        <v>602.93672242385298</v>
      </c>
      <c r="F11" s="2">
        <v>589.01166980313405</v>
      </c>
      <c r="G11">
        <v>615.38280346077897</v>
      </c>
      <c r="H11">
        <v>611.89495558147905</v>
      </c>
      <c r="I11">
        <v>596.91830914209902</v>
      </c>
      <c r="L11" t="s">
        <v>296</v>
      </c>
      <c r="M11">
        <v>2074.6309999999999</v>
      </c>
      <c r="N11">
        <v>1</v>
      </c>
      <c r="O11">
        <v>2074.6309999999999</v>
      </c>
      <c r="P11">
        <v>1.476</v>
      </c>
      <c r="Q11">
        <v>0.23100000000000001</v>
      </c>
      <c r="T11" t="s">
        <v>296</v>
      </c>
      <c r="U11">
        <v>2074.6309999999999</v>
      </c>
      <c r="V11">
        <v>1</v>
      </c>
      <c r="W11">
        <v>2074.6309999999999</v>
      </c>
      <c r="X11">
        <v>1.5109999999999999</v>
      </c>
      <c r="Y11">
        <v>0.22500000000000001</v>
      </c>
    </row>
    <row r="12" spans="1:25" x14ac:dyDescent="0.2">
      <c r="A12" s="2" t="s">
        <v>38</v>
      </c>
      <c r="B12" s="2" t="s">
        <v>273</v>
      </c>
      <c r="C12" s="2" t="s">
        <v>271</v>
      </c>
      <c r="D12" s="2">
        <v>602.42745193872497</v>
      </c>
      <c r="E12" s="2">
        <v>605.21319777148506</v>
      </c>
      <c r="F12" s="2">
        <v>599.02110871678894</v>
      </c>
      <c r="G12">
        <v>594.22456917121701</v>
      </c>
      <c r="H12">
        <v>589.44587231787796</v>
      </c>
      <c r="I12">
        <v>595.33108912272701</v>
      </c>
      <c r="K12" t="s">
        <v>279</v>
      </c>
      <c r="L12" t="s">
        <v>295</v>
      </c>
      <c r="M12">
        <v>839.37300000000005</v>
      </c>
      <c r="N12">
        <v>2</v>
      </c>
      <c r="O12">
        <v>419.68700000000001</v>
      </c>
      <c r="P12">
        <v>0.59699999999999998</v>
      </c>
      <c r="Q12">
        <v>0.55300000000000005</v>
      </c>
      <c r="S12" t="s">
        <v>281</v>
      </c>
      <c r="T12" t="s">
        <v>295</v>
      </c>
      <c r="U12">
        <v>63155.959000000003</v>
      </c>
      <c r="V12">
        <v>92</v>
      </c>
      <c r="W12">
        <v>686.47799999999995</v>
      </c>
    </row>
    <row r="13" spans="1:25" x14ac:dyDescent="0.2">
      <c r="A13" s="2" t="s">
        <v>39</v>
      </c>
      <c r="B13" s="2" t="s">
        <v>273</v>
      </c>
      <c r="C13" s="2" t="s">
        <v>271</v>
      </c>
      <c r="D13" s="2">
        <v>603.369891418419</v>
      </c>
      <c r="E13" s="2">
        <v>568.875999104833</v>
      </c>
      <c r="F13" s="2">
        <v>578.67597412213104</v>
      </c>
      <c r="G13">
        <v>595.85383670395402</v>
      </c>
      <c r="H13">
        <v>601.17388319625502</v>
      </c>
      <c r="I13">
        <v>587.93463141602399</v>
      </c>
      <c r="L13" t="s">
        <v>208</v>
      </c>
      <c r="M13">
        <v>839.37300000000005</v>
      </c>
      <c r="N13">
        <v>1.1850000000000001</v>
      </c>
      <c r="O13">
        <v>708.49900000000002</v>
      </c>
      <c r="P13">
        <v>0.59699999999999998</v>
      </c>
      <c r="Q13">
        <v>0.47</v>
      </c>
      <c r="T13" t="s">
        <v>208</v>
      </c>
      <c r="U13">
        <v>63155.959000000003</v>
      </c>
      <c r="V13">
        <v>54.351999999999997</v>
      </c>
      <c r="W13">
        <v>1161.97</v>
      </c>
    </row>
    <row r="14" spans="1:25" x14ac:dyDescent="0.2">
      <c r="A14" s="2" t="s">
        <v>40</v>
      </c>
      <c r="B14" s="2" t="s">
        <v>273</v>
      </c>
      <c r="C14" s="2" t="s">
        <v>271</v>
      </c>
      <c r="D14" s="2">
        <v>658.33333333333303</v>
      </c>
      <c r="E14" s="2">
        <v>588.97043247709405</v>
      </c>
      <c r="F14" s="2">
        <v>591.35558843169099</v>
      </c>
      <c r="G14">
        <v>590.31444538766902</v>
      </c>
      <c r="H14">
        <v>564.36409278219105</v>
      </c>
      <c r="I14">
        <v>585.75292207195105</v>
      </c>
      <c r="L14" t="s">
        <v>209</v>
      </c>
      <c r="M14">
        <v>839.37300000000005</v>
      </c>
      <c r="N14">
        <v>1.2809999999999999</v>
      </c>
      <c r="O14">
        <v>655.00699999999995</v>
      </c>
      <c r="P14">
        <v>0.59699999999999998</v>
      </c>
      <c r="Q14">
        <v>0.48199999999999998</v>
      </c>
      <c r="T14" t="s">
        <v>209</v>
      </c>
      <c r="U14">
        <v>63155.959000000003</v>
      </c>
      <c r="V14">
        <v>56.158000000000001</v>
      </c>
      <c r="W14">
        <v>1124.6089999999999</v>
      </c>
    </row>
    <row r="15" spans="1:25" x14ac:dyDescent="0.2">
      <c r="A15" s="2" t="s">
        <v>41</v>
      </c>
      <c r="B15" s="2" t="s">
        <v>270</v>
      </c>
      <c r="C15" s="2" t="s">
        <v>272</v>
      </c>
      <c r="D15" s="2">
        <v>629.23654833979697</v>
      </c>
      <c r="E15" s="2">
        <v>583.90392576700697</v>
      </c>
      <c r="F15" s="2">
        <v>596.23750532254098</v>
      </c>
      <c r="G15">
        <v>600.48168385757504</v>
      </c>
      <c r="H15">
        <v>604.92501205014105</v>
      </c>
      <c r="I15">
        <v>600.10305626115996</v>
      </c>
      <c r="L15" t="s">
        <v>296</v>
      </c>
      <c r="M15">
        <v>839.37300000000005</v>
      </c>
      <c r="N15">
        <v>1</v>
      </c>
      <c r="O15">
        <v>839.37300000000005</v>
      </c>
      <c r="P15">
        <v>0.59699999999999998</v>
      </c>
      <c r="Q15">
        <v>0.44400000000000001</v>
      </c>
      <c r="T15" t="s">
        <v>296</v>
      </c>
      <c r="U15">
        <v>63155.959000000003</v>
      </c>
      <c r="V15">
        <v>46</v>
      </c>
      <c r="W15">
        <v>1372.9559999999999</v>
      </c>
    </row>
    <row r="16" spans="1:25" x14ac:dyDescent="0.2">
      <c r="A16" s="2" t="s">
        <v>52</v>
      </c>
      <c r="B16" s="2" t="s">
        <v>273</v>
      </c>
      <c r="C16" s="2" t="s">
        <v>271</v>
      </c>
      <c r="D16" s="2">
        <v>603.56094542610094</v>
      </c>
      <c r="E16" s="2">
        <v>593.71343046562799</v>
      </c>
      <c r="F16" s="2">
        <v>590.66969396613297</v>
      </c>
      <c r="G16">
        <v>602.45190007505096</v>
      </c>
      <c r="H16">
        <v>598.99524309941603</v>
      </c>
      <c r="I16">
        <v>606.45833519058704</v>
      </c>
      <c r="K16" t="s">
        <v>280</v>
      </c>
      <c r="L16" t="s">
        <v>295</v>
      </c>
      <c r="M16">
        <v>469.291</v>
      </c>
      <c r="N16">
        <v>2</v>
      </c>
      <c r="O16">
        <v>234.64599999999999</v>
      </c>
      <c r="P16">
        <v>0.33400000000000002</v>
      </c>
      <c r="Q16">
        <v>0.71699999999999997</v>
      </c>
      <c r="S16" t="s">
        <v>212</v>
      </c>
      <c r="T16" t="s">
        <v>295</v>
      </c>
      <c r="U16">
        <v>2686.123</v>
      </c>
      <c r="V16">
        <v>1</v>
      </c>
      <c r="W16">
        <v>2686.123</v>
      </c>
      <c r="X16">
        <v>7.7649999999999997</v>
      </c>
      <c r="Y16">
        <v>8.0000000000000002E-3</v>
      </c>
    </row>
    <row r="17" spans="1:25" x14ac:dyDescent="0.2">
      <c r="A17" s="2" t="s">
        <v>53</v>
      </c>
      <c r="B17" s="2" t="s">
        <v>273</v>
      </c>
      <c r="C17" s="2" t="s">
        <v>271</v>
      </c>
      <c r="D17" s="2">
        <v>616.07155083118096</v>
      </c>
      <c r="E17" s="2">
        <v>594.52157849880405</v>
      </c>
      <c r="F17" s="2">
        <v>602.17755435333595</v>
      </c>
      <c r="G17">
        <v>610.18121661034104</v>
      </c>
      <c r="H17">
        <v>599.64662811861604</v>
      </c>
      <c r="I17">
        <v>595.75405459449405</v>
      </c>
      <c r="L17" t="s">
        <v>208</v>
      </c>
      <c r="M17">
        <v>469.291</v>
      </c>
      <c r="N17">
        <v>1.1850000000000001</v>
      </c>
      <c r="O17">
        <v>396.12</v>
      </c>
      <c r="P17">
        <v>0.33400000000000002</v>
      </c>
      <c r="Q17">
        <v>0.60299999999999998</v>
      </c>
      <c r="T17" t="s">
        <v>208</v>
      </c>
      <c r="U17">
        <v>2686.123</v>
      </c>
      <c r="V17">
        <v>1</v>
      </c>
      <c r="W17">
        <v>2686.123</v>
      </c>
      <c r="X17">
        <v>7.7649999999999997</v>
      </c>
      <c r="Y17">
        <v>8.0000000000000002E-3</v>
      </c>
    </row>
    <row r="18" spans="1:25" x14ac:dyDescent="0.2">
      <c r="A18" s="2" t="s">
        <v>54</v>
      </c>
      <c r="B18" s="2" t="s">
        <v>273</v>
      </c>
      <c r="C18" s="2" t="s">
        <v>271</v>
      </c>
      <c r="D18" s="2">
        <v>642.35002618675401</v>
      </c>
      <c r="E18" s="2">
        <v>585.35344185434599</v>
      </c>
      <c r="F18" s="2">
        <v>586.66469106000102</v>
      </c>
      <c r="G18">
        <v>576.64791968664804</v>
      </c>
      <c r="H18">
        <v>590.29372649873005</v>
      </c>
      <c r="I18">
        <v>601.42362426252396</v>
      </c>
      <c r="L18" t="s">
        <v>209</v>
      </c>
      <c r="M18">
        <v>469.291</v>
      </c>
      <c r="N18">
        <v>1.2809999999999999</v>
      </c>
      <c r="O18">
        <v>366.21300000000002</v>
      </c>
      <c r="P18">
        <v>0.33400000000000002</v>
      </c>
      <c r="Q18">
        <v>0.62</v>
      </c>
      <c r="T18" t="s">
        <v>209</v>
      </c>
      <c r="U18">
        <v>2686.123</v>
      </c>
      <c r="V18">
        <v>1</v>
      </c>
      <c r="W18">
        <v>2686.123</v>
      </c>
      <c r="X18">
        <v>7.7649999999999997</v>
      </c>
      <c r="Y18">
        <v>8.0000000000000002E-3</v>
      </c>
    </row>
    <row r="19" spans="1:25" x14ac:dyDescent="0.2">
      <c r="A19" s="2" t="s">
        <v>55</v>
      </c>
      <c r="B19" s="2" t="s">
        <v>273</v>
      </c>
      <c r="C19" s="2" t="s">
        <v>272</v>
      </c>
      <c r="D19" s="2">
        <v>698.60321379683103</v>
      </c>
      <c r="E19" s="2">
        <v>624.01444662265999</v>
      </c>
      <c r="F19" s="2">
        <v>612.78103154677001</v>
      </c>
      <c r="G19">
        <v>616.15840146323706</v>
      </c>
      <c r="H19">
        <v>603.61631121289599</v>
      </c>
      <c r="I19">
        <v>613.08824656813601</v>
      </c>
      <c r="L19" t="s">
        <v>296</v>
      </c>
      <c r="M19">
        <v>469.291</v>
      </c>
      <c r="N19">
        <v>1</v>
      </c>
      <c r="O19">
        <v>469.291</v>
      </c>
      <c r="P19">
        <v>0.33400000000000002</v>
      </c>
      <c r="Q19">
        <v>0.56599999999999995</v>
      </c>
      <c r="T19" t="s">
        <v>296</v>
      </c>
      <c r="U19">
        <v>2686.123</v>
      </c>
      <c r="V19">
        <v>1</v>
      </c>
      <c r="W19">
        <v>2686.123</v>
      </c>
      <c r="X19">
        <v>7.7649999999999997</v>
      </c>
      <c r="Y19">
        <v>8.0000000000000002E-3</v>
      </c>
    </row>
    <row r="20" spans="1:25" x14ac:dyDescent="0.2">
      <c r="A20" s="2" t="s">
        <v>56</v>
      </c>
      <c r="B20" s="2" t="s">
        <v>273</v>
      </c>
      <c r="C20" s="2" t="s">
        <v>272</v>
      </c>
      <c r="D20" s="2">
        <v>618.17948797150098</v>
      </c>
      <c r="E20" s="2">
        <v>600.33140223773898</v>
      </c>
      <c r="F20" s="2">
        <v>596.07591872487501</v>
      </c>
      <c r="G20">
        <v>610.889701816105</v>
      </c>
      <c r="H20">
        <v>598.66833675483099</v>
      </c>
      <c r="I20">
        <v>600.66154843645097</v>
      </c>
      <c r="K20" t="s">
        <v>281</v>
      </c>
      <c r="L20" t="s">
        <v>295</v>
      </c>
      <c r="M20">
        <v>61847.294000000002</v>
      </c>
      <c r="N20">
        <v>88</v>
      </c>
      <c r="O20">
        <v>702.81</v>
      </c>
      <c r="S20" t="s">
        <v>274</v>
      </c>
      <c r="T20" t="s">
        <v>295</v>
      </c>
      <c r="U20">
        <v>15.301</v>
      </c>
      <c r="V20">
        <v>1</v>
      </c>
      <c r="W20">
        <v>15.301</v>
      </c>
      <c r="X20">
        <v>4.3999999999999997E-2</v>
      </c>
      <c r="Y20">
        <v>0.83399999999999996</v>
      </c>
    </row>
    <row r="21" spans="1:25" x14ac:dyDescent="0.2">
      <c r="A21" s="2" t="s">
        <v>57</v>
      </c>
      <c r="B21" s="2" t="s">
        <v>273</v>
      </c>
      <c r="C21" s="2" t="s">
        <v>272</v>
      </c>
      <c r="D21" s="2">
        <v>622.397200488105</v>
      </c>
      <c r="E21" s="2">
        <v>616.01132927978301</v>
      </c>
      <c r="F21" s="2">
        <v>577.89396777209902</v>
      </c>
      <c r="G21">
        <v>602.22987911649705</v>
      </c>
      <c r="H21">
        <v>592.43642469975703</v>
      </c>
      <c r="I21">
        <v>600</v>
      </c>
      <c r="L21" t="s">
        <v>208</v>
      </c>
      <c r="M21">
        <v>61847.294000000002</v>
      </c>
      <c r="N21">
        <v>52.128</v>
      </c>
      <c r="O21">
        <v>1186.4570000000001</v>
      </c>
      <c r="T21" t="s">
        <v>208</v>
      </c>
      <c r="U21">
        <v>15.301</v>
      </c>
      <c r="V21">
        <v>1</v>
      </c>
      <c r="W21">
        <v>15.301</v>
      </c>
      <c r="X21">
        <v>4.3999999999999997E-2</v>
      </c>
      <c r="Y21">
        <v>0.83399999999999996</v>
      </c>
    </row>
    <row r="22" spans="1:25" x14ac:dyDescent="0.2">
      <c r="A22" s="2" t="s">
        <v>58</v>
      </c>
      <c r="B22" s="2" t="s">
        <v>273</v>
      </c>
      <c r="C22" s="2" t="s">
        <v>271</v>
      </c>
      <c r="D22">
        <v>612.40824846799603</v>
      </c>
      <c r="E22">
        <v>579.44381663822605</v>
      </c>
      <c r="F22">
        <v>580.06778296017001</v>
      </c>
      <c r="G22">
        <v>572.08419366487499</v>
      </c>
      <c r="H22">
        <v>593.49534672589698</v>
      </c>
      <c r="I22">
        <v>585.77590442198095</v>
      </c>
      <c r="L22" t="s">
        <v>209</v>
      </c>
      <c r="M22">
        <v>61847.294000000002</v>
      </c>
      <c r="N22">
        <v>56.384999999999998</v>
      </c>
      <c r="O22">
        <v>1096.8789999999999</v>
      </c>
      <c r="T22" t="s">
        <v>209</v>
      </c>
      <c r="U22">
        <v>15.301</v>
      </c>
      <c r="V22">
        <v>1</v>
      </c>
      <c r="W22">
        <v>15.301</v>
      </c>
      <c r="X22">
        <v>4.3999999999999997E-2</v>
      </c>
      <c r="Y22">
        <v>0.83399999999999996</v>
      </c>
    </row>
    <row r="23" spans="1:25" x14ac:dyDescent="0.2">
      <c r="A23" s="2" t="s">
        <v>63</v>
      </c>
      <c r="B23" s="2" t="s">
        <v>273</v>
      </c>
      <c r="C23" s="2" t="s">
        <v>272</v>
      </c>
      <c r="D23">
        <v>613.10583321560102</v>
      </c>
      <c r="E23">
        <v>598.40472406080403</v>
      </c>
      <c r="F23">
        <v>596.27673684869103</v>
      </c>
      <c r="G23">
        <v>605.14817344947198</v>
      </c>
      <c r="H23">
        <v>602.82735452748295</v>
      </c>
      <c r="I23">
        <v>599.88594156869499</v>
      </c>
      <c r="L23" t="s">
        <v>296</v>
      </c>
      <c r="M23">
        <v>61847.294000000002</v>
      </c>
      <c r="N23">
        <v>44</v>
      </c>
      <c r="O23">
        <v>1405.62</v>
      </c>
      <c r="T23" t="s">
        <v>296</v>
      </c>
      <c r="U23">
        <v>15.301</v>
      </c>
      <c r="V23">
        <v>1</v>
      </c>
      <c r="W23">
        <v>15.301</v>
      </c>
      <c r="X23">
        <v>4.3999999999999997E-2</v>
      </c>
      <c r="Y23">
        <v>0.83399999999999996</v>
      </c>
    </row>
    <row r="24" spans="1:25" x14ac:dyDescent="0.2">
      <c r="A24" s="2" t="s">
        <v>64</v>
      </c>
      <c r="B24" s="2" t="s">
        <v>273</v>
      </c>
      <c r="C24" s="2" t="s">
        <v>272</v>
      </c>
      <c r="D24">
        <v>610.79812704630103</v>
      </c>
      <c r="E24">
        <v>594.02356884352503</v>
      </c>
      <c r="F24">
        <v>591.34238656954994</v>
      </c>
      <c r="G24">
        <v>596.16989750734797</v>
      </c>
      <c r="H24">
        <v>595.81156645922204</v>
      </c>
      <c r="I24">
        <v>594.28108068533197</v>
      </c>
      <c r="K24" t="s">
        <v>212</v>
      </c>
      <c r="L24" t="s">
        <v>295</v>
      </c>
      <c r="M24">
        <v>2686.123</v>
      </c>
      <c r="N24">
        <v>1</v>
      </c>
      <c r="O24">
        <v>2686.123</v>
      </c>
      <c r="P24">
        <v>7.5220000000000002</v>
      </c>
      <c r="Q24">
        <v>8.9999999999999993E-3</v>
      </c>
      <c r="S24" t="s">
        <v>213</v>
      </c>
      <c r="T24" t="s">
        <v>295</v>
      </c>
      <c r="U24">
        <v>15912.653</v>
      </c>
      <c r="V24">
        <v>46</v>
      </c>
      <c r="W24">
        <v>345.92700000000002</v>
      </c>
    </row>
    <row r="25" spans="1:25" x14ac:dyDescent="0.2">
      <c r="A25" s="2" t="s">
        <v>65</v>
      </c>
      <c r="B25" s="2" t="s">
        <v>273</v>
      </c>
      <c r="C25" s="2" t="s">
        <v>272</v>
      </c>
      <c r="D25">
        <v>618.95634748462305</v>
      </c>
      <c r="E25">
        <v>603.70173666497101</v>
      </c>
      <c r="F25">
        <v>599.55919767041701</v>
      </c>
      <c r="G25">
        <v>604.63366235499097</v>
      </c>
      <c r="H25">
        <v>597.232709890411</v>
      </c>
      <c r="I25">
        <v>596.70370416203104</v>
      </c>
      <c r="L25" t="s">
        <v>208</v>
      </c>
      <c r="M25">
        <v>2686.123</v>
      </c>
      <c r="N25">
        <v>1</v>
      </c>
      <c r="O25">
        <v>2686.123</v>
      </c>
      <c r="P25">
        <v>7.5220000000000002</v>
      </c>
      <c r="Q25">
        <v>8.9999999999999993E-3</v>
      </c>
      <c r="T25" t="s">
        <v>208</v>
      </c>
      <c r="U25">
        <v>15912.653</v>
      </c>
      <c r="V25">
        <v>46</v>
      </c>
      <c r="W25">
        <v>345.92700000000002</v>
      </c>
    </row>
    <row r="26" spans="1:25" x14ac:dyDescent="0.2">
      <c r="A26" s="2" t="s">
        <v>66</v>
      </c>
      <c r="B26" s="2" t="s">
        <v>273</v>
      </c>
      <c r="C26" s="2" t="s">
        <v>272</v>
      </c>
      <c r="D26">
        <v>617.42257207274702</v>
      </c>
      <c r="E26">
        <v>606.21213234840297</v>
      </c>
      <c r="F26">
        <v>597.63958922874997</v>
      </c>
      <c r="G26">
        <v>610.63960259818703</v>
      </c>
      <c r="H26">
        <v>608.77925537161502</v>
      </c>
      <c r="I26">
        <v>606.09551083669999</v>
      </c>
      <c r="L26" t="s">
        <v>209</v>
      </c>
      <c r="M26">
        <v>2686.123</v>
      </c>
      <c r="N26">
        <v>1</v>
      </c>
      <c r="O26">
        <v>2686.123</v>
      </c>
      <c r="P26">
        <v>7.5220000000000002</v>
      </c>
      <c r="Q26">
        <v>8.9999999999999993E-3</v>
      </c>
      <c r="T26" t="s">
        <v>209</v>
      </c>
      <c r="U26">
        <v>15912.653</v>
      </c>
      <c r="V26">
        <v>46</v>
      </c>
      <c r="W26">
        <v>345.92700000000002</v>
      </c>
    </row>
    <row r="27" spans="1:25" x14ac:dyDescent="0.2">
      <c r="A27" s="2" t="s">
        <v>68</v>
      </c>
      <c r="B27" s="2" t="s">
        <v>273</v>
      </c>
      <c r="C27" s="2" t="s">
        <v>272</v>
      </c>
      <c r="D27">
        <v>619.31872073029695</v>
      </c>
      <c r="E27">
        <v>617.14645911341495</v>
      </c>
      <c r="F27">
        <v>617.14645911341495</v>
      </c>
      <c r="G27">
        <v>602.72424467525502</v>
      </c>
      <c r="H27">
        <v>597.58658596089003</v>
      </c>
      <c r="I27">
        <v>598.42008017005503</v>
      </c>
      <c r="L27" t="s">
        <v>296</v>
      </c>
      <c r="M27">
        <v>2686.123</v>
      </c>
      <c r="N27">
        <v>1</v>
      </c>
      <c r="O27">
        <v>2686.123</v>
      </c>
      <c r="P27">
        <v>7.5220000000000002</v>
      </c>
      <c r="Q27">
        <v>8.9999999999999993E-3</v>
      </c>
      <c r="T27" t="s">
        <v>296</v>
      </c>
      <c r="U27">
        <v>15912.653</v>
      </c>
      <c r="V27">
        <v>46</v>
      </c>
      <c r="W27">
        <v>345.92700000000002</v>
      </c>
    </row>
    <row r="28" spans="1:25" x14ac:dyDescent="0.2">
      <c r="A28" s="2" t="s">
        <v>70</v>
      </c>
      <c r="B28" s="2" t="s">
        <v>273</v>
      </c>
      <c r="C28" s="2" t="s">
        <v>272</v>
      </c>
      <c r="D28">
        <v>615.55054138513003</v>
      </c>
      <c r="E28">
        <v>597.51071247367304</v>
      </c>
      <c r="F28">
        <v>596.471697528748</v>
      </c>
      <c r="G28">
        <v>608.23137211865799</v>
      </c>
      <c r="H28">
        <v>603.68129234045705</v>
      </c>
      <c r="I28">
        <v>603.17798816143397</v>
      </c>
      <c r="K28" t="s">
        <v>274</v>
      </c>
      <c r="L28" t="s">
        <v>295</v>
      </c>
      <c r="M28">
        <v>15.301</v>
      </c>
      <c r="N28">
        <v>1</v>
      </c>
      <c r="O28">
        <v>15.301</v>
      </c>
      <c r="P28">
        <v>4.2999999999999997E-2</v>
      </c>
      <c r="Q28">
        <v>0.83699999999999997</v>
      </c>
      <c r="S28" t="s">
        <v>297</v>
      </c>
      <c r="T28" t="s">
        <v>295</v>
      </c>
      <c r="U28">
        <v>19101.401999999998</v>
      </c>
      <c r="V28">
        <v>2</v>
      </c>
      <c r="W28">
        <v>9550.7009999999991</v>
      </c>
      <c r="X28">
        <v>33.067</v>
      </c>
      <c r="Y28">
        <v>0</v>
      </c>
    </row>
    <row r="29" spans="1:25" x14ac:dyDescent="0.2">
      <c r="A29" s="2" t="s">
        <v>71</v>
      </c>
      <c r="B29" s="2" t="s">
        <v>273</v>
      </c>
      <c r="C29" s="2" t="s">
        <v>272</v>
      </c>
      <c r="D29">
        <v>605.24092028409405</v>
      </c>
      <c r="E29">
        <v>598.38695175169198</v>
      </c>
      <c r="F29">
        <v>601.46181818913897</v>
      </c>
      <c r="G29">
        <v>593.30039139207099</v>
      </c>
      <c r="H29">
        <v>597.355233813577</v>
      </c>
      <c r="I29">
        <v>600</v>
      </c>
      <c r="L29" t="s">
        <v>208</v>
      </c>
      <c r="M29">
        <v>15.301</v>
      </c>
      <c r="N29">
        <v>1</v>
      </c>
      <c r="O29">
        <v>15.301</v>
      </c>
      <c r="P29">
        <v>4.2999999999999997E-2</v>
      </c>
      <c r="Q29">
        <v>0.83699999999999997</v>
      </c>
      <c r="T29" t="s">
        <v>208</v>
      </c>
      <c r="U29">
        <v>19101.401999999998</v>
      </c>
      <c r="V29">
        <v>1.226</v>
      </c>
      <c r="W29">
        <v>15582.805</v>
      </c>
      <c r="X29">
        <v>33.067</v>
      </c>
      <c r="Y29">
        <v>0</v>
      </c>
    </row>
    <row r="30" spans="1:25" x14ac:dyDescent="0.2">
      <c r="A30" s="2" t="s">
        <v>73</v>
      </c>
      <c r="B30" s="2" t="s">
        <v>270</v>
      </c>
      <c r="C30" s="2" t="s">
        <v>271</v>
      </c>
      <c r="D30">
        <v>603.28538882926205</v>
      </c>
      <c r="E30">
        <v>591.39270190019897</v>
      </c>
      <c r="F30">
        <v>600</v>
      </c>
      <c r="G30">
        <v>609.32743522350302</v>
      </c>
      <c r="H30">
        <v>583.02982798832704</v>
      </c>
      <c r="I30">
        <v>591.44059987175399</v>
      </c>
      <c r="L30" t="s">
        <v>209</v>
      </c>
      <c r="M30">
        <v>15.301</v>
      </c>
      <c r="N30">
        <v>1</v>
      </c>
      <c r="O30">
        <v>15.301</v>
      </c>
      <c r="P30">
        <v>4.2999999999999997E-2</v>
      </c>
      <c r="Q30">
        <v>0.83699999999999997</v>
      </c>
      <c r="T30" t="s">
        <v>209</v>
      </c>
      <c r="U30">
        <v>19101.401999999998</v>
      </c>
      <c r="V30">
        <v>1.2689999999999999</v>
      </c>
      <c r="W30">
        <v>15047.046</v>
      </c>
      <c r="X30">
        <v>33.067</v>
      </c>
      <c r="Y30">
        <v>0</v>
      </c>
    </row>
    <row r="31" spans="1:25" x14ac:dyDescent="0.2">
      <c r="A31" s="2" t="s">
        <v>74</v>
      </c>
      <c r="B31" s="2" t="s">
        <v>270</v>
      </c>
      <c r="C31" s="2" t="s">
        <v>271</v>
      </c>
      <c r="D31">
        <v>623.04965253574596</v>
      </c>
      <c r="E31">
        <v>584.75907841925505</v>
      </c>
      <c r="F31">
        <v>565.94818186506404</v>
      </c>
      <c r="G31">
        <v>604.75658697106905</v>
      </c>
      <c r="H31">
        <v>601.00559952536798</v>
      </c>
      <c r="I31">
        <v>606.73555558900296</v>
      </c>
      <c r="L31" t="s">
        <v>296</v>
      </c>
      <c r="M31">
        <v>15.301</v>
      </c>
      <c r="N31">
        <v>1</v>
      </c>
      <c r="O31">
        <v>15.301</v>
      </c>
      <c r="P31">
        <v>4.2999999999999997E-2</v>
      </c>
      <c r="Q31">
        <v>0.83699999999999997</v>
      </c>
      <c r="T31" t="s">
        <v>296</v>
      </c>
      <c r="U31">
        <v>19101.401999999998</v>
      </c>
      <c r="V31">
        <v>1</v>
      </c>
      <c r="W31">
        <v>19101.401999999998</v>
      </c>
      <c r="X31">
        <v>33.067</v>
      </c>
      <c r="Y31">
        <v>0</v>
      </c>
    </row>
    <row r="32" spans="1:25" x14ac:dyDescent="0.2">
      <c r="A32" s="2" t="s">
        <v>75</v>
      </c>
      <c r="B32" s="2" t="s">
        <v>270</v>
      </c>
      <c r="C32" s="2" t="s">
        <v>271</v>
      </c>
      <c r="D32">
        <v>637.08264770443998</v>
      </c>
      <c r="E32">
        <v>604.82228303698901</v>
      </c>
      <c r="F32">
        <v>583.10595973772604</v>
      </c>
      <c r="G32">
        <v>608.59273257842904</v>
      </c>
      <c r="H32">
        <v>604.54064756148205</v>
      </c>
      <c r="I32">
        <v>612.433525452195</v>
      </c>
      <c r="K32" t="s">
        <v>275</v>
      </c>
      <c r="L32" t="s">
        <v>295</v>
      </c>
      <c r="M32">
        <v>176.70400000000001</v>
      </c>
      <c r="N32">
        <v>1</v>
      </c>
      <c r="O32">
        <v>176.70400000000001</v>
      </c>
      <c r="P32">
        <v>0.495</v>
      </c>
      <c r="Q32">
        <v>0.48599999999999999</v>
      </c>
      <c r="S32" t="s">
        <v>298</v>
      </c>
      <c r="T32" t="s">
        <v>295</v>
      </c>
      <c r="U32">
        <v>56.715000000000003</v>
      </c>
      <c r="V32">
        <v>2</v>
      </c>
      <c r="W32">
        <v>28.358000000000001</v>
      </c>
      <c r="X32">
        <v>9.8000000000000004E-2</v>
      </c>
      <c r="Y32">
        <v>0.90700000000000003</v>
      </c>
    </row>
    <row r="33" spans="1:25" x14ac:dyDescent="0.2">
      <c r="A33" s="2" t="s">
        <v>80</v>
      </c>
      <c r="B33" s="2" t="s">
        <v>273</v>
      </c>
      <c r="C33" s="2" t="s">
        <v>271</v>
      </c>
      <c r="D33">
        <v>596.97853340813697</v>
      </c>
      <c r="E33">
        <v>594.60208000629996</v>
      </c>
      <c r="F33">
        <v>591.66679205652395</v>
      </c>
      <c r="G33">
        <v>588.95087572612397</v>
      </c>
      <c r="H33">
        <v>599.84609813634995</v>
      </c>
      <c r="I33">
        <v>600</v>
      </c>
      <c r="L33" t="s">
        <v>208</v>
      </c>
      <c r="M33">
        <v>176.70400000000001</v>
      </c>
      <c r="N33">
        <v>1</v>
      </c>
      <c r="O33">
        <v>176.70400000000001</v>
      </c>
      <c r="P33">
        <v>0.495</v>
      </c>
      <c r="Q33">
        <v>0.48599999999999999</v>
      </c>
      <c r="T33" t="s">
        <v>208</v>
      </c>
      <c r="U33">
        <v>56.715000000000003</v>
      </c>
      <c r="V33">
        <v>1.226</v>
      </c>
      <c r="W33">
        <v>46.268000000000001</v>
      </c>
      <c r="X33">
        <v>9.8000000000000004E-2</v>
      </c>
      <c r="Y33">
        <v>0.80600000000000005</v>
      </c>
    </row>
    <row r="34" spans="1:25" x14ac:dyDescent="0.2">
      <c r="A34" s="2" t="s">
        <v>81</v>
      </c>
      <c r="B34" s="2" t="s">
        <v>273</v>
      </c>
      <c r="C34" s="2" t="s">
        <v>271</v>
      </c>
      <c r="D34">
        <v>739.46084359339</v>
      </c>
      <c r="E34">
        <v>610.75462564148302</v>
      </c>
      <c r="F34">
        <v>601.61615183690299</v>
      </c>
      <c r="G34">
        <v>606.01172443770099</v>
      </c>
      <c r="H34">
        <v>612.84986941681802</v>
      </c>
      <c r="I34">
        <v>639.29345262009201</v>
      </c>
      <c r="L34" t="s">
        <v>209</v>
      </c>
      <c r="M34">
        <v>176.70400000000001</v>
      </c>
      <c r="N34">
        <v>1</v>
      </c>
      <c r="O34">
        <v>176.70400000000001</v>
      </c>
      <c r="P34">
        <v>0.495</v>
      </c>
      <c r="Q34">
        <v>0.48599999999999999</v>
      </c>
      <c r="T34" t="s">
        <v>209</v>
      </c>
      <c r="U34">
        <v>56.715000000000003</v>
      </c>
      <c r="V34">
        <v>1.2689999999999999</v>
      </c>
      <c r="W34">
        <v>44.677</v>
      </c>
      <c r="X34">
        <v>9.8000000000000004E-2</v>
      </c>
      <c r="Y34">
        <v>0.81399999999999995</v>
      </c>
    </row>
    <row r="35" spans="1:25" x14ac:dyDescent="0.2">
      <c r="A35" s="2" t="s">
        <v>82</v>
      </c>
      <c r="B35" s="2" t="s">
        <v>273</v>
      </c>
      <c r="C35" s="2" t="s">
        <v>271</v>
      </c>
      <c r="D35">
        <v>670.59887423161297</v>
      </c>
      <c r="E35">
        <v>595.97501871558995</v>
      </c>
      <c r="F35">
        <v>576.924395997842</v>
      </c>
      <c r="G35">
        <v>612.774255248999</v>
      </c>
      <c r="H35">
        <v>606.37188254447199</v>
      </c>
      <c r="I35">
        <v>614.66796713772703</v>
      </c>
      <c r="L35" t="s">
        <v>296</v>
      </c>
      <c r="M35">
        <v>176.70400000000001</v>
      </c>
      <c r="N35">
        <v>1</v>
      </c>
      <c r="O35">
        <v>176.70400000000001</v>
      </c>
      <c r="P35">
        <v>0.495</v>
      </c>
      <c r="Q35">
        <v>0.48599999999999999</v>
      </c>
      <c r="T35" t="s">
        <v>296</v>
      </c>
      <c r="U35">
        <v>56.715000000000003</v>
      </c>
      <c r="V35">
        <v>1</v>
      </c>
      <c r="W35">
        <v>56.715000000000003</v>
      </c>
      <c r="X35">
        <v>9.8000000000000004E-2</v>
      </c>
      <c r="Y35">
        <v>0.755</v>
      </c>
    </row>
    <row r="36" spans="1:25" x14ac:dyDescent="0.2">
      <c r="A36" s="2" t="s">
        <v>83</v>
      </c>
      <c r="B36" s="2" t="s">
        <v>273</v>
      </c>
      <c r="C36" s="2" t="s">
        <v>271</v>
      </c>
      <c r="D36">
        <v>664.01192607536802</v>
      </c>
      <c r="E36">
        <v>634.06404326180996</v>
      </c>
      <c r="F36">
        <v>597.88660399153696</v>
      </c>
      <c r="G36">
        <v>623.92808114042396</v>
      </c>
      <c r="H36">
        <v>623.76806472496105</v>
      </c>
      <c r="I36">
        <v>607.54333342788095</v>
      </c>
      <c r="K36" t="s">
        <v>276</v>
      </c>
      <c r="L36" t="s">
        <v>295</v>
      </c>
      <c r="M36">
        <v>22.533999999999999</v>
      </c>
      <c r="N36">
        <v>1</v>
      </c>
      <c r="O36">
        <v>22.533999999999999</v>
      </c>
      <c r="P36">
        <v>6.3E-2</v>
      </c>
      <c r="Q36">
        <v>0.80300000000000005</v>
      </c>
      <c r="S36" t="s">
        <v>301</v>
      </c>
      <c r="T36" t="s">
        <v>295</v>
      </c>
      <c r="U36">
        <v>26571.9</v>
      </c>
      <c r="V36">
        <v>92</v>
      </c>
      <c r="W36">
        <v>288.82499999999999</v>
      </c>
    </row>
    <row r="37" spans="1:25" x14ac:dyDescent="0.2">
      <c r="A37" s="2" t="s">
        <v>85</v>
      </c>
      <c r="B37" s="2" t="s">
        <v>270</v>
      </c>
      <c r="C37" s="2" t="s">
        <v>272</v>
      </c>
      <c r="D37">
        <v>609.75941756990903</v>
      </c>
      <c r="E37">
        <v>602.777130989836</v>
      </c>
      <c r="F37">
        <v>586.14463249571099</v>
      </c>
      <c r="G37">
        <v>600</v>
      </c>
      <c r="H37">
        <v>599.01294241140999</v>
      </c>
      <c r="I37">
        <v>595.90416349278098</v>
      </c>
      <c r="L37" t="s">
        <v>208</v>
      </c>
      <c r="M37">
        <v>22.533999999999999</v>
      </c>
      <c r="N37">
        <v>1</v>
      </c>
      <c r="O37">
        <v>22.533999999999999</v>
      </c>
      <c r="P37">
        <v>6.3E-2</v>
      </c>
      <c r="Q37">
        <v>0.80300000000000005</v>
      </c>
      <c r="T37" t="s">
        <v>208</v>
      </c>
      <c r="U37">
        <v>26571.9</v>
      </c>
      <c r="V37">
        <v>56.387</v>
      </c>
      <c r="W37">
        <v>471.24299999999999</v>
      </c>
    </row>
    <row r="38" spans="1:25" x14ac:dyDescent="0.2">
      <c r="A38" s="2" t="s">
        <v>86</v>
      </c>
      <c r="B38" s="2" t="s">
        <v>270</v>
      </c>
      <c r="C38" s="2" t="s">
        <v>272</v>
      </c>
      <c r="D38">
        <v>632.32119429353304</v>
      </c>
      <c r="E38">
        <v>590.41660221303198</v>
      </c>
      <c r="F38">
        <v>590.71837323580496</v>
      </c>
      <c r="G38">
        <v>618.23925087584996</v>
      </c>
      <c r="H38">
        <v>602.13677098885705</v>
      </c>
      <c r="I38">
        <v>602.79960805207702</v>
      </c>
      <c r="L38" t="s">
        <v>209</v>
      </c>
      <c r="M38">
        <v>22.533999999999999</v>
      </c>
      <c r="N38">
        <v>1</v>
      </c>
      <c r="O38">
        <v>22.533999999999999</v>
      </c>
      <c r="P38">
        <v>6.3E-2</v>
      </c>
      <c r="Q38">
        <v>0.80300000000000005</v>
      </c>
      <c r="T38" t="s">
        <v>209</v>
      </c>
      <c r="U38">
        <v>26571.9</v>
      </c>
      <c r="V38">
        <v>58.393999999999998</v>
      </c>
      <c r="W38">
        <v>455.041</v>
      </c>
    </row>
    <row r="39" spans="1:25" x14ac:dyDescent="0.2">
      <c r="A39" s="2" t="s">
        <v>87</v>
      </c>
      <c r="B39" s="2" t="s">
        <v>273</v>
      </c>
      <c r="C39" s="2" t="s">
        <v>271</v>
      </c>
      <c r="D39">
        <v>625.25484560522295</v>
      </c>
      <c r="E39">
        <v>610.80746892458603</v>
      </c>
      <c r="F39">
        <v>607.50336385505398</v>
      </c>
      <c r="G39">
        <v>611.155451283709</v>
      </c>
      <c r="H39">
        <v>611.732826932541</v>
      </c>
      <c r="I39">
        <v>632.11402518522095</v>
      </c>
      <c r="L39" t="s">
        <v>296</v>
      </c>
      <c r="M39">
        <v>22.533999999999999</v>
      </c>
      <c r="N39">
        <v>1</v>
      </c>
      <c r="O39">
        <v>22.533999999999999</v>
      </c>
      <c r="P39">
        <v>6.3E-2</v>
      </c>
      <c r="Q39">
        <v>0.80300000000000005</v>
      </c>
      <c r="T39" t="s">
        <v>296</v>
      </c>
      <c r="U39">
        <v>26571.9</v>
      </c>
      <c r="V39">
        <v>46</v>
      </c>
      <c r="W39">
        <v>577.65</v>
      </c>
    </row>
    <row r="40" spans="1:25" x14ac:dyDescent="0.2">
      <c r="A40" s="2" t="s">
        <v>88</v>
      </c>
      <c r="B40" s="2" t="s">
        <v>270</v>
      </c>
      <c r="C40" s="2" t="s">
        <v>272</v>
      </c>
      <c r="D40">
        <v>640.43334541472802</v>
      </c>
      <c r="E40">
        <v>600.12732652450495</v>
      </c>
      <c r="F40">
        <v>591.99019640513404</v>
      </c>
      <c r="G40">
        <v>608.33320794347605</v>
      </c>
      <c r="H40">
        <v>609.12325689059901</v>
      </c>
      <c r="I40">
        <v>606.98896926753798</v>
      </c>
      <c r="K40" t="s">
        <v>213</v>
      </c>
      <c r="L40" t="s">
        <v>295</v>
      </c>
      <c r="M40">
        <v>15713.415000000001</v>
      </c>
      <c r="N40">
        <v>44</v>
      </c>
      <c r="O40">
        <v>357.12299999999999</v>
      </c>
    </row>
    <row r="41" spans="1:25" x14ac:dyDescent="0.2">
      <c r="A41" s="2" t="s">
        <v>89</v>
      </c>
      <c r="B41" s="2" t="s">
        <v>270</v>
      </c>
      <c r="C41" s="2" t="s">
        <v>271</v>
      </c>
      <c r="D41">
        <v>615.73523085761997</v>
      </c>
      <c r="E41">
        <v>593.81004097845096</v>
      </c>
      <c r="F41">
        <v>584.38121320511596</v>
      </c>
      <c r="G41">
        <v>605.58204635055097</v>
      </c>
      <c r="H41">
        <v>603.33154200932495</v>
      </c>
      <c r="I41">
        <v>604.63366235499097</v>
      </c>
      <c r="L41" t="s">
        <v>208</v>
      </c>
      <c r="M41">
        <v>15713.415000000001</v>
      </c>
      <c r="N41">
        <v>44</v>
      </c>
      <c r="O41">
        <v>357.12299999999999</v>
      </c>
    </row>
    <row r="42" spans="1:25" x14ac:dyDescent="0.2">
      <c r="A42" s="2" t="s">
        <v>90</v>
      </c>
      <c r="B42" s="2" t="s">
        <v>270</v>
      </c>
      <c r="C42" s="2" t="s">
        <v>271</v>
      </c>
      <c r="D42">
        <v>639.74120286258403</v>
      </c>
      <c r="E42">
        <v>639.94217719311905</v>
      </c>
      <c r="F42">
        <v>643.80521379642903</v>
      </c>
      <c r="G42">
        <v>695.94650299993395</v>
      </c>
      <c r="H42">
        <v>617.37981940653003</v>
      </c>
      <c r="I42">
        <v>636.88058195812698</v>
      </c>
      <c r="L42" t="s">
        <v>209</v>
      </c>
      <c r="M42">
        <v>15713.415000000001</v>
      </c>
      <c r="N42">
        <v>44</v>
      </c>
      <c r="O42">
        <v>357.12299999999999</v>
      </c>
    </row>
    <row r="43" spans="1:25" x14ac:dyDescent="0.2">
      <c r="A43" s="2" t="s">
        <v>91</v>
      </c>
      <c r="B43" s="2" t="s">
        <v>270</v>
      </c>
      <c r="C43" s="2" t="s">
        <v>271</v>
      </c>
      <c r="D43">
        <v>647.417201494354</v>
      </c>
      <c r="E43">
        <v>612.02895130223499</v>
      </c>
      <c r="F43">
        <v>606.09080906837903</v>
      </c>
      <c r="G43">
        <v>616.30400922336003</v>
      </c>
      <c r="H43">
        <v>617.27886068458895</v>
      </c>
      <c r="I43">
        <v>613.61019012923305</v>
      </c>
      <c r="L43" t="s">
        <v>296</v>
      </c>
      <c r="M43">
        <v>15713.415000000001</v>
      </c>
      <c r="N43">
        <v>44</v>
      </c>
      <c r="O43">
        <v>357.12299999999999</v>
      </c>
    </row>
    <row r="44" spans="1:25" x14ac:dyDescent="0.2">
      <c r="A44" s="2" t="s">
        <v>92</v>
      </c>
      <c r="B44" s="2" t="s">
        <v>270</v>
      </c>
      <c r="C44" s="2" t="s">
        <v>272</v>
      </c>
      <c r="D44">
        <v>602.22634983664204</v>
      </c>
      <c r="E44">
        <v>593.18344937258905</v>
      </c>
      <c r="F44">
        <v>563.36457507372597</v>
      </c>
      <c r="G44">
        <v>595.50730637472304</v>
      </c>
      <c r="H44">
        <v>601.22098239693105</v>
      </c>
      <c r="I44">
        <v>599.68277422786002</v>
      </c>
      <c r="K44" t="s">
        <v>297</v>
      </c>
      <c r="L44" t="s">
        <v>295</v>
      </c>
      <c r="M44">
        <v>19101.401999999998</v>
      </c>
      <c r="N44">
        <v>2</v>
      </c>
      <c r="O44">
        <v>9550.7009999999991</v>
      </c>
      <c r="P44">
        <v>33.557000000000002</v>
      </c>
      <c r="Q44">
        <v>0</v>
      </c>
    </row>
    <row r="45" spans="1:25" x14ac:dyDescent="0.2">
      <c r="A45" s="2" t="s">
        <v>93</v>
      </c>
      <c r="B45" s="2" t="s">
        <v>273</v>
      </c>
      <c r="C45" s="2" t="s">
        <v>272</v>
      </c>
      <c r="D45">
        <v>635.21165419339002</v>
      </c>
      <c r="E45">
        <v>582.96270800800096</v>
      </c>
      <c r="F45">
        <v>583.47659188380703</v>
      </c>
      <c r="G45">
        <v>597.54809992494904</v>
      </c>
      <c r="H45">
        <v>592.51614750816998</v>
      </c>
      <c r="I45">
        <v>594.92152399490999</v>
      </c>
      <c r="L45" t="s">
        <v>208</v>
      </c>
      <c r="M45">
        <v>19101.401999999998</v>
      </c>
      <c r="N45">
        <v>1.2250000000000001</v>
      </c>
      <c r="O45">
        <v>15588.692999999999</v>
      </c>
      <c r="P45">
        <v>33.557000000000002</v>
      </c>
      <c r="Q45">
        <v>0</v>
      </c>
    </row>
    <row r="46" spans="1:25" x14ac:dyDescent="0.2">
      <c r="A46" s="2" t="s">
        <v>109</v>
      </c>
      <c r="B46" s="2" t="s">
        <v>270</v>
      </c>
      <c r="C46" s="2" t="s">
        <v>271</v>
      </c>
      <c r="D46">
        <v>613.48463287461698</v>
      </c>
      <c r="E46">
        <v>598.36641413148402</v>
      </c>
      <c r="F46">
        <v>590.59715239437901</v>
      </c>
      <c r="G46">
        <v>594.81045960741801</v>
      </c>
      <c r="H46">
        <v>595.29630550561399</v>
      </c>
      <c r="I46">
        <v>603.28289325361095</v>
      </c>
      <c r="L46" t="s">
        <v>209</v>
      </c>
      <c r="M46">
        <v>19101.401999999998</v>
      </c>
      <c r="N46">
        <v>1.3280000000000001</v>
      </c>
      <c r="O46">
        <v>14380.695</v>
      </c>
      <c r="P46">
        <v>33.557000000000002</v>
      </c>
      <c r="Q46">
        <v>0</v>
      </c>
    </row>
    <row r="47" spans="1:25" x14ac:dyDescent="0.2">
      <c r="A47" s="2" t="s">
        <v>110</v>
      </c>
      <c r="B47" s="2" t="s">
        <v>270</v>
      </c>
      <c r="C47" s="2" t="s">
        <v>271</v>
      </c>
      <c r="D47">
        <v>621.35536670836495</v>
      </c>
      <c r="E47">
        <v>613.10219451675903</v>
      </c>
      <c r="F47">
        <v>605.60498051770105</v>
      </c>
      <c r="G47">
        <v>614.18129662962804</v>
      </c>
      <c r="H47">
        <v>612.783748015431</v>
      </c>
      <c r="I47">
        <v>607.18464928517301</v>
      </c>
      <c r="L47" t="s">
        <v>296</v>
      </c>
      <c r="M47">
        <v>19101.401999999998</v>
      </c>
      <c r="N47">
        <v>1</v>
      </c>
      <c r="O47">
        <v>19101.401999999998</v>
      </c>
      <c r="P47">
        <v>33.557000000000002</v>
      </c>
      <c r="Q47">
        <v>0</v>
      </c>
    </row>
    <row r="48" spans="1:25" x14ac:dyDescent="0.2">
      <c r="A48" s="2" t="s">
        <v>111</v>
      </c>
      <c r="B48" s="2" t="s">
        <v>270</v>
      </c>
      <c r="C48" s="2" t="s">
        <v>271</v>
      </c>
      <c r="D48">
        <v>610.53238164550999</v>
      </c>
      <c r="E48">
        <v>605.55649441139997</v>
      </c>
      <c r="F48">
        <v>595.78778203203501</v>
      </c>
      <c r="G48">
        <v>604.63218895587704</v>
      </c>
      <c r="H48">
        <v>597.222869010164</v>
      </c>
      <c r="I48">
        <v>604.649006819173</v>
      </c>
      <c r="K48" t="s">
        <v>298</v>
      </c>
      <c r="L48" t="s">
        <v>295</v>
      </c>
      <c r="M48">
        <v>56.715000000000003</v>
      </c>
      <c r="N48">
        <v>2</v>
      </c>
      <c r="O48">
        <v>28.358000000000001</v>
      </c>
      <c r="P48">
        <v>0.1</v>
      </c>
      <c r="Q48">
        <v>0.90500000000000003</v>
      </c>
    </row>
    <row r="49" spans="1:17" x14ac:dyDescent="0.2">
      <c r="A49" s="2" t="s">
        <v>113</v>
      </c>
      <c r="B49" s="2" t="s">
        <v>273</v>
      </c>
      <c r="C49" s="2" t="s">
        <v>272</v>
      </c>
      <c r="D49">
        <v>634.61054371466503</v>
      </c>
      <c r="E49">
        <v>554.21460773931597</v>
      </c>
      <c r="F49">
        <v>598.30808438227302</v>
      </c>
      <c r="G49">
        <v>633.929795784514</v>
      </c>
      <c r="H49">
        <v>597.56135515539597</v>
      </c>
      <c r="I49">
        <v>593.61286058857002</v>
      </c>
      <c r="L49" t="s">
        <v>208</v>
      </c>
      <c r="M49">
        <v>56.715000000000003</v>
      </c>
      <c r="N49">
        <v>1.2250000000000001</v>
      </c>
      <c r="O49">
        <v>46.286000000000001</v>
      </c>
      <c r="P49">
        <v>0.1</v>
      </c>
      <c r="Q49">
        <v>0.80400000000000005</v>
      </c>
    </row>
    <row r="50" spans="1:17" x14ac:dyDescent="0.2">
      <c r="L50" t="s">
        <v>209</v>
      </c>
      <c r="M50">
        <v>56.715000000000003</v>
      </c>
      <c r="N50">
        <v>1.3280000000000001</v>
      </c>
      <c r="O50">
        <v>42.698999999999998</v>
      </c>
      <c r="P50">
        <v>0.1</v>
      </c>
      <c r="Q50">
        <v>0.82299999999999995</v>
      </c>
    </row>
    <row r="51" spans="1:17" x14ac:dyDescent="0.2">
      <c r="L51" t="s">
        <v>296</v>
      </c>
      <c r="M51">
        <v>56.715000000000003</v>
      </c>
      <c r="N51">
        <v>1</v>
      </c>
      <c r="O51">
        <v>56.715000000000003</v>
      </c>
      <c r="P51">
        <v>0.1</v>
      </c>
      <c r="Q51">
        <v>0.754</v>
      </c>
    </row>
    <row r="52" spans="1:17" x14ac:dyDescent="0.2">
      <c r="K52" t="s">
        <v>299</v>
      </c>
      <c r="L52" t="s">
        <v>295</v>
      </c>
      <c r="M52">
        <v>482.59300000000002</v>
      </c>
      <c r="N52">
        <v>2</v>
      </c>
      <c r="O52">
        <v>241.297</v>
      </c>
      <c r="P52">
        <v>0.84799999999999998</v>
      </c>
      <c r="Q52">
        <v>0.432</v>
      </c>
    </row>
    <row r="53" spans="1:17" x14ac:dyDescent="0.2">
      <c r="L53" t="s">
        <v>208</v>
      </c>
      <c r="M53">
        <v>482.59300000000002</v>
      </c>
      <c r="N53">
        <v>1.2250000000000001</v>
      </c>
      <c r="O53">
        <v>393.84500000000003</v>
      </c>
      <c r="P53">
        <v>0.84799999999999998</v>
      </c>
      <c r="Q53">
        <v>0.38300000000000001</v>
      </c>
    </row>
    <row r="54" spans="1:17" x14ac:dyDescent="0.2">
      <c r="L54" t="s">
        <v>209</v>
      </c>
      <c r="M54">
        <v>482.59300000000002</v>
      </c>
      <c r="N54">
        <v>1.3280000000000001</v>
      </c>
      <c r="O54">
        <v>363.32499999999999</v>
      </c>
      <c r="P54">
        <v>0.84799999999999998</v>
      </c>
      <c r="Q54">
        <v>0.39100000000000001</v>
      </c>
    </row>
    <row r="55" spans="1:17" x14ac:dyDescent="0.2">
      <c r="L55" t="s">
        <v>296</v>
      </c>
      <c r="M55">
        <v>482.59300000000002</v>
      </c>
      <c r="N55">
        <v>1</v>
      </c>
      <c r="O55">
        <v>482.59300000000002</v>
      </c>
      <c r="P55">
        <v>0.84799999999999998</v>
      </c>
      <c r="Q55">
        <v>0.36199999999999999</v>
      </c>
    </row>
    <row r="56" spans="1:17" x14ac:dyDescent="0.2">
      <c r="K56" t="s">
        <v>300</v>
      </c>
      <c r="L56" t="s">
        <v>295</v>
      </c>
      <c r="M56">
        <v>1043.298</v>
      </c>
      <c r="N56">
        <v>2</v>
      </c>
      <c r="O56">
        <v>521.649</v>
      </c>
      <c r="P56">
        <v>1.833</v>
      </c>
      <c r="Q56">
        <v>0.16600000000000001</v>
      </c>
    </row>
    <row r="57" spans="1:17" x14ac:dyDescent="0.2">
      <c r="L57" t="s">
        <v>208</v>
      </c>
      <c r="M57">
        <v>1043.298</v>
      </c>
      <c r="N57">
        <v>1.2250000000000001</v>
      </c>
      <c r="O57">
        <v>851.43700000000001</v>
      </c>
      <c r="P57">
        <v>1.833</v>
      </c>
      <c r="Q57">
        <v>0.18099999999999999</v>
      </c>
    </row>
    <row r="58" spans="1:17" x14ac:dyDescent="0.2">
      <c r="L58" t="s">
        <v>209</v>
      </c>
      <c r="M58">
        <v>1043.298</v>
      </c>
      <c r="N58">
        <v>1.3280000000000001</v>
      </c>
      <c r="O58">
        <v>785.45799999999997</v>
      </c>
      <c r="P58">
        <v>1.833</v>
      </c>
      <c r="Q58">
        <v>0.17899999999999999</v>
      </c>
    </row>
    <row r="59" spans="1:17" x14ac:dyDescent="0.2">
      <c r="L59" t="s">
        <v>296</v>
      </c>
      <c r="M59">
        <v>1043.298</v>
      </c>
      <c r="N59">
        <v>1</v>
      </c>
      <c r="O59">
        <v>1043.298</v>
      </c>
      <c r="P59">
        <v>1.833</v>
      </c>
      <c r="Q59">
        <v>0.183</v>
      </c>
    </row>
    <row r="60" spans="1:17" x14ac:dyDescent="0.2">
      <c r="K60" t="s">
        <v>301</v>
      </c>
      <c r="L60" t="s">
        <v>295</v>
      </c>
      <c r="M60">
        <v>25046.008999999998</v>
      </c>
      <c r="N60">
        <v>88</v>
      </c>
      <c r="O60">
        <v>284.61399999999998</v>
      </c>
    </row>
    <row r="61" spans="1:17" x14ac:dyDescent="0.2">
      <c r="L61" t="s">
        <v>208</v>
      </c>
      <c r="M61">
        <v>25046.008999999998</v>
      </c>
      <c r="N61">
        <v>53.914999999999999</v>
      </c>
      <c r="O61">
        <v>464.548</v>
      </c>
    </row>
    <row r="62" spans="1:17" x14ac:dyDescent="0.2">
      <c r="L62" t="s">
        <v>209</v>
      </c>
      <c r="M62">
        <v>25046.008999999998</v>
      </c>
      <c r="N62">
        <v>58.444000000000003</v>
      </c>
      <c r="O62">
        <v>428.54899999999998</v>
      </c>
    </row>
    <row r="63" spans="1:17" x14ac:dyDescent="0.2">
      <c r="L63" t="s">
        <v>296</v>
      </c>
      <c r="M63">
        <v>25046.008999999998</v>
      </c>
      <c r="N63">
        <v>44</v>
      </c>
      <c r="O63">
        <v>569.22699999999998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5FAE-9EBF-0D42-AD93-CAFB29104B89}">
  <dimension ref="A1:R28"/>
  <sheetViews>
    <sheetView workbookViewId="0">
      <selection activeCell="A2" sqref="A2:A11"/>
    </sheetView>
  </sheetViews>
  <sheetFormatPr baseColWidth="10" defaultRowHeight="16" x14ac:dyDescent="0.2"/>
  <sheetData>
    <row r="1" spans="1:18" x14ac:dyDescent="0.2">
      <c r="A1" s="6" t="s">
        <v>287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I1" s="6"/>
      <c r="J1" s="6" t="s">
        <v>288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  <c r="Q1" s="6"/>
      <c r="R1" s="6"/>
    </row>
    <row r="2" spans="1:18" s="2" customFormat="1" x14ac:dyDescent="0.2">
      <c r="A2" s="7" t="s">
        <v>23</v>
      </c>
      <c r="B2" s="7">
        <v>0.61111110999999996</v>
      </c>
      <c r="C2" s="7">
        <v>0.61111110999999996</v>
      </c>
      <c r="D2" s="7">
        <v>0.5</v>
      </c>
      <c r="E2" s="7">
        <v>0.36111111000000001</v>
      </c>
      <c r="F2" s="7">
        <v>0.5</v>
      </c>
      <c r="G2" s="7">
        <v>0.52777777999999997</v>
      </c>
      <c r="H2"/>
      <c r="I2" s="7"/>
      <c r="J2" s="7" t="s">
        <v>23</v>
      </c>
      <c r="K2" s="7">
        <v>0.80555555999999995</v>
      </c>
      <c r="L2" s="7">
        <v>0.77777777999999997</v>
      </c>
      <c r="M2" s="7">
        <v>0.61111110999999996</v>
      </c>
      <c r="N2" s="7">
        <v>0.22222222</v>
      </c>
      <c r="O2" s="7">
        <v>0.38888888999999999</v>
      </c>
      <c r="P2" s="7">
        <v>0.58333332999999998</v>
      </c>
      <c r="Q2" s="7">
        <f>AVERAGE(K2,P2)</f>
        <v>0.69444444500000002</v>
      </c>
      <c r="R2" s="7"/>
    </row>
    <row r="3" spans="1:18" s="2" customFormat="1" x14ac:dyDescent="0.2">
      <c r="A3" s="7" t="s">
        <v>31</v>
      </c>
      <c r="B3" s="7">
        <v>0.69444444000000005</v>
      </c>
      <c r="C3" s="7">
        <v>0.5</v>
      </c>
      <c r="D3" s="7">
        <v>0.5</v>
      </c>
      <c r="E3" s="7">
        <v>0.58333332999999998</v>
      </c>
      <c r="F3" s="7">
        <v>0.55555555999999995</v>
      </c>
      <c r="G3" s="7">
        <v>0.5</v>
      </c>
      <c r="H3"/>
      <c r="I3" s="7"/>
      <c r="J3" s="7" t="s">
        <v>31</v>
      </c>
      <c r="K3" s="7">
        <v>0.86111110999999996</v>
      </c>
      <c r="L3" s="7">
        <v>0.63888889000000004</v>
      </c>
      <c r="M3" s="7">
        <v>0.41666667000000002</v>
      </c>
      <c r="N3" s="7">
        <v>0.58333332999999998</v>
      </c>
      <c r="O3" s="7">
        <v>0.63888889000000004</v>
      </c>
      <c r="P3" s="7">
        <v>0.69444444000000005</v>
      </c>
      <c r="Q3" s="7">
        <f t="shared" ref="Q3:Q11" si="0">AVERAGE(K3,P3)</f>
        <v>0.777777775</v>
      </c>
      <c r="R3" s="7"/>
    </row>
    <row r="4" spans="1:18" s="2" customFormat="1" x14ac:dyDescent="0.2">
      <c r="A4" s="7" t="s">
        <v>33</v>
      </c>
      <c r="B4" s="7">
        <v>0.72222222000000003</v>
      </c>
      <c r="C4" s="7">
        <v>0.66666667000000002</v>
      </c>
      <c r="D4" s="7">
        <v>0.61111110999999996</v>
      </c>
      <c r="E4" s="7">
        <v>0.38888888999999999</v>
      </c>
      <c r="F4" s="7">
        <v>0.38888888999999999</v>
      </c>
      <c r="G4" s="7">
        <v>0.33333332999999998</v>
      </c>
      <c r="H4"/>
      <c r="I4" s="7"/>
      <c r="J4" s="7" t="s">
        <v>33</v>
      </c>
      <c r="K4" s="7">
        <v>0.33333332999999998</v>
      </c>
      <c r="L4" s="7">
        <v>0.33333332999999998</v>
      </c>
      <c r="M4" s="7">
        <v>0.55555555999999995</v>
      </c>
      <c r="N4" s="7">
        <v>0.58333332999999998</v>
      </c>
      <c r="O4" s="7">
        <v>0.52777777999999997</v>
      </c>
      <c r="P4" s="7">
        <v>0.61111110999999996</v>
      </c>
      <c r="Q4" s="7">
        <f t="shared" si="0"/>
        <v>0.47222221999999997</v>
      </c>
      <c r="R4" s="7"/>
    </row>
    <row r="5" spans="1:18" s="2" customFormat="1" x14ac:dyDescent="0.2">
      <c r="A5" s="7" t="s">
        <v>51</v>
      </c>
      <c r="B5" s="7">
        <v>0.63888889000000004</v>
      </c>
      <c r="C5" s="7">
        <v>0.61111110999999996</v>
      </c>
      <c r="D5" s="7">
        <v>0.52777777999999997</v>
      </c>
      <c r="E5" s="7">
        <v>0.41666667000000002</v>
      </c>
      <c r="F5" s="7">
        <v>0.22222222</v>
      </c>
      <c r="G5" s="7">
        <v>0.30555556</v>
      </c>
      <c r="H5"/>
      <c r="I5" s="7"/>
      <c r="J5" s="7" t="s">
        <v>51</v>
      </c>
      <c r="K5" s="7">
        <v>0.77777777999999997</v>
      </c>
      <c r="L5" s="7">
        <v>0.52777777999999997</v>
      </c>
      <c r="M5" s="7">
        <v>0.55555555999999995</v>
      </c>
      <c r="N5" s="7">
        <v>0.38888888999999999</v>
      </c>
      <c r="O5" s="7">
        <v>0.25</v>
      </c>
      <c r="P5" s="7">
        <v>0.44444444</v>
      </c>
      <c r="Q5" s="7">
        <f t="shared" si="0"/>
        <v>0.61111110999999996</v>
      </c>
      <c r="R5" s="7"/>
    </row>
    <row r="6" spans="1:18" s="2" customFormat="1" x14ac:dyDescent="0.2">
      <c r="A6" s="7" t="s">
        <v>67</v>
      </c>
      <c r="B6" s="7">
        <v>0.75</v>
      </c>
      <c r="C6" s="7">
        <v>0.63888889000000004</v>
      </c>
      <c r="D6" s="7">
        <v>0.47222222000000003</v>
      </c>
      <c r="E6" s="7">
        <v>0.30555556</v>
      </c>
      <c r="F6" s="7">
        <v>0.52777777999999997</v>
      </c>
      <c r="G6" s="7">
        <v>0.36111111000000001</v>
      </c>
      <c r="H6"/>
      <c r="I6" s="7"/>
      <c r="J6" s="7" t="s">
        <v>67</v>
      </c>
      <c r="K6" s="7">
        <v>0.63888889000000004</v>
      </c>
      <c r="L6" s="7">
        <v>0.75</v>
      </c>
      <c r="M6" s="7">
        <v>0.52777777999999997</v>
      </c>
      <c r="N6" s="7">
        <v>0.63888889000000004</v>
      </c>
      <c r="O6" s="7">
        <v>0.47222222000000003</v>
      </c>
      <c r="P6" s="7">
        <v>0.52777777999999997</v>
      </c>
      <c r="Q6" s="7">
        <f t="shared" si="0"/>
        <v>0.58333333500000006</v>
      </c>
      <c r="R6" s="7"/>
    </row>
    <row r="7" spans="1:18" s="2" customFormat="1" x14ac:dyDescent="0.2">
      <c r="A7" s="7" t="s">
        <v>69</v>
      </c>
      <c r="B7" s="7">
        <v>0.58333332999999998</v>
      </c>
      <c r="C7" s="7">
        <v>0.58333332999999998</v>
      </c>
      <c r="D7" s="7">
        <v>0.47222222000000003</v>
      </c>
      <c r="E7" s="7">
        <v>0.44444444</v>
      </c>
      <c r="F7" s="7">
        <v>0.41666667000000002</v>
      </c>
      <c r="G7" s="7">
        <v>0.52777777999999997</v>
      </c>
      <c r="H7"/>
      <c r="I7" s="7"/>
      <c r="J7" s="7" t="s">
        <v>69</v>
      </c>
      <c r="K7" s="7">
        <v>0.91666667000000002</v>
      </c>
      <c r="L7" s="7">
        <v>0.69444444000000005</v>
      </c>
      <c r="M7" s="7">
        <v>0.52777777999999997</v>
      </c>
      <c r="N7" s="7">
        <v>0.61111110999999996</v>
      </c>
      <c r="O7" s="7">
        <v>0.5</v>
      </c>
      <c r="P7" s="7">
        <v>0.63888889000000004</v>
      </c>
      <c r="Q7" s="7">
        <f t="shared" si="0"/>
        <v>0.77777778000000009</v>
      </c>
      <c r="R7" s="7"/>
    </row>
    <row r="8" spans="1:18" s="2" customFormat="1" x14ac:dyDescent="0.2">
      <c r="A8" s="7" t="s">
        <v>72</v>
      </c>
      <c r="B8" s="7">
        <v>0.55555555999999995</v>
      </c>
      <c r="C8" s="7">
        <v>0.41666667000000002</v>
      </c>
      <c r="D8" s="7">
        <v>0.38888888999999999</v>
      </c>
      <c r="E8" s="7">
        <v>0.5</v>
      </c>
      <c r="F8" s="7">
        <v>0.55555555999999995</v>
      </c>
      <c r="G8" s="7">
        <v>0.47222222000000003</v>
      </c>
      <c r="H8"/>
      <c r="I8" s="7"/>
      <c r="J8" s="7" t="s">
        <v>72</v>
      </c>
      <c r="K8" s="7">
        <v>0.61111110999999996</v>
      </c>
      <c r="L8" s="7">
        <v>0.55555555999999995</v>
      </c>
      <c r="M8" s="7">
        <v>0.38888888999999999</v>
      </c>
      <c r="N8" s="7">
        <v>0.44444444</v>
      </c>
      <c r="O8" s="7">
        <v>0.44444444</v>
      </c>
      <c r="P8" s="7">
        <v>0.52777777999999997</v>
      </c>
      <c r="Q8" s="7">
        <f t="shared" si="0"/>
        <v>0.56944444500000002</v>
      </c>
      <c r="R8" s="7"/>
    </row>
    <row r="9" spans="1:18" s="2" customFormat="1" x14ac:dyDescent="0.2">
      <c r="A9" s="7" t="s">
        <v>77</v>
      </c>
      <c r="B9" s="7">
        <v>0.63888889000000004</v>
      </c>
      <c r="C9" s="7">
        <v>0.55555555999999995</v>
      </c>
      <c r="D9" s="7">
        <v>0.55555555999999995</v>
      </c>
      <c r="E9" s="7">
        <v>0.44444444</v>
      </c>
      <c r="F9" s="7">
        <v>0.63888889000000004</v>
      </c>
      <c r="G9" s="7">
        <v>0.77777777999999997</v>
      </c>
      <c r="H9"/>
      <c r="I9" s="7"/>
      <c r="J9" s="7" t="s">
        <v>77</v>
      </c>
      <c r="K9" s="7">
        <v>0.52777777999999997</v>
      </c>
      <c r="L9" s="7">
        <v>0.58333332999999998</v>
      </c>
      <c r="M9" s="7">
        <v>0.52777777999999997</v>
      </c>
      <c r="N9" s="7">
        <v>0.63888889000000004</v>
      </c>
      <c r="O9" s="7">
        <v>0.58333332999999998</v>
      </c>
      <c r="P9" s="7">
        <v>0.58333332999999998</v>
      </c>
      <c r="Q9" s="7">
        <f t="shared" si="0"/>
        <v>0.55555555499999998</v>
      </c>
      <c r="R9" s="7"/>
    </row>
    <row r="10" spans="1:18" s="2" customFormat="1" x14ac:dyDescent="0.2">
      <c r="A10" s="7" t="s">
        <v>78</v>
      </c>
      <c r="B10" s="7">
        <v>0.86111110999999996</v>
      </c>
      <c r="C10" s="7">
        <v>0.77777777999999997</v>
      </c>
      <c r="D10" s="7">
        <v>0.75</v>
      </c>
      <c r="E10" s="7">
        <v>0.55555555999999995</v>
      </c>
      <c r="F10" s="7">
        <v>0.52777777999999997</v>
      </c>
      <c r="G10" s="7">
        <v>0.69444444000000005</v>
      </c>
      <c r="H10"/>
      <c r="I10" s="7"/>
      <c r="J10" s="7" t="s">
        <v>78</v>
      </c>
      <c r="K10" s="7">
        <v>0.63888889000000004</v>
      </c>
      <c r="L10" s="7">
        <v>0.63888889000000004</v>
      </c>
      <c r="M10" s="7">
        <v>0.66666667000000002</v>
      </c>
      <c r="N10" s="7">
        <v>0.44444444</v>
      </c>
      <c r="O10" s="7">
        <v>0.44444444</v>
      </c>
      <c r="P10" s="7">
        <v>0.44444444</v>
      </c>
      <c r="Q10" s="7">
        <f t="shared" si="0"/>
        <v>0.54166666500000005</v>
      </c>
      <c r="R10" s="7"/>
    </row>
    <row r="11" spans="1:18" s="2" customFormat="1" x14ac:dyDescent="0.2">
      <c r="A11" s="7" t="s">
        <v>79</v>
      </c>
      <c r="B11" s="7">
        <v>0.80555555999999995</v>
      </c>
      <c r="C11" s="7">
        <v>0.83333332999999998</v>
      </c>
      <c r="D11" s="7">
        <v>0.69444444000000005</v>
      </c>
      <c r="E11" s="7">
        <v>0.30555556</v>
      </c>
      <c r="F11" s="7">
        <v>0.30555556</v>
      </c>
      <c r="G11" s="7">
        <v>0.13888888999999999</v>
      </c>
      <c r="H11"/>
      <c r="I11" s="7"/>
      <c r="J11" s="7" t="s">
        <v>79</v>
      </c>
      <c r="K11" s="7">
        <v>0.91666667000000002</v>
      </c>
      <c r="L11" s="7">
        <v>0.77777777999999997</v>
      </c>
      <c r="M11" s="7">
        <v>0.52777777999999997</v>
      </c>
      <c r="N11" s="7">
        <v>0.47222222000000003</v>
      </c>
      <c r="O11" s="7">
        <v>0.27777777999999997</v>
      </c>
      <c r="P11" s="7">
        <v>0.44444444</v>
      </c>
      <c r="Q11" s="7">
        <f t="shared" si="0"/>
        <v>0.68055555499999998</v>
      </c>
      <c r="R11" s="7"/>
    </row>
    <row r="12" spans="1:18" x14ac:dyDescent="0.2">
      <c r="A12" s="6"/>
      <c r="B12" s="6"/>
      <c r="C12" s="6"/>
      <c r="D12" s="6"/>
      <c r="E12" s="6"/>
      <c r="F12" s="6"/>
      <c r="G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">
      <c r="A13" s="2"/>
      <c r="B13" s="2" t="s">
        <v>194</v>
      </c>
      <c r="C13" s="2" t="s">
        <v>195</v>
      </c>
      <c r="D13" s="2" t="s">
        <v>196</v>
      </c>
      <c r="E13" s="2" t="s">
        <v>197</v>
      </c>
      <c r="F13" s="2" t="s">
        <v>198</v>
      </c>
      <c r="G13" s="2" t="s">
        <v>199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">
      <c r="A14" s="2" t="s">
        <v>23</v>
      </c>
      <c r="B14" s="2">
        <v>0.51388888888888895</v>
      </c>
      <c r="C14" s="2">
        <v>0.5</v>
      </c>
      <c r="D14" s="2">
        <v>0.54166666666666685</v>
      </c>
      <c r="E14" s="2">
        <v>0.56944444444444431</v>
      </c>
      <c r="F14" s="2">
        <v>0.56944444444444431</v>
      </c>
      <c r="G14" s="2">
        <v>0.55555555555555547</v>
      </c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">
      <c r="A15" s="2" t="s">
        <v>31</v>
      </c>
      <c r="B15" s="2">
        <v>0.55555555555555569</v>
      </c>
      <c r="C15" s="2">
        <v>0.63888888888888895</v>
      </c>
      <c r="D15" s="2">
        <v>0.47222222222222232</v>
      </c>
      <c r="E15" s="2">
        <v>0.62500000000000011</v>
      </c>
      <c r="F15" s="2">
        <v>0.61111111111111105</v>
      </c>
      <c r="G15" s="2">
        <v>0.68055555555555569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2" t="s">
        <v>33</v>
      </c>
      <c r="B16" s="2">
        <v>0.50000000000000011</v>
      </c>
      <c r="C16" s="2">
        <v>0.51388888888888884</v>
      </c>
      <c r="D16" s="2">
        <v>0.54166666666666652</v>
      </c>
      <c r="E16" s="2">
        <v>0.47222222222222215</v>
      </c>
      <c r="F16" s="2">
        <v>0.47222222222222215</v>
      </c>
      <c r="G16" s="2">
        <v>0.52777777777777801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">
      <c r="A17" s="2" t="s">
        <v>51</v>
      </c>
      <c r="B17" s="2">
        <v>0.34722222222222232</v>
      </c>
      <c r="C17" s="2">
        <v>0.45833333333333348</v>
      </c>
      <c r="D17" s="2">
        <v>0.55555555555555547</v>
      </c>
      <c r="E17" s="2">
        <v>0.50000000000000011</v>
      </c>
      <c r="F17" s="2">
        <v>0.48611111111111122</v>
      </c>
      <c r="G17" s="2">
        <v>0.48611111111111116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A18" s="2" t="s">
        <v>67</v>
      </c>
      <c r="B18" s="2">
        <v>0.45833333333333331</v>
      </c>
      <c r="C18" s="2">
        <v>0.58333333333333315</v>
      </c>
      <c r="D18" s="2">
        <v>0.48611111111111116</v>
      </c>
      <c r="E18" s="2">
        <v>0.625</v>
      </c>
      <c r="F18" s="2">
        <v>0.56944444444444431</v>
      </c>
      <c r="G18" s="2">
        <v>0.58333333333333315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">
      <c r="A19" s="2" t="s">
        <v>69</v>
      </c>
      <c r="B19" s="2">
        <v>0.55555555555555547</v>
      </c>
      <c r="C19" s="2">
        <v>0.51388888888888895</v>
      </c>
      <c r="D19" s="2">
        <v>0.44444444444444436</v>
      </c>
      <c r="E19" s="2">
        <v>0.69444444444444453</v>
      </c>
      <c r="F19" s="2">
        <v>0.69444444444444453</v>
      </c>
      <c r="G19" s="2">
        <v>0.55555555555555547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2" t="s">
        <v>72</v>
      </c>
      <c r="B20" s="2">
        <v>0.40277777777777785</v>
      </c>
      <c r="C20" s="2">
        <v>0.63888888888888895</v>
      </c>
      <c r="D20" s="2">
        <v>0.40277777777777785</v>
      </c>
      <c r="E20" s="2">
        <v>0.55555555555555569</v>
      </c>
      <c r="F20" s="2">
        <v>0.48611111111111099</v>
      </c>
      <c r="G20" s="2">
        <v>0.44444444444444448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2" t="s">
        <v>77</v>
      </c>
      <c r="B21" s="2">
        <v>0.56944444444444431</v>
      </c>
      <c r="C21" s="2">
        <v>0.55555555555555547</v>
      </c>
      <c r="D21" s="2">
        <v>0.68055555555555569</v>
      </c>
      <c r="E21" s="2">
        <v>0.58333333333333337</v>
      </c>
      <c r="F21" s="2">
        <v>0.59722222222222221</v>
      </c>
      <c r="G21" s="2">
        <v>0.54166666666666663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">
      <c r="A22" s="2" t="s">
        <v>78</v>
      </c>
      <c r="B22" s="2">
        <v>0.68055555555555569</v>
      </c>
      <c r="C22" s="2">
        <v>0.68055555555555547</v>
      </c>
      <c r="D22" s="2">
        <v>0.72222222222222232</v>
      </c>
      <c r="E22" s="2">
        <v>0.49999999999999983</v>
      </c>
      <c r="F22" s="2">
        <v>0.61111111111111116</v>
      </c>
      <c r="G22" s="2">
        <v>0.52777777777777768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">
      <c r="A23" s="2" t="s">
        <v>79</v>
      </c>
      <c r="B23" s="2">
        <v>0.59722222222222221</v>
      </c>
      <c r="C23" s="2">
        <v>0.48611111111111099</v>
      </c>
      <c r="D23" s="2">
        <v>0.45833333333333348</v>
      </c>
      <c r="E23" s="2">
        <v>0.48611111111111099</v>
      </c>
      <c r="F23" s="2">
        <v>0.625</v>
      </c>
      <c r="G23" s="2">
        <v>0.59722222222222221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">
      <c r="A24" s="2" t="s">
        <v>21</v>
      </c>
      <c r="B24" s="2">
        <f>AVERAGE(B14:B23)</f>
        <v>0.51805555555555549</v>
      </c>
      <c r="C24" s="2">
        <f t="shared" ref="C24:G24" si="1">AVERAGE(C14:C23)</f>
        <v>0.55694444444444435</v>
      </c>
      <c r="D24" s="2">
        <f t="shared" si="1"/>
        <v>0.53055555555555556</v>
      </c>
      <c r="E24" s="2">
        <f t="shared" si="1"/>
        <v>0.56111111111111112</v>
      </c>
      <c r="F24" s="2">
        <f t="shared" si="1"/>
        <v>0.57222222222222219</v>
      </c>
      <c r="G24" s="2">
        <f t="shared" si="1"/>
        <v>0.55000000000000004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">
      <c r="A25" s="2" t="s">
        <v>114</v>
      </c>
      <c r="B25" s="2">
        <f>_xlfn.STDEV.S(B14:B23)/SQRT(10)</f>
        <v>3.064311248772781E-2</v>
      </c>
      <c r="C25" s="2">
        <f t="shared" ref="C25:G25" si="2">_xlfn.STDEV.S(C14:C23)/SQRT(10)</f>
        <v>2.3827980060107144E-2</v>
      </c>
      <c r="D25" s="2">
        <f t="shared" si="2"/>
        <v>3.2394177193585172E-2</v>
      </c>
      <c r="E25" s="2">
        <f t="shared" si="2"/>
        <v>2.2980877122205413E-2</v>
      </c>
      <c r="F25" s="2">
        <f t="shared" si="2"/>
        <v>2.2661552315778748E-2</v>
      </c>
      <c r="G25" s="2">
        <f t="shared" si="2"/>
        <v>2.0201318730806977E-2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">
      <c r="A26" s="2"/>
      <c r="B26" s="2"/>
      <c r="C26" s="2"/>
      <c r="D26" s="2"/>
      <c r="E26" s="2"/>
      <c r="F26" s="2"/>
      <c r="G26" s="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">
      <c r="A27" s="2"/>
      <c r="B27" s="2"/>
      <c r="C27" s="2"/>
      <c r="D27" s="2"/>
      <c r="E27" s="2"/>
      <c r="F27" s="2"/>
      <c r="G27" s="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"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30"/>
  <sheetViews>
    <sheetView topLeftCell="A18" zoomScale="83" zoomScaleNormal="83" zoomScalePageLayoutView="83" workbookViewId="0">
      <selection activeCell="G54" sqref="G54"/>
    </sheetView>
  </sheetViews>
  <sheetFormatPr baseColWidth="10" defaultRowHeight="16" x14ac:dyDescent="0.2"/>
  <cols>
    <col min="1" max="20" width="10.83203125" style="2"/>
    <col min="21" max="21" width="21.83203125" style="2" customWidth="1"/>
    <col min="22" max="39" width="10.83203125" style="2"/>
    <col min="40" max="40" width="31.6640625" style="2" customWidth="1"/>
    <col min="47" max="16384" width="10.83203125" style="2"/>
  </cols>
  <sheetData>
    <row r="1" spans="1:54" x14ac:dyDescent="0.2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60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V1" s="2" t="s">
        <v>200</v>
      </c>
    </row>
    <row r="2" spans="1:54" x14ac:dyDescent="0.2">
      <c r="A2" s="2" t="s">
        <v>25</v>
      </c>
      <c r="B2" s="2">
        <v>0.91666666666666696</v>
      </c>
      <c r="C2" s="2">
        <v>0.83333333333333304</v>
      </c>
      <c r="D2" s="2">
        <v>0.41666666666666702</v>
      </c>
      <c r="E2" s="2">
        <v>1</v>
      </c>
      <c r="F2" s="2">
        <v>0.58333333333333304</v>
      </c>
      <c r="G2" s="2">
        <v>0.25</v>
      </c>
      <c r="H2" s="2">
        <v>0.91666666666666696</v>
      </c>
      <c r="I2" s="2">
        <v>0.33333333333333298</v>
      </c>
      <c r="J2" s="2">
        <v>0.16666666666666699</v>
      </c>
      <c r="K2" s="2">
        <v>8.3333333333333301E-2</v>
      </c>
      <c r="L2" s="2">
        <v>0.41666666666666702</v>
      </c>
      <c r="M2" s="2">
        <v>0.91666666666666696</v>
      </c>
      <c r="N2" s="2">
        <v>0.16666666666666699</v>
      </c>
      <c r="O2" s="2">
        <v>0.58333333333333304</v>
      </c>
      <c r="P2" s="2">
        <v>0.66666666666666696</v>
      </c>
      <c r="Q2" s="2">
        <v>0.16666666666666699</v>
      </c>
      <c r="R2" s="2">
        <v>0.75</v>
      </c>
      <c r="S2" s="2">
        <v>0.91666666666666696</v>
      </c>
      <c r="U2" s="2" t="s">
        <v>25</v>
      </c>
      <c r="V2" s="2">
        <v>0.66666666666666696</v>
      </c>
      <c r="W2" s="2">
        <v>0.66666666666666696</v>
      </c>
      <c r="X2" s="2">
        <v>0.5</v>
      </c>
      <c r="Y2" s="2">
        <v>0.66666666666666696</v>
      </c>
      <c r="Z2" s="2">
        <v>0.5</v>
      </c>
      <c r="AA2" s="2">
        <v>0.33333333333333298</v>
      </c>
      <c r="AB2" s="2">
        <v>0.58333333333333304</v>
      </c>
      <c r="AC2" s="2">
        <v>0.33333333333333298</v>
      </c>
      <c r="AD2" s="2">
        <v>0.25</v>
      </c>
      <c r="AE2" s="2">
        <v>0.41666666666666702</v>
      </c>
      <c r="AF2" s="2">
        <v>0.75</v>
      </c>
      <c r="AG2" s="2">
        <v>0.75</v>
      </c>
      <c r="AH2" s="2">
        <v>0.5</v>
      </c>
      <c r="AI2" s="2">
        <v>0.5</v>
      </c>
      <c r="AJ2" s="2">
        <v>0.75</v>
      </c>
      <c r="AK2" s="2">
        <v>0.5</v>
      </c>
      <c r="AL2" s="2">
        <v>0.66666666666666696</v>
      </c>
      <c r="AM2" s="2">
        <v>0.66666666666666696</v>
      </c>
      <c r="AO2">
        <v>0.54166666699999999</v>
      </c>
      <c r="AP2">
        <v>0.58333333300000001</v>
      </c>
      <c r="AQ2">
        <v>0.55555555599999995</v>
      </c>
      <c r="AR2">
        <v>0.55555555599999995</v>
      </c>
      <c r="AS2">
        <v>0.56944444400000005</v>
      </c>
      <c r="AT2">
        <v>0.54166666699999999</v>
      </c>
      <c r="AV2" s="2" t="s">
        <v>135</v>
      </c>
    </row>
    <row r="3" spans="1:54" x14ac:dyDescent="0.2">
      <c r="A3" s="2" t="s">
        <v>26</v>
      </c>
      <c r="B3" s="2">
        <v>1</v>
      </c>
      <c r="C3" s="2">
        <v>1</v>
      </c>
      <c r="D3" s="2">
        <v>1</v>
      </c>
      <c r="E3" s="2">
        <v>1</v>
      </c>
      <c r="F3" s="2">
        <v>0.91666666666666696</v>
      </c>
      <c r="G3" s="2">
        <v>0.83333333333333304</v>
      </c>
      <c r="H3" s="2">
        <v>0.75</v>
      </c>
      <c r="I3" s="2">
        <v>0.66666666666666696</v>
      </c>
      <c r="J3" s="2">
        <v>0.58333333333333304</v>
      </c>
      <c r="K3" s="2">
        <v>0.33333333333333298</v>
      </c>
      <c r="L3" s="2">
        <v>0.66666666666666696</v>
      </c>
      <c r="M3" s="2">
        <v>0.75</v>
      </c>
      <c r="N3" s="2">
        <v>0.58333333333333304</v>
      </c>
      <c r="O3" s="2">
        <v>0.66666666666666696</v>
      </c>
      <c r="P3" s="2">
        <v>0.83333333333333304</v>
      </c>
      <c r="Q3" s="2">
        <v>0.83333333333333304</v>
      </c>
      <c r="R3" s="2">
        <v>0.83333333333333304</v>
      </c>
      <c r="S3" s="2">
        <v>0.83333333333333304</v>
      </c>
      <c r="U3" s="2" t="s">
        <v>26</v>
      </c>
      <c r="V3" s="2">
        <v>1</v>
      </c>
      <c r="W3" s="2">
        <v>1</v>
      </c>
      <c r="X3" s="2">
        <v>0.91666666666666696</v>
      </c>
      <c r="Y3" s="2">
        <v>0.91666666666666696</v>
      </c>
      <c r="Z3" s="2">
        <v>0.83333333333333304</v>
      </c>
      <c r="AA3" s="2">
        <v>1</v>
      </c>
      <c r="AB3" s="2">
        <v>0.66666666666666696</v>
      </c>
      <c r="AC3" s="2">
        <v>0.75</v>
      </c>
      <c r="AD3" s="2">
        <v>0.91666666666666696</v>
      </c>
      <c r="AE3" s="2">
        <v>0.5</v>
      </c>
      <c r="AF3" s="2">
        <v>0.58333333333333304</v>
      </c>
      <c r="AG3" s="2">
        <v>0.5</v>
      </c>
      <c r="AH3" s="2">
        <v>0.66666666666666696</v>
      </c>
      <c r="AI3" s="2">
        <v>0.5</v>
      </c>
      <c r="AJ3" s="2">
        <v>0.58333333333333304</v>
      </c>
      <c r="AK3" s="2">
        <v>0.91666666666666696</v>
      </c>
      <c r="AL3" s="2">
        <v>1</v>
      </c>
      <c r="AM3" s="2">
        <v>0.75</v>
      </c>
      <c r="AO3">
        <v>0.75</v>
      </c>
      <c r="AP3">
        <v>0.79166666699999999</v>
      </c>
      <c r="AQ3">
        <v>0.80555555599999995</v>
      </c>
      <c r="AR3">
        <v>0.77777777800000003</v>
      </c>
      <c r="AS3">
        <v>0.77777777800000003</v>
      </c>
      <c r="AT3">
        <v>0.77777777800000003</v>
      </c>
      <c r="AV3" s="2" t="s">
        <v>201</v>
      </c>
      <c r="AX3" s="2" t="s">
        <v>202</v>
      </c>
      <c r="AY3" s="2" t="s">
        <v>203</v>
      </c>
      <c r="AZ3" s="2" t="s">
        <v>204</v>
      </c>
      <c r="BA3" s="2" t="s">
        <v>205</v>
      </c>
      <c r="BB3" s="2" t="s">
        <v>206</v>
      </c>
    </row>
    <row r="4" spans="1:54" x14ac:dyDescent="0.2">
      <c r="A4" s="2" t="s">
        <v>28</v>
      </c>
      <c r="B4" s="2">
        <v>0.66666666666666696</v>
      </c>
      <c r="C4" s="2">
        <v>0.5</v>
      </c>
      <c r="D4" s="2">
        <v>0.75</v>
      </c>
      <c r="E4" s="2">
        <v>0.66666666666666696</v>
      </c>
      <c r="F4" s="2">
        <v>0.58333333333333304</v>
      </c>
      <c r="G4" s="2">
        <v>0.33333333333333298</v>
      </c>
      <c r="H4" s="2">
        <v>0.91666666666666696</v>
      </c>
      <c r="I4" s="2">
        <v>0.58333333333333304</v>
      </c>
      <c r="J4" s="2">
        <v>0.58333333333333304</v>
      </c>
      <c r="K4" s="2">
        <v>0.16666666666666699</v>
      </c>
      <c r="L4" s="2">
        <v>0.58333333333333304</v>
      </c>
      <c r="M4" s="2">
        <v>0.66666666666666696</v>
      </c>
      <c r="N4" s="2">
        <v>0.33333333333333298</v>
      </c>
      <c r="O4" s="2">
        <v>0.58333333333333304</v>
      </c>
      <c r="P4" s="2">
        <v>0.75</v>
      </c>
      <c r="Q4" s="2">
        <v>0.75</v>
      </c>
      <c r="R4" s="2">
        <v>0.75</v>
      </c>
      <c r="S4" s="2">
        <v>0.58333333333333304</v>
      </c>
      <c r="U4" s="2" t="s">
        <v>28</v>
      </c>
      <c r="V4" s="2">
        <v>0.75</v>
      </c>
      <c r="W4" s="2">
        <v>0.5</v>
      </c>
      <c r="X4" s="2">
        <v>0.83333333333333304</v>
      </c>
      <c r="Y4" s="2">
        <v>0.58333333333333304</v>
      </c>
      <c r="Z4" s="2">
        <v>0.58333333333333304</v>
      </c>
      <c r="AA4" s="2">
        <v>0.58333333333333304</v>
      </c>
      <c r="AB4" s="2">
        <v>0.58333333333333304</v>
      </c>
      <c r="AC4" s="2">
        <v>0.58333333333333304</v>
      </c>
      <c r="AD4" s="2">
        <v>0.66666666666666696</v>
      </c>
      <c r="AE4" s="2">
        <v>0.41666666666666702</v>
      </c>
      <c r="AF4" s="2">
        <v>0.5</v>
      </c>
      <c r="AG4" s="2">
        <v>0.58333333333333304</v>
      </c>
      <c r="AH4" s="2">
        <v>0.41666666666666702</v>
      </c>
      <c r="AI4" s="2">
        <v>0.5</v>
      </c>
      <c r="AJ4" s="2">
        <v>0.58333333333333304</v>
      </c>
      <c r="AK4" s="2">
        <v>0.75</v>
      </c>
      <c r="AL4" s="2">
        <v>0.58333333333333304</v>
      </c>
      <c r="AM4" s="2">
        <v>0.58333333333333304</v>
      </c>
      <c r="AO4">
        <v>0.58333333300000001</v>
      </c>
      <c r="AP4">
        <v>0.59722222199999997</v>
      </c>
      <c r="AQ4">
        <v>0.61111111100000004</v>
      </c>
      <c r="AR4">
        <v>0.58333333300000001</v>
      </c>
      <c r="AS4">
        <v>0.54166666699999999</v>
      </c>
      <c r="AT4">
        <v>0.63888888899999996</v>
      </c>
      <c r="AV4" s="2" t="s">
        <v>246</v>
      </c>
      <c r="AW4" s="2" t="s">
        <v>207</v>
      </c>
      <c r="AX4" s="2">
        <v>5.8000000000000003E-2</v>
      </c>
      <c r="AY4" s="2">
        <v>2</v>
      </c>
      <c r="AZ4" s="2">
        <v>2.9000000000000001E-2</v>
      </c>
      <c r="BA4" s="2">
        <v>14.111000000000001</v>
      </c>
      <c r="BB4" s="2">
        <v>0</v>
      </c>
    </row>
    <row r="5" spans="1:54" x14ac:dyDescent="0.2">
      <c r="A5" s="2" t="s">
        <v>29</v>
      </c>
      <c r="B5" s="2">
        <v>1</v>
      </c>
      <c r="C5" s="2">
        <v>1</v>
      </c>
      <c r="D5" s="2">
        <v>0.91666666666666696</v>
      </c>
      <c r="E5" s="2">
        <v>0.91666666666666696</v>
      </c>
      <c r="F5" s="2">
        <v>0.66666666666666696</v>
      </c>
      <c r="G5" s="2">
        <v>0.75</v>
      </c>
      <c r="H5" s="2">
        <v>0.75</v>
      </c>
      <c r="I5" s="2">
        <v>0.75</v>
      </c>
      <c r="J5" s="2">
        <v>0.66666666666666696</v>
      </c>
      <c r="K5" s="2">
        <v>0.58333333333333304</v>
      </c>
      <c r="L5" s="2">
        <v>0.66666666666666696</v>
      </c>
      <c r="M5" s="2">
        <v>0.41666666666666702</v>
      </c>
      <c r="N5" s="2">
        <v>0.5</v>
      </c>
      <c r="O5" s="2">
        <v>0.83333333333333304</v>
      </c>
      <c r="P5" s="2">
        <v>0.58333333333333304</v>
      </c>
      <c r="Q5" s="2">
        <v>0.66666666666666696</v>
      </c>
      <c r="R5" s="2">
        <v>0.75</v>
      </c>
      <c r="S5" s="2">
        <v>0.91666666666666696</v>
      </c>
      <c r="U5" s="2" t="s">
        <v>29</v>
      </c>
      <c r="V5" s="2">
        <v>0.91666666666666696</v>
      </c>
      <c r="W5" s="2">
        <v>1</v>
      </c>
      <c r="X5" s="2">
        <v>0.91666666666666696</v>
      </c>
      <c r="Y5" s="2">
        <v>0.83333333333333304</v>
      </c>
      <c r="Z5" s="2">
        <v>0.58333333333333304</v>
      </c>
      <c r="AA5" s="2">
        <v>0.83333333333333304</v>
      </c>
      <c r="AB5" s="2">
        <v>0.33333333333333298</v>
      </c>
      <c r="AC5" s="2">
        <v>0.41666666666666702</v>
      </c>
      <c r="AD5" s="2">
        <v>0.41666666666666702</v>
      </c>
      <c r="AE5" s="2">
        <v>0.75</v>
      </c>
      <c r="AF5" s="2">
        <v>0.83333333333333304</v>
      </c>
      <c r="AG5" s="2">
        <v>0.75</v>
      </c>
      <c r="AH5" s="2">
        <v>0.83333333333333304</v>
      </c>
      <c r="AI5" s="2">
        <v>0.75</v>
      </c>
      <c r="AJ5" s="2">
        <v>0.91666666666666696</v>
      </c>
      <c r="AK5" s="2">
        <v>0.91666666666666696</v>
      </c>
      <c r="AL5" s="2">
        <v>0.83333333333333304</v>
      </c>
      <c r="AM5" s="2">
        <v>1</v>
      </c>
      <c r="AO5">
        <v>0.73611111100000004</v>
      </c>
      <c r="AP5">
        <v>0.77777777800000003</v>
      </c>
      <c r="AQ5">
        <v>0.70833333300000001</v>
      </c>
      <c r="AR5">
        <v>0.76388888899999996</v>
      </c>
      <c r="AS5">
        <v>0.73611111100000004</v>
      </c>
      <c r="AT5">
        <v>0.80555555599999995</v>
      </c>
      <c r="AW5" s="2" t="s">
        <v>208</v>
      </c>
      <c r="AX5" s="2">
        <v>5.8000000000000003E-2</v>
      </c>
      <c r="AY5" s="2">
        <v>1.8580000000000001</v>
      </c>
      <c r="AZ5" s="2">
        <v>3.1E-2</v>
      </c>
      <c r="BA5" s="2">
        <v>14.111000000000001</v>
      </c>
      <c r="BB5" s="2">
        <v>0</v>
      </c>
    </row>
    <row r="6" spans="1:54" x14ac:dyDescent="0.2">
      <c r="A6" s="2" t="s">
        <v>30</v>
      </c>
      <c r="B6" s="2">
        <v>1</v>
      </c>
      <c r="C6" s="2">
        <v>1</v>
      </c>
      <c r="D6" s="2">
        <v>1</v>
      </c>
      <c r="E6" s="2">
        <v>1</v>
      </c>
      <c r="F6" s="2">
        <v>0.83333333333333304</v>
      </c>
      <c r="G6" s="2">
        <v>0.66666666666666696</v>
      </c>
      <c r="H6" s="2">
        <v>1</v>
      </c>
      <c r="I6" s="2">
        <v>0.41666666666666702</v>
      </c>
      <c r="J6" s="2">
        <v>0.16666666666666699</v>
      </c>
      <c r="K6" s="2">
        <v>8.3333333333333301E-2</v>
      </c>
      <c r="L6" s="2">
        <v>0.75</v>
      </c>
      <c r="M6" s="2">
        <v>0.91666666666666696</v>
      </c>
      <c r="N6" s="2">
        <v>0.16666666666666699</v>
      </c>
      <c r="O6" s="2">
        <v>1</v>
      </c>
      <c r="P6" s="2">
        <v>0.91666666666666696</v>
      </c>
      <c r="Q6" s="2">
        <v>0.58333333333333304</v>
      </c>
      <c r="R6" s="2">
        <v>0.91666666666666696</v>
      </c>
      <c r="S6" s="2">
        <v>1</v>
      </c>
      <c r="U6" s="2" t="s">
        <v>30</v>
      </c>
      <c r="V6" s="2">
        <v>1</v>
      </c>
      <c r="W6" s="2">
        <v>1</v>
      </c>
      <c r="X6" s="2">
        <v>1</v>
      </c>
      <c r="Y6" s="2">
        <v>0.91666666666666696</v>
      </c>
      <c r="Z6" s="2">
        <v>0.91666666666666696</v>
      </c>
      <c r="AA6" s="2">
        <v>0.75</v>
      </c>
      <c r="AB6" s="2">
        <v>0.75</v>
      </c>
      <c r="AC6" s="2">
        <v>0.5</v>
      </c>
      <c r="AD6" s="2">
        <v>0.58333333333333304</v>
      </c>
      <c r="AE6" s="2">
        <v>0.66666666666666696</v>
      </c>
      <c r="AF6" s="2">
        <v>0.75</v>
      </c>
      <c r="AG6" s="2">
        <v>0.83333333333333304</v>
      </c>
      <c r="AH6" s="2">
        <v>0.91666666666666696</v>
      </c>
      <c r="AI6" s="2">
        <v>0.83333333333333304</v>
      </c>
      <c r="AJ6" s="2">
        <v>1</v>
      </c>
      <c r="AK6" s="2">
        <v>1</v>
      </c>
      <c r="AL6" s="2">
        <v>0.83333333333333304</v>
      </c>
      <c r="AM6" s="2">
        <v>1</v>
      </c>
      <c r="AO6">
        <v>0.63888888899999996</v>
      </c>
      <c r="AP6">
        <v>0.81944444400000005</v>
      </c>
      <c r="AQ6">
        <v>0.77777777800000003</v>
      </c>
      <c r="AR6">
        <v>0.875</v>
      </c>
      <c r="AS6">
        <v>0.80555555599999995</v>
      </c>
      <c r="AT6">
        <v>0.86111111100000004</v>
      </c>
      <c r="AW6" s="2" t="s">
        <v>209</v>
      </c>
      <c r="AX6" s="2">
        <v>5.8000000000000003E-2</v>
      </c>
      <c r="AY6" s="2">
        <v>1.931</v>
      </c>
      <c r="AZ6" s="2">
        <v>0.03</v>
      </c>
      <c r="BA6" s="2">
        <v>14.111000000000001</v>
      </c>
      <c r="BB6" s="2">
        <v>0</v>
      </c>
    </row>
    <row r="7" spans="1:54" x14ac:dyDescent="0.2">
      <c r="A7" s="2" t="s">
        <v>32</v>
      </c>
      <c r="B7" s="2">
        <v>1</v>
      </c>
      <c r="C7" s="2">
        <v>0.91666666666666696</v>
      </c>
      <c r="D7" s="2">
        <v>0.91666666666666696</v>
      </c>
      <c r="E7" s="2">
        <v>0.91666666666666696</v>
      </c>
      <c r="F7" s="2">
        <v>0.75</v>
      </c>
      <c r="G7" s="2">
        <v>0.75</v>
      </c>
      <c r="H7" s="2">
        <v>1</v>
      </c>
      <c r="I7" s="2">
        <v>0.83333333333333304</v>
      </c>
      <c r="J7" s="2">
        <v>0.66666666666666696</v>
      </c>
      <c r="K7" s="2">
        <v>0</v>
      </c>
      <c r="L7" s="2">
        <v>0.41666666666666702</v>
      </c>
      <c r="M7" s="2">
        <v>0.66666666666666696</v>
      </c>
      <c r="N7" s="2">
        <v>8.3333333333333301E-2</v>
      </c>
      <c r="O7" s="2">
        <v>0.75</v>
      </c>
      <c r="P7" s="2">
        <v>0.66666666666666696</v>
      </c>
      <c r="Q7" s="2">
        <v>0.41666666666666702</v>
      </c>
      <c r="R7" s="2">
        <v>0.83333333333333304</v>
      </c>
      <c r="S7" s="2">
        <v>0.91666666666666696</v>
      </c>
      <c r="U7" s="2" t="s">
        <v>32</v>
      </c>
      <c r="V7" s="2">
        <v>0.75</v>
      </c>
      <c r="W7" s="2">
        <v>0.91666666666666696</v>
      </c>
      <c r="X7" s="2">
        <v>0.91666666666666696</v>
      </c>
      <c r="Y7" s="2">
        <v>1</v>
      </c>
      <c r="Z7" s="2">
        <v>1</v>
      </c>
      <c r="AA7" s="2">
        <v>0.66666666666666696</v>
      </c>
      <c r="AB7" s="2">
        <v>0.83333333333333304</v>
      </c>
      <c r="AC7" s="2">
        <v>0.75</v>
      </c>
      <c r="AD7" s="2">
        <v>0.58333333333333304</v>
      </c>
      <c r="AE7" s="2">
        <v>0.5</v>
      </c>
      <c r="AF7" s="2">
        <v>0.66666666666666696</v>
      </c>
      <c r="AG7" s="2">
        <v>0.5</v>
      </c>
      <c r="AH7" s="2">
        <v>0.5</v>
      </c>
      <c r="AI7" s="2">
        <v>0.83333333333333304</v>
      </c>
      <c r="AJ7" s="2">
        <v>0.83333333333333304</v>
      </c>
      <c r="AK7" s="2">
        <v>0.91666666666666696</v>
      </c>
      <c r="AL7" s="2">
        <v>1</v>
      </c>
      <c r="AM7" s="2">
        <v>0.83333333333333304</v>
      </c>
      <c r="AO7">
        <v>0.56944444400000005</v>
      </c>
      <c r="AP7">
        <v>0.75</v>
      </c>
      <c r="AQ7">
        <v>0.76388888899999996</v>
      </c>
      <c r="AR7">
        <v>0.75</v>
      </c>
      <c r="AS7">
        <v>0.86111111100000004</v>
      </c>
      <c r="AT7">
        <v>0.72222222199999997</v>
      </c>
      <c r="AW7" s="2" t="s">
        <v>143</v>
      </c>
      <c r="AX7" s="2">
        <v>5.8000000000000003E-2</v>
      </c>
      <c r="AY7" s="2">
        <v>1</v>
      </c>
      <c r="AZ7" s="2">
        <v>5.8000000000000003E-2</v>
      </c>
      <c r="BA7" s="2">
        <v>14.111000000000001</v>
      </c>
      <c r="BB7" s="2">
        <v>0</v>
      </c>
    </row>
    <row r="8" spans="1:54" x14ac:dyDescent="0.2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0.83333333333333304</v>
      </c>
      <c r="G8" s="2">
        <v>1</v>
      </c>
      <c r="H8" s="2">
        <v>0.91666666666666696</v>
      </c>
      <c r="I8" s="2">
        <v>0.58333333333333304</v>
      </c>
      <c r="J8" s="2">
        <v>0.91666666666666696</v>
      </c>
      <c r="K8" s="2">
        <v>8.3333333333333301E-2</v>
      </c>
      <c r="L8" s="2">
        <v>0.5</v>
      </c>
      <c r="M8" s="2">
        <v>0.33333333333333298</v>
      </c>
      <c r="N8" s="2">
        <v>0.66666666666666696</v>
      </c>
      <c r="O8" s="2">
        <v>0.58333333333333304</v>
      </c>
      <c r="P8" s="2">
        <v>0.91666666666666696</v>
      </c>
      <c r="Q8" s="2">
        <v>0.75</v>
      </c>
      <c r="R8" s="2">
        <v>1</v>
      </c>
      <c r="S8" s="2">
        <v>0.83333333333333304</v>
      </c>
      <c r="U8" s="2" t="s">
        <v>34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0.91666666666666696</v>
      </c>
      <c r="AB8" s="2">
        <v>0.83333333333333304</v>
      </c>
      <c r="AC8" s="2">
        <v>0.83333333333333304</v>
      </c>
      <c r="AD8" s="2">
        <v>0.83333333333333304</v>
      </c>
      <c r="AE8" s="2">
        <v>0.33333333333333298</v>
      </c>
      <c r="AF8" s="2">
        <v>0.41666666666666702</v>
      </c>
      <c r="AG8" s="2">
        <v>0.25</v>
      </c>
      <c r="AH8" s="2">
        <v>0.66666666666666696</v>
      </c>
      <c r="AI8" s="2">
        <v>0.58333333333333304</v>
      </c>
      <c r="AJ8" s="2">
        <v>0.5</v>
      </c>
      <c r="AK8" s="2">
        <v>0.91666666666666696</v>
      </c>
      <c r="AL8" s="2">
        <v>0.91666666666666696</v>
      </c>
      <c r="AM8" s="2">
        <v>0.83333333333333304</v>
      </c>
      <c r="AO8">
        <v>0.73611111100000004</v>
      </c>
      <c r="AP8">
        <v>0.75</v>
      </c>
      <c r="AQ8">
        <v>0.83333333300000001</v>
      </c>
      <c r="AR8">
        <v>0.79166666699999999</v>
      </c>
      <c r="AS8">
        <v>0.79166666699999999</v>
      </c>
      <c r="AT8">
        <v>0.72222222199999997</v>
      </c>
      <c r="AV8" s="2" t="s">
        <v>247</v>
      </c>
      <c r="AW8" s="2" t="s">
        <v>207</v>
      </c>
      <c r="AX8" s="2">
        <v>0.192</v>
      </c>
      <c r="AY8" s="2">
        <v>94</v>
      </c>
      <c r="AZ8" s="2">
        <v>2E-3</v>
      </c>
    </row>
    <row r="9" spans="1:54" x14ac:dyDescent="0.2">
      <c r="A9" s="2" t="s">
        <v>35</v>
      </c>
      <c r="B9" s="2">
        <v>0.91666666666666696</v>
      </c>
      <c r="C9" s="2">
        <v>0.83333333333333304</v>
      </c>
      <c r="D9" s="2">
        <v>0.58333333333333304</v>
      </c>
      <c r="E9" s="2">
        <v>1</v>
      </c>
      <c r="F9" s="2">
        <v>0.66666666666666696</v>
      </c>
      <c r="G9" s="2">
        <v>0.58333333333333304</v>
      </c>
      <c r="H9" s="2">
        <v>0.91666666666666696</v>
      </c>
      <c r="I9" s="2">
        <v>0.83333333333333304</v>
      </c>
      <c r="J9" s="2">
        <v>0.41666666666666702</v>
      </c>
      <c r="K9" s="2">
        <v>0.16666666666666699</v>
      </c>
      <c r="L9" s="2">
        <v>0.41666666666666702</v>
      </c>
      <c r="M9" s="2">
        <v>0.91666666666666696</v>
      </c>
      <c r="N9" s="2">
        <v>0.25</v>
      </c>
      <c r="O9" s="2">
        <v>1</v>
      </c>
      <c r="P9" s="2">
        <v>0.91666666666666696</v>
      </c>
      <c r="Q9" s="2">
        <v>0.5</v>
      </c>
      <c r="R9" s="2">
        <v>0.91666666666666696</v>
      </c>
      <c r="S9" s="2">
        <v>0.91666666666666696</v>
      </c>
      <c r="U9" s="2" t="s">
        <v>35</v>
      </c>
      <c r="V9" s="2">
        <v>1</v>
      </c>
      <c r="W9" s="2">
        <v>0.91666666666666696</v>
      </c>
      <c r="X9" s="2">
        <v>1</v>
      </c>
      <c r="Y9" s="2">
        <v>0.91666666666666696</v>
      </c>
      <c r="Z9" s="2">
        <v>0.75</v>
      </c>
      <c r="AA9" s="2">
        <v>0.91666666666666696</v>
      </c>
      <c r="AB9" s="2">
        <v>0.75</v>
      </c>
      <c r="AC9" s="2">
        <v>0.83333333333333304</v>
      </c>
      <c r="AD9" s="2">
        <v>0.58333333333333304</v>
      </c>
      <c r="AE9" s="2">
        <v>0.75</v>
      </c>
      <c r="AF9" s="2">
        <v>0.41666666666666702</v>
      </c>
      <c r="AG9" s="2">
        <v>0.5</v>
      </c>
      <c r="AH9" s="2">
        <v>0.91666666666666696</v>
      </c>
      <c r="AI9" s="2">
        <v>0.91666666666666696</v>
      </c>
      <c r="AJ9" s="2">
        <v>0.66666666666666696</v>
      </c>
      <c r="AK9" s="2">
        <v>0.91666666666666696</v>
      </c>
      <c r="AL9" s="2">
        <v>0.91666666666666696</v>
      </c>
      <c r="AM9" s="2">
        <v>1</v>
      </c>
      <c r="AO9">
        <v>0.625</v>
      </c>
      <c r="AP9">
        <v>0.77777777800000003</v>
      </c>
      <c r="AQ9">
        <v>0.72222222199999997</v>
      </c>
      <c r="AR9">
        <v>0.875</v>
      </c>
      <c r="AS9">
        <v>0.79166666699999999</v>
      </c>
      <c r="AT9">
        <v>0.77777777800000003</v>
      </c>
      <c r="AW9" s="2" t="s">
        <v>208</v>
      </c>
      <c r="AX9" s="2">
        <v>0.192</v>
      </c>
      <c r="AY9" s="2">
        <v>87.322999999999993</v>
      </c>
      <c r="AZ9" s="2">
        <v>2E-3</v>
      </c>
    </row>
    <row r="10" spans="1:54" x14ac:dyDescent="0.2">
      <c r="A10" s="2" t="s">
        <v>36</v>
      </c>
      <c r="B10" s="2">
        <v>0.91666666666666696</v>
      </c>
      <c r="C10" s="2">
        <v>0.91666666666666696</v>
      </c>
      <c r="D10" s="2">
        <v>0.75</v>
      </c>
      <c r="E10" s="2">
        <v>0.91666666666666696</v>
      </c>
      <c r="F10" s="2">
        <v>0.75</v>
      </c>
      <c r="G10" s="2">
        <v>0.66666666666666696</v>
      </c>
      <c r="H10" s="2">
        <v>0.66666666666666696</v>
      </c>
      <c r="I10" s="2">
        <v>0.75</v>
      </c>
      <c r="J10" s="2">
        <v>0.66666666666666696</v>
      </c>
      <c r="K10" s="2">
        <v>0.5</v>
      </c>
      <c r="L10" s="2">
        <v>0.5</v>
      </c>
      <c r="M10" s="2">
        <v>0.58333333333333304</v>
      </c>
      <c r="N10" s="2">
        <v>0.66666666666666696</v>
      </c>
      <c r="O10" s="2">
        <v>0.75</v>
      </c>
      <c r="P10" s="2">
        <v>0.41666666666666702</v>
      </c>
      <c r="Q10" s="2">
        <v>0.83333333333333304</v>
      </c>
      <c r="R10" s="2">
        <v>0.66666666666666696</v>
      </c>
      <c r="S10" s="2">
        <v>0.91666666666666696</v>
      </c>
      <c r="U10" s="2" t="s">
        <v>36</v>
      </c>
      <c r="V10" s="2">
        <v>0.83333333333333304</v>
      </c>
      <c r="W10" s="2">
        <v>0.91666666666666696</v>
      </c>
      <c r="X10" s="2">
        <v>0.83333333333333304</v>
      </c>
      <c r="Y10" s="2">
        <v>0.66666666666666696</v>
      </c>
      <c r="Z10" s="2">
        <v>0.58333333333333304</v>
      </c>
      <c r="AA10" s="2">
        <v>0.58333333333333304</v>
      </c>
      <c r="AB10" s="2">
        <v>0.41666666666666702</v>
      </c>
      <c r="AC10" s="2">
        <v>0.5</v>
      </c>
      <c r="AD10" s="2">
        <v>0.25</v>
      </c>
      <c r="AE10" s="2">
        <v>0.33333333333333298</v>
      </c>
      <c r="AF10" s="2">
        <v>0.66666666666666696</v>
      </c>
      <c r="AG10" s="2">
        <v>0.5</v>
      </c>
      <c r="AH10" s="2">
        <v>0.75</v>
      </c>
      <c r="AI10" s="2">
        <v>0.5</v>
      </c>
      <c r="AJ10" s="2">
        <v>0.91666666666666696</v>
      </c>
      <c r="AK10" s="2">
        <v>0.83333333333333304</v>
      </c>
      <c r="AL10" s="2">
        <v>0.91666666666666696</v>
      </c>
      <c r="AM10" s="2">
        <v>0.58333333333333304</v>
      </c>
      <c r="AO10">
        <v>0.75</v>
      </c>
      <c r="AP10">
        <v>0.72222222199999997</v>
      </c>
      <c r="AQ10">
        <v>0.66666666699999999</v>
      </c>
      <c r="AR10">
        <v>0.63888888899999996</v>
      </c>
      <c r="AS10">
        <v>0.68055555599999995</v>
      </c>
      <c r="AT10">
        <v>0.61111111100000004</v>
      </c>
      <c r="AW10" s="2" t="s">
        <v>209</v>
      </c>
      <c r="AX10" s="2">
        <v>0.192</v>
      </c>
      <c r="AY10" s="2">
        <v>90.769000000000005</v>
      </c>
      <c r="AZ10" s="2">
        <v>2E-3</v>
      </c>
    </row>
    <row r="11" spans="1:54" x14ac:dyDescent="0.2">
      <c r="A11" s="2" t="s">
        <v>37</v>
      </c>
      <c r="B11" s="2">
        <v>0.75</v>
      </c>
      <c r="C11" s="2">
        <v>0.83333333333333304</v>
      </c>
      <c r="D11" s="2">
        <v>0.75</v>
      </c>
      <c r="E11" s="2">
        <v>1</v>
      </c>
      <c r="F11" s="2">
        <v>1</v>
      </c>
      <c r="G11" s="2">
        <v>0.75</v>
      </c>
      <c r="H11" s="2">
        <v>0.58333333333333304</v>
      </c>
      <c r="I11" s="2">
        <v>0.41666666666666702</v>
      </c>
      <c r="J11" s="2">
        <v>0.33333333333333298</v>
      </c>
      <c r="K11" s="2">
        <v>0.33333333333333298</v>
      </c>
      <c r="L11" s="2">
        <v>0.66666666666666696</v>
      </c>
      <c r="M11" s="2">
        <v>0.66666666666666696</v>
      </c>
      <c r="N11" s="2">
        <v>0.41666666666666702</v>
      </c>
      <c r="O11" s="2">
        <v>0.83333333333333304</v>
      </c>
      <c r="P11" s="2">
        <v>0.75</v>
      </c>
      <c r="Q11" s="2">
        <v>0.58333333333333304</v>
      </c>
      <c r="R11" s="2">
        <v>0.75</v>
      </c>
      <c r="S11" s="2">
        <v>0.83333333333333304</v>
      </c>
      <c r="U11" s="2" t="s">
        <v>37</v>
      </c>
      <c r="V11" s="2">
        <v>0.91666666666666696</v>
      </c>
      <c r="W11" s="2">
        <v>1</v>
      </c>
      <c r="X11" s="2">
        <v>1</v>
      </c>
      <c r="Y11" s="2">
        <v>0.75</v>
      </c>
      <c r="Z11" s="2">
        <v>0.91666666666666696</v>
      </c>
      <c r="AA11" s="2">
        <v>0.75</v>
      </c>
      <c r="AB11" s="2">
        <v>0.83333333333333304</v>
      </c>
      <c r="AC11" s="2">
        <v>0.75</v>
      </c>
      <c r="AD11" s="2">
        <v>0.66666666666666696</v>
      </c>
      <c r="AE11" s="2">
        <v>0.33333333333333298</v>
      </c>
      <c r="AF11" s="2">
        <v>0.33333333333333298</v>
      </c>
      <c r="AG11" s="2">
        <v>0.75</v>
      </c>
      <c r="AH11" s="2">
        <v>0.66666666666666696</v>
      </c>
      <c r="AI11" s="2">
        <v>0.58333333333333304</v>
      </c>
      <c r="AJ11" s="2">
        <v>0.91666666666666696</v>
      </c>
      <c r="AK11" s="2">
        <v>0.83333333333333304</v>
      </c>
      <c r="AL11" s="2">
        <v>1</v>
      </c>
      <c r="AM11" s="2">
        <v>0.91666666666666696</v>
      </c>
      <c r="AO11">
        <v>0.61111111100000004</v>
      </c>
      <c r="AP11">
        <v>0.75</v>
      </c>
      <c r="AQ11">
        <v>0.68055555599999995</v>
      </c>
      <c r="AR11">
        <v>0.72222222199999997</v>
      </c>
      <c r="AS11">
        <v>0.76388888899999996</v>
      </c>
      <c r="AT11">
        <v>0.83333333300000001</v>
      </c>
      <c r="AW11" s="2" t="s">
        <v>143</v>
      </c>
      <c r="AX11" s="2">
        <v>0.192</v>
      </c>
      <c r="AY11" s="2">
        <v>47</v>
      </c>
      <c r="AZ11" s="2">
        <v>4.0000000000000001E-3</v>
      </c>
    </row>
    <row r="12" spans="1:54" x14ac:dyDescent="0.2">
      <c r="A12" s="2" t="s">
        <v>38</v>
      </c>
      <c r="B12" s="2">
        <v>1</v>
      </c>
      <c r="C12" s="2">
        <v>1</v>
      </c>
      <c r="D12" s="2">
        <v>1</v>
      </c>
      <c r="E12" s="2">
        <v>1</v>
      </c>
      <c r="F12" s="2">
        <v>0.83333333333333304</v>
      </c>
      <c r="G12" s="2">
        <v>0.91666666666666696</v>
      </c>
      <c r="H12" s="2">
        <v>0.58333333333333304</v>
      </c>
      <c r="I12" s="2">
        <v>0.75</v>
      </c>
      <c r="J12" s="2">
        <v>0.58333333333333304</v>
      </c>
      <c r="K12" s="2">
        <v>0.5</v>
      </c>
      <c r="L12" s="2">
        <v>0.58333333333333304</v>
      </c>
      <c r="M12" s="2">
        <v>0.66666666666666696</v>
      </c>
      <c r="N12" s="2">
        <v>0.91666666666666696</v>
      </c>
      <c r="O12" s="2">
        <v>0.66666666666666696</v>
      </c>
      <c r="P12" s="2">
        <v>0.91666666666666696</v>
      </c>
      <c r="Q12" s="2">
        <v>1</v>
      </c>
      <c r="R12" s="2">
        <v>1</v>
      </c>
      <c r="S12" s="2">
        <v>1</v>
      </c>
      <c r="U12" s="2" t="s">
        <v>38</v>
      </c>
      <c r="V12" s="2">
        <v>1</v>
      </c>
      <c r="W12" s="2">
        <v>0.91666666666666696</v>
      </c>
      <c r="X12" s="2">
        <v>1</v>
      </c>
      <c r="Y12" s="2">
        <v>1</v>
      </c>
      <c r="Z12" s="2">
        <v>0.83333333333333304</v>
      </c>
      <c r="AA12" s="2">
        <v>1</v>
      </c>
      <c r="AB12" s="2">
        <v>0.33333333333333298</v>
      </c>
      <c r="AC12" s="2">
        <v>0.58333333333333304</v>
      </c>
      <c r="AD12" s="2">
        <v>0.58333333333333304</v>
      </c>
      <c r="AE12" s="2">
        <v>0.83333333333333304</v>
      </c>
      <c r="AF12" s="2">
        <v>0.91666666666666696</v>
      </c>
      <c r="AG12" s="2">
        <v>0.91666666666666696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O12">
        <v>0.83333333300000001</v>
      </c>
      <c r="AP12">
        <v>0.80555555599999995</v>
      </c>
      <c r="AQ12">
        <v>0.84722222199999997</v>
      </c>
      <c r="AR12">
        <v>0.86111111100000004</v>
      </c>
      <c r="AS12">
        <v>0.875</v>
      </c>
      <c r="AT12">
        <v>0.91666666699999999</v>
      </c>
      <c r="AV12" s="2" t="s">
        <v>237</v>
      </c>
      <c r="AW12" s="2" t="s">
        <v>207</v>
      </c>
      <c r="AX12" s="2">
        <v>0.08</v>
      </c>
      <c r="AY12" s="2">
        <v>1</v>
      </c>
      <c r="AZ12" s="2">
        <v>0.08</v>
      </c>
      <c r="BA12" s="2">
        <v>16.015000000000001</v>
      </c>
      <c r="BB12" s="2">
        <v>0</v>
      </c>
    </row>
    <row r="13" spans="1:54" x14ac:dyDescent="0.2">
      <c r="A13" s="2" t="s">
        <v>39</v>
      </c>
      <c r="B13" s="2">
        <v>0.66666666666666696</v>
      </c>
      <c r="C13" s="2">
        <v>0.58333333333333304</v>
      </c>
      <c r="D13" s="2">
        <v>0.75</v>
      </c>
      <c r="E13" s="2">
        <v>0.83333333333333304</v>
      </c>
      <c r="F13" s="2">
        <v>0.58333333333333304</v>
      </c>
      <c r="G13" s="2">
        <v>0.58333333333333304</v>
      </c>
      <c r="H13" s="2">
        <v>0.58333333333333304</v>
      </c>
      <c r="I13" s="2">
        <v>0.33333333333333298</v>
      </c>
      <c r="J13" s="2">
        <v>0.33333333333333298</v>
      </c>
      <c r="K13" s="2">
        <v>0.58333333333333304</v>
      </c>
      <c r="L13" s="2">
        <v>0.83333333333333304</v>
      </c>
      <c r="M13" s="2">
        <v>0.75</v>
      </c>
      <c r="N13" s="2">
        <v>0.66666666666666696</v>
      </c>
      <c r="O13" s="2">
        <v>0.83333333333333304</v>
      </c>
      <c r="P13" s="2">
        <v>0.83333333333333304</v>
      </c>
      <c r="Q13" s="2">
        <v>0.75</v>
      </c>
      <c r="R13" s="2">
        <v>1</v>
      </c>
      <c r="S13" s="2">
        <v>0.91666666666666696</v>
      </c>
      <c r="U13" s="2" t="s">
        <v>39</v>
      </c>
      <c r="V13" s="2">
        <v>0.83333333333333304</v>
      </c>
      <c r="W13" s="2">
        <v>1</v>
      </c>
      <c r="X13" s="2">
        <v>1</v>
      </c>
      <c r="Y13" s="2">
        <v>0.58333333333333304</v>
      </c>
      <c r="Z13" s="2">
        <v>0.83333333333333304</v>
      </c>
      <c r="AA13" s="2">
        <v>0.5</v>
      </c>
      <c r="AB13" s="2">
        <v>0.5</v>
      </c>
      <c r="AC13" s="2">
        <v>0.75</v>
      </c>
      <c r="AD13" s="2">
        <v>0.41666666666666702</v>
      </c>
      <c r="AE13" s="2">
        <v>0.66666666666666696</v>
      </c>
      <c r="AF13" s="2">
        <v>0.66666666666666696</v>
      </c>
      <c r="AG13" s="2">
        <v>0.75</v>
      </c>
      <c r="AH13" s="2">
        <v>0.75</v>
      </c>
      <c r="AI13" s="2">
        <v>0.83333333333333304</v>
      </c>
      <c r="AJ13" s="2">
        <v>0.91666666666666696</v>
      </c>
      <c r="AK13" s="2">
        <v>0.66666666666666696</v>
      </c>
      <c r="AL13" s="2">
        <v>1</v>
      </c>
      <c r="AM13" s="2">
        <v>1</v>
      </c>
      <c r="AO13">
        <v>0.68055555599999995</v>
      </c>
      <c r="AP13">
        <v>0.69444444400000005</v>
      </c>
      <c r="AQ13">
        <v>0.69444444400000005</v>
      </c>
      <c r="AR13">
        <v>0.66666666699999999</v>
      </c>
      <c r="AS13">
        <v>0.84722222199999997</v>
      </c>
      <c r="AT13">
        <v>0.76388888899999996</v>
      </c>
      <c r="AW13" s="2" t="s">
        <v>208</v>
      </c>
      <c r="AX13" s="2">
        <v>0.08</v>
      </c>
      <c r="AY13" s="2">
        <v>1</v>
      </c>
      <c r="AZ13" s="2">
        <v>0.08</v>
      </c>
      <c r="BA13" s="2">
        <v>16.015000000000001</v>
      </c>
      <c r="BB13" s="2">
        <v>0</v>
      </c>
    </row>
    <row r="14" spans="1:54" x14ac:dyDescent="0.2">
      <c r="A14" s="2" t="s">
        <v>40</v>
      </c>
      <c r="B14" s="2">
        <v>0.83333333333333304</v>
      </c>
      <c r="C14" s="2">
        <v>0.75</v>
      </c>
      <c r="D14" s="2">
        <v>0.91666666666666696</v>
      </c>
      <c r="E14" s="2">
        <v>0.83333333333333304</v>
      </c>
      <c r="F14" s="2">
        <v>0.5</v>
      </c>
      <c r="G14" s="2">
        <v>0.75</v>
      </c>
      <c r="H14" s="2">
        <v>0.83333333333333304</v>
      </c>
      <c r="I14" s="2">
        <v>0.5</v>
      </c>
      <c r="J14" s="2">
        <v>0.33333333333333298</v>
      </c>
      <c r="K14" s="2">
        <v>0.16666666666666699</v>
      </c>
      <c r="L14" s="2">
        <v>0.5</v>
      </c>
      <c r="M14" s="2">
        <v>0.83333333333333304</v>
      </c>
      <c r="N14" s="2">
        <v>0.5</v>
      </c>
      <c r="O14" s="2">
        <v>0.75</v>
      </c>
      <c r="P14" s="2">
        <v>0.83333333333333304</v>
      </c>
      <c r="Q14" s="2">
        <v>0.5</v>
      </c>
      <c r="R14" s="2">
        <v>0.83333333333333304</v>
      </c>
      <c r="S14" s="2">
        <v>0.83333333333333304</v>
      </c>
      <c r="U14" s="2" t="s">
        <v>40</v>
      </c>
      <c r="V14" s="2">
        <v>0.83333333333333304</v>
      </c>
      <c r="W14" s="2">
        <v>0.5</v>
      </c>
      <c r="X14" s="2">
        <v>0.66666666666666696</v>
      </c>
      <c r="Y14" s="2">
        <v>0.41666666666666702</v>
      </c>
      <c r="Z14" s="2">
        <v>0.5</v>
      </c>
      <c r="AA14" s="2">
        <v>0.75</v>
      </c>
      <c r="AB14" s="2">
        <v>0.83333333333333304</v>
      </c>
      <c r="AC14" s="2">
        <v>0.41666666666666702</v>
      </c>
      <c r="AD14" s="2">
        <v>0.33333333333333298</v>
      </c>
      <c r="AE14" s="2">
        <v>0.75</v>
      </c>
      <c r="AF14" s="2">
        <v>0.5</v>
      </c>
      <c r="AG14" s="2">
        <v>0.58333333333333304</v>
      </c>
      <c r="AH14" s="2">
        <v>0.83333333333333304</v>
      </c>
      <c r="AI14" s="2">
        <v>0.83333333333333304</v>
      </c>
      <c r="AJ14" s="2">
        <v>0.66666666666666696</v>
      </c>
      <c r="AK14" s="2">
        <v>0.91666666666666696</v>
      </c>
      <c r="AL14" s="2">
        <v>0.75</v>
      </c>
      <c r="AM14" s="2">
        <v>1</v>
      </c>
      <c r="AO14">
        <v>0.61111111100000004</v>
      </c>
      <c r="AP14">
        <v>0.63888888899999996</v>
      </c>
      <c r="AQ14">
        <v>0.75</v>
      </c>
      <c r="AR14">
        <v>0.76388888899999996</v>
      </c>
      <c r="AS14">
        <v>0.58333333300000001</v>
      </c>
      <c r="AT14">
        <v>0.66666666699999999</v>
      </c>
      <c r="AW14" s="2" t="s">
        <v>209</v>
      </c>
      <c r="AX14" s="2">
        <v>0.08</v>
      </c>
      <c r="AY14" s="2">
        <v>1</v>
      </c>
      <c r="AZ14" s="2">
        <v>0.08</v>
      </c>
      <c r="BA14" s="2">
        <v>16.015000000000001</v>
      </c>
      <c r="BB14" s="2">
        <v>0</v>
      </c>
    </row>
    <row r="15" spans="1:54" x14ac:dyDescent="0.2">
      <c r="A15" s="2" t="s">
        <v>41</v>
      </c>
      <c r="B15" s="2">
        <v>1</v>
      </c>
      <c r="C15" s="2">
        <v>0.66666666666666696</v>
      </c>
      <c r="D15" s="2">
        <v>0.83333333333333304</v>
      </c>
      <c r="E15" s="2">
        <v>0.83333333333333304</v>
      </c>
      <c r="F15" s="2">
        <v>0.58333333333333304</v>
      </c>
      <c r="G15" s="2">
        <v>0.66666666666666696</v>
      </c>
      <c r="H15" s="2">
        <v>0.75</v>
      </c>
      <c r="I15" s="2">
        <v>0.41666666666666702</v>
      </c>
      <c r="J15" s="2">
        <v>0.41666666666666702</v>
      </c>
      <c r="K15" s="2">
        <v>0.25</v>
      </c>
      <c r="L15" s="2">
        <v>0.58333333333333304</v>
      </c>
      <c r="M15" s="2">
        <v>0.58333333333333304</v>
      </c>
      <c r="N15" s="2">
        <v>0.41666666666666702</v>
      </c>
      <c r="O15" s="2">
        <v>0.75</v>
      </c>
      <c r="P15" s="2">
        <v>0.75</v>
      </c>
      <c r="Q15" s="2">
        <v>0.75</v>
      </c>
      <c r="R15" s="2">
        <v>0.75</v>
      </c>
      <c r="S15" s="2">
        <v>0.75</v>
      </c>
      <c r="U15" s="2" t="s">
        <v>41</v>
      </c>
      <c r="V15" s="2">
        <v>0.91666666666666696</v>
      </c>
      <c r="W15" s="2">
        <v>1</v>
      </c>
      <c r="X15" s="2">
        <v>0.83333333333333304</v>
      </c>
      <c r="Y15" s="2">
        <v>0.83333333333333304</v>
      </c>
      <c r="Z15" s="2">
        <v>0.83333333333333304</v>
      </c>
      <c r="AA15" s="2">
        <v>0.83333333333333304</v>
      </c>
      <c r="AB15" s="2">
        <v>0.41666666666666702</v>
      </c>
      <c r="AC15" s="2">
        <v>0.75</v>
      </c>
      <c r="AD15" s="2">
        <v>0.66666666666666696</v>
      </c>
      <c r="AE15" s="2">
        <v>0.66666666666666696</v>
      </c>
      <c r="AF15" s="2">
        <v>0.5</v>
      </c>
      <c r="AG15" s="2">
        <v>0.5</v>
      </c>
      <c r="AH15" s="2">
        <v>0.83333333333333304</v>
      </c>
      <c r="AI15" s="2">
        <v>0.75</v>
      </c>
      <c r="AJ15" s="2">
        <v>0.91666666666666696</v>
      </c>
      <c r="AK15" s="2">
        <v>0.75</v>
      </c>
      <c r="AL15" s="2">
        <v>1</v>
      </c>
      <c r="AM15" s="2">
        <v>0.83333333333333304</v>
      </c>
      <c r="AO15">
        <v>0.66666666699999999</v>
      </c>
      <c r="AP15">
        <v>0.625</v>
      </c>
      <c r="AQ15">
        <v>0.66666666699999999</v>
      </c>
      <c r="AR15">
        <v>0.73611111100000004</v>
      </c>
      <c r="AS15">
        <v>0.80555555599999995</v>
      </c>
      <c r="AT15">
        <v>0.76388888899999996</v>
      </c>
      <c r="AW15" s="2" t="s">
        <v>143</v>
      </c>
      <c r="AX15" s="2">
        <v>0.08</v>
      </c>
      <c r="AY15" s="2">
        <v>1</v>
      </c>
      <c r="AZ15" s="2">
        <v>0.08</v>
      </c>
      <c r="BA15" s="2">
        <v>16.015000000000001</v>
      </c>
      <c r="BB15" s="2">
        <v>0</v>
      </c>
    </row>
    <row r="16" spans="1:54" x14ac:dyDescent="0.2">
      <c r="A16" s="2" t="s">
        <v>52</v>
      </c>
      <c r="B16" s="2">
        <v>0.91666666666666696</v>
      </c>
      <c r="C16" s="2">
        <v>1</v>
      </c>
      <c r="D16" s="2">
        <v>0.91666666666666696</v>
      </c>
      <c r="E16" s="2">
        <v>1</v>
      </c>
      <c r="F16" s="2">
        <v>0.83333333333333304</v>
      </c>
      <c r="G16" s="2">
        <v>0.83333333333333304</v>
      </c>
      <c r="H16" s="2">
        <v>0.58333333333333304</v>
      </c>
      <c r="I16" s="2">
        <v>0.41666666666666702</v>
      </c>
      <c r="J16" s="2">
        <v>0.58333333333333304</v>
      </c>
      <c r="K16" s="2">
        <v>0.58333333333333304</v>
      </c>
      <c r="L16" s="2">
        <v>0.75</v>
      </c>
      <c r="M16" s="2">
        <v>0.91666666666666696</v>
      </c>
      <c r="N16" s="2">
        <v>0.75</v>
      </c>
      <c r="O16" s="2">
        <v>1</v>
      </c>
      <c r="P16" s="2">
        <v>0.91666666666666696</v>
      </c>
      <c r="Q16" s="2">
        <v>1</v>
      </c>
      <c r="R16" s="2">
        <v>0.91666666666666696</v>
      </c>
      <c r="S16" s="2">
        <v>1</v>
      </c>
      <c r="U16" s="2" t="s">
        <v>52</v>
      </c>
      <c r="V16" s="2">
        <v>1</v>
      </c>
      <c r="W16" s="2">
        <v>1</v>
      </c>
      <c r="X16" s="2">
        <v>0.83333333333333304</v>
      </c>
      <c r="Y16" s="2">
        <v>0.91666666666666696</v>
      </c>
      <c r="Z16" s="2">
        <v>0.91666666666666696</v>
      </c>
      <c r="AA16" s="2">
        <v>0.91666666666666696</v>
      </c>
      <c r="AB16" s="2">
        <v>0.5</v>
      </c>
      <c r="AC16" s="2">
        <v>0.5</v>
      </c>
      <c r="AD16" s="2">
        <v>0.75</v>
      </c>
      <c r="AE16" s="2">
        <v>0.58333333333333304</v>
      </c>
      <c r="AF16" s="2">
        <v>0.83333333333333304</v>
      </c>
      <c r="AG16" s="2">
        <v>0.58333333333333304</v>
      </c>
      <c r="AH16" s="2">
        <v>0.75</v>
      </c>
      <c r="AI16" s="2">
        <v>0.83333333333333304</v>
      </c>
      <c r="AJ16" s="2">
        <v>0.66666666666666696</v>
      </c>
      <c r="AK16" s="2">
        <v>1</v>
      </c>
      <c r="AL16" s="2">
        <v>0.91666666666666696</v>
      </c>
      <c r="AM16" s="2">
        <v>0.91666666666666696</v>
      </c>
      <c r="AN16" s="2" t="s">
        <v>97</v>
      </c>
      <c r="AO16">
        <v>0.80555555599999995</v>
      </c>
      <c r="AP16">
        <v>0.81944444400000005</v>
      </c>
      <c r="AQ16">
        <v>0.86111111100000004</v>
      </c>
      <c r="AR16">
        <v>0.79166666699999999</v>
      </c>
      <c r="AS16">
        <v>0.83333333300000001</v>
      </c>
      <c r="AT16">
        <v>0.77777777800000003</v>
      </c>
      <c r="AV16" s="2" t="s">
        <v>248</v>
      </c>
      <c r="AW16" s="2" t="s">
        <v>207</v>
      </c>
      <c r="AX16" s="2">
        <v>0.23400000000000001</v>
      </c>
      <c r="AY16" s="2">
        <v>47</v>
      </c>
      <c r="AZ16" s="2">
        <v>5.0000000000000001E-3</v>
      </c>
    </row>
    <row r="17" spans="1:55" x14ac:dyDescent="0.2">
      <c r="A17" s="2" t="s">
        <v>53</v>
      </c>
      <c r="B17" s="2">
        <v>0.91666666666666696</v>
      </c>
      <c r="C17" s="2">
        <v>0.91666666666666696</v>
      </c>
      <c r="D17" s="2">
        <v>1</v>
      </c>
      <c r="E17" s="2">
        <v>0.91666666666666696</v>
      </c>
      <c r="F17" s="2">
        <v>0.83333333333333304</v>
      </c>
      <c r="G17" s="2">
        <v>1</v>
      </c>
      <c r="H17" s="2">
        <v>0.91666666666666696</v>
      </c>
      <c r="I17" s="2">
        <v>0.5</v>
      </c>
      <c r="J17" s="2">
        <v>0.58333333333333304</v>
      </c>
      <c r="K17" s="2">
        <v>0.33333333333333298</v>
      </c>
      <c r="L17" s="2">
        <v>0.83333333333333304</v>
      </c>
      <c r="M17" s="2">
        <v>0.66666666666666696</v>
      </c>
      <c r="N17" s="2">
        <v>0.5</v>
      </c>
      <c r="O17" s="2">
        <v>0.83333333333333304</v>
      </c>
      <c r="P17" s="2">
        <v>0.91666666666666696</v>
      </c>
      <c r="Q17" s="2">
        <v>1</v>
      </c>
      <c r="R17" s="2">
        <v>0.91666666666666696</v>
      </c>
      <c r="S17" s="2">
        <v>0.91666666666666696</v>
      </c>
      <c r="U17" s="2" t="s">
        <v>53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0.91666666666666696</v>
      </c>
      <c r="AB17" s="2">
        <v>0.75</v>
      </c>
      <c r="AC17" s="2">
        <v>0.5</v>
      </c>
      <c r="AD17" s="2">
        <v>0.5</v>
      </c>
      <c r="AE17" s="2">
        <v>0.33333333333333298</v>
      </c>
      <c r="AF17" s="2">
        <v>0.66666666666666696</v>
      </c>
      <c r="AG17" s="2">
        <v>0.83333333333333304</v>
      </c>
      <c r="AH17" s="2">
        <v>0.75</v>
      </c>
      <c r="AI17" s="2">
        <v>0.91666666666666696</v>
      </c>
      <c r="AJ17" s="2">
        <v>0.91666666666666696</v>
      </c>
      <c r="AK17" s="2">
        <v>1</v>
      </c>
      <c r="AL17" s="2">
        <v>1</v>
      </c>
      <c r="AM17" s="2">
        <v>1</v>
      </c>
      <c r="AN17" s="2" t="s">
        <v>98</v>
      </c>
      <c r="AO17">
        <v>0.76388888899999996</v>
      </c>
      <c r="AP17">
        <v>0.80555555599999995</v>
      </c>
      <c r="AQ17">
        <v>0.84722222199999997</v>
      </c>
      <c r="AR17">
        <v>0.80555555599999995</v>
      </c>
      <c r="AS17">
        <v>0.84722222199999997</v>
      </c>
      <c r="AT17">
        <v>0.86111111100000004</v>
      </c>
      <c r="AW17" s="2" t="s">
        <v>208</v>
      </c>
      <c r="AX17" s="2">
        <v>0.23400000000000001</v>
      </c>
      <c r="AY17" s="2">
        <v>47</v>
      </c>
      <c r="AZ17" s="2">
        <v>5.0000000000000001E-3</v>
      </c>
    </row>
    <row r="18" spans="1:55" x14ac:dyDescent="0.2">
      <c r="A18" s="2" t="s">
        <v>54</v>
      </c>
      <c r="B18" s="2">
        <v>0.91666666666666696</v>
      </c>
      <c r="C18" s="2">
        <v>0.75</v>
      </c>
      <c r="D18" s="2">
        <v>0.83333333333333304</v>
      </c>
      <c r="E18" s="2">
        <v>0.83333333333333304</v>
      </c>
      <c r="F18" s="2">
        <v>0.58333333333333304</v>
      </c>
      <c r="G18" s="2">
        <v>0.66666666666666696</v>
      </c>
      <c r="H18" s="2">
        <v>0.75</v>
      </c>
      <c r="I18" s="2">
        <v>0.58333333333333304</v>
      </c>
      <c r="J18" s="2">
        <v>0.5</v>
      </c>
      <c r="K18" s="2">
        <v>0.33333333333333298</v>
      </c>
      <c r="L18" s="2">
        <v>0.66666666666666696</v>
      </c>
      <c r="M18" s="2">
        <v>0.75</v>
      </c>
      <c r="N18" s="2">
        <v>0.25</v>
      </c>
      <c r="O18" s="2">
        <v>0.83333333333333304</v>
      </c>
      <c r="P18" s="2">
        <v>0.91666666666666696</v>
      </c>
      <c r="Q18" s="2">
        <v>0.66666666666666696</v>
      </c>
      <c r="R18" s="2">
        <v>1</v>
      </c>
      <c r="S18" s="2">
        <v>0.91666666666666696</v>
      </c>
      <c r="U18" s="2" t="s">
        <v>54</v>
      </c>
      <c r="V18" s="2">
        <v>0.83333333333333304</v>
      </c>
      <c r="W18" s="2">
        <v>0.66666666666666696</v>
      </c>
      <c r="X18" s="2">
        <v>0.83333333333333304</v>
      </c>
      <c r="Y18" s="2">
        <v>0.58333333333333304</v>
      </c>
      <c r="Z18" s="2">
        <v>0.66666666666666696</v>
      </c>
      <c r="AA18" s="2">
        <v>0.58333333333333304</v>
      </c>
      <c r="AB18" s="2">
        <v>8.3333333333333301E-2</v>
      </c>
      <c r="AC18" s="2">
        <v>0.58333333333333304</v>
      </c>
      <c r="AD18" s="2">
        <v>0.5</v>
      </c>
      <c r="AE18" s="2">
        <v>0.66666666666666696</v>
      </c>
      <c r="AF18" s="2">
        <v>0.75</v>
      </c>
      <c r="AG18" s="2">
        <v>0.66666666666666696</v>
      </c>
      <c r="AH18" s="2">
        <v>0.75</v>
      </c>
      <c r="AI18" s="2">
        <v>0.75</v>
      </c>
      <c r="AJ18" s="2">
        <v>0.58333333333333304</v>
      </c>
      <c r="AK18" s="2">
        <v>1</v>
      </c>
      <c r="AL18" s="2">
        <v>0.66666666666666696</v>
      </c>
      <c r="AM18" s="2">
        <v>0.66666666666666696</v>
      </c>
      <c r="AO18">
        <v>0.625</v>
      </c>
      <c r="AP18">
        <v>0.73611111100000004</v>
      </c>
      <c r="AQ18">
        <v>0.76388888899999996</v>
      </c>
      <c r="AR18">
        <v>0.65277777800000003</v>
      </c>
      <c r="AS18">
        <v>0.68055555599999995</v>
      </c>
      <c r="AT18">
        <v>0.63888888899999996</v>
      </c>
      <c r="AW18" s="2" t="s">
        <v>209</v>
      </c>
      <c r="AX18" s="2">
        <v>0.23400000000000001</v>
      </c>
      <c r="AY18" s="2">
        <v>47</v>
      </c>
      <c r="AZ18" s="2">
        <v>5.0000000000000001E-3</v>
      </c>
    </row>
    <row r="19" spans="1:55" x14ac:dyDescent="0.2">
      <c r="A19" s="2" t="s">
        <v>55</v>
      </c>
      <c r="B19" s="2">
        <v>0.91666666666666696</v>
      </c>
      <c r="C19" s="2">
        <v>0.83333333333333304</v>
      </c>
      <c r="D19" s="2">
        <v>0.75</v>
      </c>
      <c r="E19" s="2">
        <v>0.83333333333333304</v>
      </c>
      <c r="F19" s="2">
        <v>0.5</v>
      </c>
      <c r="G19" s="2">
        <v>0.75</v>
      </c>
      <c r="H19" s="2">
        <v>0.75</v>
      </c>
      <c r="I19" s="2">
        <v>1</v>
      </c>
      <c r="J19" s="2">
        <v>0.41666666666666702</v>
      </c>
      <c r="K19" s="2">
        <v>0.33333333333333298</v>
      </c>
      <c r="L19" s="2">
        <v>0.75</v>
      </c>
      <c r="M19" s="2">
        <v>0.5</v>
      </c>
      <c r="N19" s="2">
        <v>0.33333333333333298</v>
      </c>
      <c r="O19" s="2">
        <v>0.41666666666666702</v>
      </c>
      <c r="P19" s="2">
        <v>0.75</v>
      </c>
      <c r="Q19" s="2">
        <v>0.25</v>
      </c>
      <c r="R19" s="2">
        <v>0.66666666666666696</v>
      </c>
      <c r="S19" s="2">
        <v>0.41666666666666702</v>
      </c>
      <c r="U19" s="2" t="s">
        <v>55</v>
      </c>
      <c r="V19" s="2">
        <v>1</v>
      </c>
      <c r="W19" s="2">
        <v>1</v>
      </c>
      <c r="X19" s="2">
        <v>0.91666666666666696</v>
      </c>
      <c r="Y19" s="2">
        <v>0.83333333333333304</v>
      </c>
      <c r="Z19" s="2">
        <v>0.58333333333333304</v>
      </c>
      <c r="AA19" s="2">
        <v>0.75</v>
      </c>
      <c r="AB19" s="2">
        <v>0.75</v>
      </c>
      <c r="AC19" s="2">
        <v>0.66666666666666696</v>
      </c>
      <c r="AD19" s="2">
        <v>0.91666666666666696</v>
      </c>
      <c r="AE19" s="2">
        <v>0.58333333333333304</v>
      </c>
      <c r="AF19" s="2">
        <v>0.58333333333333304</v>
      </c>
      <c r="AG19" s="2">
        <v>0.16666666666666699</v>
      </c>
      <c r="AH19" s="2">
        <v>0.58333333333333304</v>
      </c>
      <c r="AI19" s="2">
        <v>0.75</v>
      </c>
      <c r="AJ19" s="2">
        <v>0.91666666666666696</v>
      </c>
      <c r="AK19" s="2">
        <v>0.75</v>
      </c>
      <c r="AL19" s="2">
        <v>0.83333333333333304</v>
      </c>
      <c r="AM19" s="2">
        <v>0.83333333333333304</v>
      </c>
      <c r="AO19">
        <v>0.56944444400000005</v>
      </c>
      <c r="AP19">
        <v>0.69444444400000005</v>
      </c>
      <c r="AQ19">
        <v>0.59722222199999997</v>
      </c>
      <c r="AR19">
        <v>0.75</v>
      </c>
      <c r="AS19">
        <v>0.73611111100000004</v>
      </c>
      <c r="AT19">
        <v>0.75</v>
      </c>
      <c r="AW19" s="2" t="s">
        <v>143</v>
      </c>
      <c r="AX19" s="2">
        <v>0.23400000000000001</v>
      </c>
      <c r="AY19" s="2">
        <v>47</v>
      </c>
      <c r="AZ19" s="2">
        <v>5.0000000000000001E-3</v>
      </c>
    </row>
    <row r="20" spans="1:55" x14ac:dyDescent="0.2">
      <c r="A20" s="2" t="s">
        <v>56</v>
      </c>
      <c r="B20" s="2">
        <v>1</v>
      </c>
      <c r="C20" s="2">
        <v>1</v>
      </c>
      <c r="D20" s="2">
        <v>0.91666666666666696</v>
      </c>
      <c r="E20" s="2">
        <v>1</v>
      </c>
      <c r="F20" s="2">
        <v>0.91666666666666696</v>
      </c>
      <c r="G20" s="2">
        <v>0.83333333333333304</v>
      </c>
      <c r="H20" s="2">
        <v>0.91666666666666696</v>
      </c>
      <c r="I20" s="2">
        <v>0.41666666666666702</v>
      </c>
      <c r="J20" s="2">
        <v>0.41666666666666702</v>
      </c>
      <c r="K20" s="2">
        <v>8.3333333333333301E-2</v>
      </c>
      <c r="L20" s="2">
        <v>0.66666666666666696</v>
      </c>
      <c r="M20" s="2">
        <v>0.66666666666666696</v>
      </c>
      <c r="N20" s="2">
        <v>0.75</v>
      </c>
      <c r="O20" s="2">
        <v>0.75</v>
      </c>
      <c r="P20" s="2">
        <v>0.75</v>
      </c>
      <c r="Q20" s="2">
        <v>1</v>
      </c>
      <c r="R20" s="2">
        <v>1</v>
      </c>
      <c r="S20" s="2">
        <v>1</v>
      </c>
      <c r="U20" s="2" t="s">
        <v>56</v>
      </c>
      <c r="V20" s="2">
        <v>1</v>
      </c>
      <c r="W20" s="2">
        <v>1</v>
      </c>
      <c r="X20" s="2">
        <v>0.91666666666666696</v>
      </c>
      <c r="Y20" s="2">
        <v>0.91666666666666696</v>
      </c>
      <c r="Z20" s="2">
        <v>0.83333333333333304</v>
      </c>
      <c r="AA20" s="2">
        <v>1</v>
      </c>
      <c r="AB20" s="2">
        <v>0.91666666666666696</v>
      </c>
      <c r="AC20" s="2">
        <v>0.75</v>
      </c>
      <c r="AD20" s="2">
        <v>0.33333333333333298</v>
      </c>
      <c r="AE20" s="2">
        <v>0.41666666666666702</v>
      </c>
      <c r="AF20" s="2">
        <v>0.58333333333333304</v>
      </c>
      <c r="AG20" s="2">
        <v>0.58333333333333304</v>
      </c>
      <c r="AH20" s="2">
        <v>0.75</v>
      </c>
      <c r="AI20" s="2">
        <v>1</v>
      </c>
      <c r="AJ20" s="2">
        <v>0.83333333333333304</v>
      </c>
      <c r="AK20" s="2">
        <v>1</v>
      </c>
      <c r="AL20" s="2">
        <v>1</v>
      </c>
      <c r="AM20" s="2">
        <v>0.91666666666666696</v>
      </c>
      <c r="AO20">
        <v>0.79166666699999999</v>
      </c>
      <c r="AP20">
        <v>0.79166666699999999</v>
      </c>
      <c r="AQ20">
        <v>0.76388888899999996</v>
      </c>
      <c r="AR20">
        <v>0.83333333300000001</v>
      </c>
      <c r="AS20">
        <v>0.86111111100000004</v>
      </c>
      <c r="AT20">
        <v>0.76388888899999996</v>
      </c>
      <c r="AV20" s="2" t="s">
        <v>249</v>
      </c>
      <c r="AW20" s="2" t="s">
        <v>207</v>
      </c>
      <c r="AX20" s="2">
        <v>1.7999999999999999E-2</v>
      </c>
      <c r="AY20" s="2">
        <v>2</v>
      </c>
      <c r="AZ20" s="2">
        <v>8.9999999999999993E-3</v>
      </c>
      <c r="BA20" s="2">
        <v>3.7810000000000001</v>
      </c>
      <c r="BB20" s="2">
        <v>2.5999999999999999E-2</v>
      </c>
    </row>
    <row r="21" spans="1:55" x14ac:dyDescent="0.2">
      <c r="A21" s="2" t="s">
        <v>57</v>
      </c>
      <c r="B21" s="2">
        <v>0.91666666666666696</v>
      </c>
      <c r="C21" s="2">
        <v>1</v>
      </c>
      <c r="D21" s="2">
        <v>0.91666666666666696</v>
      </c>
      <c r="E21" s="2">
        <v>0.91666666666666696</v>
      </c>
      <c r="F21" s="2">
        <v>0.66666666666666696</v>
      </c>
      <c r="G21" s="2">
        <v>0.33333333333333298</v>
      </c>
      <c r="H21" s="2">
        <v>0.83333333333333304</v>
      </c>
      <c r="I21" s="2">
        <v>0.58333333333333304</v>
      </c>
      <c r="J21" s="2">
        <v>0.41666666666666702</v>
      </c>
      <c r="K21" s="2">
        <v>0.25</v>
      </c>
      <c r="L21" s="2">
        <v>0.25</v>
      </c>
      <c r="M21" s="2">
        <v>1</v>
      </c>
      <c r="N21" s="2">
        <v>0.58333333333333304</v>
      </c>
      <c r="O21" s="2">
        <v>0.66666666666666696</v>
      </c>
      <c r="P21" s="2">
        <v>0.75</v>
      </c>
      <c r="Q21" s="2">
        <v>0.83333333333333304</v>
      </c>
      <c r="R21" s="2">
        <v>0.75</v>
      </c>
      <c r="S21" s="2">
        <v>0.91666666666666696</v>
      </c>
      <c r="U21" s="2" t="s">
        <v>57</v>
      </c>
      <c r="V21" s="2">
        <v>0.91666666666666696</v>
      </c>
      <c r="W21" s="2">
        <v>0.75</v>
      </c>
      <c r="X21" s="2">
        <v>0.83333333333333304</v>
      </c>
      <c r="Y21" s="2">
        <v>0.91666666666666696</v>
      </c>
      <c r="Z21" s="2">
        <v>0.83333333333333304</v>
      </c>
      <c r="AA21" s="2">
        <v>0.83333333333333304</v>
      </c>
      <c r="AB21" s="2">
        <v>0.66666666666666696</v>
      </c>
      <c r="AC21" s="2">
        <v>0.5</v>
      </c>
      <c r="AD21" s="2">
        <v>0.91666666666666696</v>
      </c>
      <c r="AE21" s="2">
        <v>0.66666666666666696</v>
      </c>
      <c r="AF21" s="2">
        <v>0.5</v>
      </c>
      <c r="AG21" s="2">
        <v>0.83333333333333304</v>
      </c>
      <c r="AH21" s="2">
        <v>0.83333333333333304</v>
      </c>
      <c r="AI21" s="2">
        <v>0.91666666666666696</v>
      </c>
      <c r="AJ21" s="2">
        <v>0.83333333333333304</v>
      </c>
      <c r="AK21" s="2">
        <v>0.91666666666666696</v>
      </c>
      <c r="AL21" s="2">
        <v>0.91666666666666696</v>
      </c>
      <c r="AM21" s="2">
        <v>0.91666666666666696</v>
      </c>
      <c r="AO21">
        <v>0.72222222199999997</v>
      </c>
      <c r="AP21">
        <v>0.65277777800000003</v>
      </c>
      <c r="AQ21">
        <v>0.72222222199999997</v>
      </c>
      <c r="AR21">
        <v>0.81944444400000005</v>
      </c>
      <c r="AS21">
        <v>0.73611111100000004</v>
      </c>
      <c r="AT21">
        <v>0.86111111100000004</v>
      </c>
      <c r="AW21" s="2" t="s">
        <v>208</v>
      </c>
      <c r="AX21" s="2">
        <v>1.7999999999999999E-2</v>
      </c>
      <c r="AY21" s="2">
        <v>1.986</v>
      </c>
      <c r="AZ21" s="2">
        <v>8.9999999999999993E-3</v>
      </c>
      <c r="BA21" s="2">
        <v>3.7810000000000001</v>
      </c>
      <c r="BB21" s="2">
        <v>2.7E-2</v>
      </c>
    </row>
    <row r="22" spans="1:55" x14ac:dyDescent="0.2">
      <c r="A22" s="2" t="s">
        <v>58</v>
      </c>
      <c r="B22" s="2">
        <v>0.91666666666666696</v>
      </c>
      <c r="C22" s="2">
        <v>0.66666666666666696</v>
      </c>
      <c r="D22" s="2">
        <v>0.75</v>
      </c>
      <c r="E22" s="2">
        <v>0.91666666666666696</v>
      </c>
      <c r="F22" s="2">
        <v>0.75</v>
      </c>
      <c r="G22" s="2">
        <v>0.66666666666666696</v>
      </c>
      <c r="H22" s="2">
        <v>0.83333333333333304</v>
      </c>
      <c r="I22" s="2">
        <v>0.58333333333333304</v>
      </c>
      <c r="J22" s="2">
        <v>0.41666666666666702</v>
      </c>
      <c r="K22" s="2">
        <v>0.41666666666666702</v>
      </c>
      <c r="L22" s="2">
        <v>1</v>
      </c>
      <c r="M22" s="2">
        <v>0.75</v>
      </c>
      <c r="N22" s="2">
        <v>0.66666666666666696</v>
      </c>
      <c r="O22" s="2">
        <v>0.83333333333333304</v>
      </c>
      <c r="P22" s="2">
        <v>1</v>
      </c>
      <c r="Q22" s="2">
        <v>0.91666666666666696</v>
      </c>
      <c r="R22" s="2">
        <v>1</v>
      </c>
      <c r="S22" s="2">
        <v>1</v>
      </c>
      <c r="U22" s="2" t="s">
        <v>58</v>
      </c>
      <c r="V22" s="2">
        <v>0.75</v>
      </c>
      <c r="W22" s="2">
        <v>0.91666666666666696</v>
      </c>
      <c r="X22" s="2">
        <v>0.83333333333333304</v>
      </c>
      <c r="Y22" s="2">
        <v>0.41666666666666702</v>
      </c>
      <c r="Z22" s="2">
        <v>0.75</v>
      </c>
      <c r="AA22" s="2">
        <v>0.66666666666666696</v>
      </c>
      <c r="AB22" s="2">
        <v>0.33333333333333298</v>
      </c>
      <c r="AC22" s="2">
        <v>0.5</v>
      </c>
      <c r="AD22" s="2">
        <v>0.5</v>
      </c>
      <c r="AE22" s="2">
        <v>0.83333333333333304</v>
      </c>
      <c r="AF22" s="2">
        <v>0.66666666666666696</v>
      </c>
      <c r="AG22" s="2">
        <v>0.75</v>
      </c>
      <c r="AH22" s="2">
        <v>0.75</v>
      </c>
      <c r="AI22" s="2">
        <v>0.91666666666666696</v>
      </c>
      <c r="AJ22" s="2">
        <v>0.91666666666666696</v>
      </c>
      <c r="AK22" s="2">
        <v>1</v>
      </c>
      <c r="AL22" s="2">
        <v>0.91666666666666696</v>
      </c>
      <c r="AM22" s="2">
        <v>1</v>
      </c>
      <c r="AO22">
        <v>0.77777777800000003</v>
      </c>
      <c r="AP22">
        <v>0.80555555599999995</v>
      </c>
      <c r="AQ22">
        <v>0.76388888899999996</v>
      </c>
      <c r="AR22">
        <v>0.68055555599999995</v>
      </c>
      <c r="AS22">
        <v>0.77777777800000003</v>
      </c>
      <c r="AT22">
        <v>0.77777777800000003</v>
      </c>
      <c r="AW22" s="2" t="s">
        <v>209</v>
      </c>
      <c r="AX22" s="2">
        <v>1.7999999999999999E-2</v>
      </c>
      <c r="AY22" s="2">
        <v>2</v>
      </c>
      <c r="AZ22" s="2">
        <v>8.9999999999999993E-3</v>
      </c>
      <c r="BA22" s="2">
        <v>3.7810000000000001</v>
      </c>
      <c r="BB22" s="2">
        <v>2.5999999999999999E-2</v>
      </c>
    </row>
    <row r="23" spans="1:55" x14ac:dyDescent="0.2">
      <c r="A23" s="2" t="s">
        <v>63</v>
      </c>
      <c r="B23" s="2">
        <v>0.83333333333333304</v>
      </c>
      <c r="C23" s="2">
        <v>0.75</v>
      </c>
      <c r="D23" s="2">
        <v>0.83333333333333304</v>
      </c>
      <c r="E23" s="2">
        <v>0.58333333333333304</v>
      </c>
      <c r="F23" s="2">
        <v>0.83333333333333304</v>
      </c>
      <c r="G23" s="2">
        <v>0.66666666666666696</v>
      </c>
      <c r="H23" s="2">
        <v>0.58333333333333304</v>
      </c>
      <c r="I23" s="2">
        <v>0.5</v>
      </c>
      <c r="J23" s="2">
        <v>0.5</v>
      </c>
      <c r="K23" s="2">
        <v>0.33333333333333298</v>
      </c>
      <c r="L23" s="2">
        <v>0.41666666666666702</v>
      </c>
      <c r="M23" s="2">
        <v>0.66666666666666696</v>
      </c>
      <c r="N23" s="2">
        <v>0.41666666666666702</v>
      </c>
      <c r="O23" s="2">
        <v>0.75</v>
      </c>
      <c r="P23" s="2">
        <v>0.75</v>
      </c>
      <c r="Q23" s="2">
        <v>0.83333333333333304</v>
      </c>
      <c r="R23" s="2">
        <v>0.91666666666666696</v>
      </c>
      <c r="S23" s="2">
        <v>0.75</v>
      </c>
      <c r="U23" s="2" t="s">
        <v>63</v>
      </c>
      <c r="V23" s="2">
        <v>0.91666666666666696</v>
      </c>
      <c r="W23" s="2">
        <v>0.91666666666666696</v>
      </c>
      <c r="X23" s="2">
        <v>1</v>
      </c>
      <c r="Y23" s="2">
        <v>0.83333333333333304</v>
      </c>
      <c r="Z23" s="2">
        <v>0.75</v>
      </c>
      <c r="AA23" s="2">
        <v>0.66666666666666696</v>
      </c>
      <c r="AB23" s="2">
        <v>0.58333333333333304</v>
      </c>
      <c r="AC23" s="2">
        <v>0.83333333333333304</v>
      </c>
      <c r="AD23" s="2">
        <v>0.25</v>
      </c>
      <c r="AE23" s="2">
        <v>0.66666666666666696</v>
      </c>
      <c r="AF23" s="2">
        <v>0.83333333333333304</v>
      </c>
      <c r="AG23" s="2">
        <v>0.33333333333333298</v>
      </c>
      <c r="AH23" s="2">
        <v>0.66666666666666696</v>
      </c>
      <c r="AI23" s="2">
        <v>0.83333333333333304</v>
      </c>
      <c r="AJ23" s="2">
        <v>0.83333333333333304</v>
      </c>
      <c r="AK23" s="2">
        <v>0.83333333333333304</v>
      </c>
      <c r="AL23" s="2">
        <v>0.75</v>
      </c>
      <c r="AM23" s="2">
        <v>0.83333333333333304</v>
      </c>
      <c r="AO23">
        <v>0.59722222199999997</v>
      </c>
      <c r="AP23">
        <v>0.69444444400000005</v>
      </c>
      <c r="AQ23">
        <v>0.69444444400000005</v>
      </c>
      <c r="AR23">
        <v>0.75</v>
      </c>
      <c r="AS23">
        <v>0.81944444400000005</v>
      </c>
      <c r="AT23">
        <v>0.65277777800000003</v>
      </c>
      <c r="AW23" s="2" t="s">
        <v>143</v>
      </c>
      <c r="AX23" s="2">
        <v>1.7999999999999999E-2</v>
      </c>
      <c r="AY23" s="2">
        <v>1</v>
      </c>
      <c r="AZ23" s="2">
        <v>1.7999999999999999E-2</v>
      </c>
      <c r="BA23" s="2">
        <v>3.7810000000000001</v>
      </c>
      <c r="BB23" s="2">
        <v>5.8000000000000003E-2</v>
      </c>
    </row>
    <row r="24" spans="1:55" x14ac:dyDescent="0.2">
      <c r="A24" s="2" t="s">
        <v>64</v>
      </c>
      <c r="B24" s="2">
        <v>1</v>
      </c>
      <c r="C24" s="2">
        <v>1</v>
      </c>
      <c r="D24" s="2">
        <v>1</v>
      </c>
      <c r="E24" s="2">
        <v>1</v>
      </c>
      <c r="F24" s="2">
        <v>0.91666666666666696</v>
      </c>
      <c r="G24" s="2">
        <v>0.83333333333333304</v>
      </c>
      <c r="H24" s="2">
        <v>0.66666666666666696</v>
      </c>
      <c r="I24" s="2">
        <v>0.5</v>
      </c>
      <c r="J24" s="2">
        <v>0.41666666666666702</v>
      </c>
      <c r="K24" s="2">
        <v>0.41666666666666702</v>
      </c>
      <c r="L24" s="2">
        <v>0.91666666666666696</v>
      </c>
      <c r="M24" s="2">
        <v>0.83333333333333304</v>
      </c>
      <c r="N24" s="2">
        <v>0.58333333333333304</v>
      </c>
      <c r="O24" s="2">
        <v>0.91666666666666696</v>
      </c>
      <c r="P24" s="2">
        <v>1</v>
      </c>
      <c r="Q24" s="2">
        <v>1</v>
      </c>
      <c r="R24" s="2">
        <v>1</v>
      </c>
      <c r="S24" s="2">
        <v>1</v>
      </c>
      <c r="U24" s="2" t="s">
        <v>64</v>
      </c>
      <c r="V24" s="2">
        <v>0.91666666666666696</v>
      </c>
      <c r="W24" s="2">
        <v>1</v>
      </c>
      <c r="X24" s="2">
        <v>0.91666666666666696</v>
      </c>
      <c r="Y24" s="2">
        <v>0.91666666666666696</v>
      </c>
      <c r="Z24" s="2">
        <v>0.75</v>
      </c>
      <c r="AA24" s="2">
        <v>0.83333333333333304</v>
      </c>
      <c r="AB24" s="2">
        <v>0.58333333333333304</v>
      </c>
      <c r="AC24" s="2">
        <v>0.41666666666666702</v>
      </c>
      <c r="AD24" s="2">
        <v>0.58333333333333304</v>
      </c>
      <c r="AE24" s="2">
        <v>0.75</v>
      </c>
      <c r="AF24" s="2">
        <v>0.58333333333333304</v>
      </c>
      <c r="AG24" s="2">
        <v>0.83333333333333304</v>
      </c>
      <c r="AH24" s="2">
        <v>0.91666666666666696</v>
      </c>
      <c r="AI24" s="2">
        <v>0.91666666666666696</v>
      </c>
      <c r="AJ24" s="2">
        <v>0.83333333333333304</v>
      </c>
      <c r="AK24" s="2">
        <v>1</v>
      </c>
      <c r="AL24" s="2">
        <v>0.91666666666666696</v>
      </c>
      <c r="AM24" s="2">
        <v>1</v>
      </c>
      <c r="AO24">
        <v>0.77777777800000003</v>
      </c>
      <c r="AP24">
        <v>0.875</v>
      </c>
      <c r="AQ24">
        <v>0.84722222199999997</v>
      </c>
      <c r="AR24">
        <v>0.84722222199999997</v>
      </c>
      <c r="AS24">
        <v>0.76388888899999996</v>
      </c>
      <c r="AT24">
        <v>0.83333333300000001</v>
      </c>
      <c r="AV24" s="2" t="s">
        <v>250</v>
      </c>
      <c r="AW24" s="2" t="s">
        <v>207</v>
      </c>
      <c r="AX24" s="2">
        <v>0.22900000000000001</v>
      </c>
      <c r="AY24" s="2">
        <v>94</v>
      </c>
      <c r="AZ24" s="2">
        <v>2E-3</v>
      </c>
    </row>
    <row r="25" spans="1:55" x14ac:dyDescent="0.2">
      <c r="A25" s="2" t="s">
        <v>65</v>
      </c>
      <c r="B25" s="2">
        <v>1</v>
      </c>
      <c r="C25" s="2">
        <v>1</v>
      </c>
      <c r="D25" s="2">
        <v>1</v>
      </c>
      <c r="E25" s="2">
        <v>1</v>
      </c>
      <c r="F25" s="2">
        <v>0.91666666666666696</v>
      </c>
      <c r="G25" s="2">
        <v>0.91666666666666696</v>
      </c>
      <c r="H25" s="2">
        <v>0.83333333333333304</v>
      </c>
      <c r="I25" s="2">
        <v>0.33333333333333298</v>
      </c>
      <c r="J25" s="2">
        <v>0.75</v>
      </c>
      <c r="K25" s="2">
        <v>0.16666666666666699</v>
      </c>
      <c r="L25" s="2">
        <v>0.58333333333333304</v>
      </c>
      <c r="M25" s="2">
        <v>0.66666666666666696</v>
      </c>
      <c r="N25" s="2">
        <v>0.66666666666666696</v>
      </c>
      <c r="O25" s="2">
        <v>0.66666666666666696</v>
      </c>
      <c r="P25" s="2">
        <v>1</v>
      </c>
      <c r="Q25" s="2">
        <v>0.91666666666666696</v>
      </c>
      <c r="R25" s="2">
        <v>0.91666666666666696</v>
      </c>
      <c r="S25" s="2">
        <v>1</v>
      </c>
      <c r="U25" s="2" t="s">
        <v>65</v>
      </c>
      <c r="V25" s="2">
        <v>1</v>
      </c>
      <c r="W25" s="2">
        <v>0.91666666666666696</v>
      </c>
      <c r="X25" s="2">
        <v>1</v>
      </c>
      <c r="Y25" s="2">
        <v>1</v>
      </c>
      <c r="Z25" s="2">
        <v>0.91666666666666696</v>
      </c>
      <c r="AA25" s="2">
        <v>0.91666666666666696</v>
      </c>
      <c r="AB25" s="2">
        <v>0.83333333333333304</v>
      </c>
      <c r="AC25" s="2">
        <v>0.66666666666666696</v>
      </c>
      <c r="AD25" s="2">
        <v>0.58333333333333304</v>
      </c>
      <c r="AE25" s="2">
        <v>0.58333333333333304</v>
      </c>
      <c r="AF25" s="2">
        <v>0.75</v>
      </c>
      <c r="AG25" s="2">
        <v>0.83333333333333304</v>
      </c>
      <c r="AH25" s="2">
        <v>0.91666666666666696</v>
      </c>
      <c r="AI25" s="2">
        <v>0.91666666666666696</v>
      </c>
      <c r="AJ25" s="2">
        <v>0.91666666666666696</v>
      </c>
      <c r="AK25" s="2">
        <v>1</v>
      </c>
      <c r="AL25" s="2">
        <v>1</v>
      </c>
      <c r="AM25" s="2">
        <v>1</v>
      </c>
      <c r="AO25">
        <v>0.76388888899999996</v>
      </c>
      <c r="AP25">
        <v>0.73611111100000004</v>
      </c>
      <c r="AQ25">
        <v>0.88888888899999996</v>
      </c>
      <c r="AR25">
        <v>0.88888888899999996</v>
      </c>
      <c r="AS25">
        <v>0.86111111100000004</v>
      </c>
      <c r="AT25">
        <v>0.875</v>
      </c>
      <c r="AW25" s="2" t="s">
        <v>208</v>
      </c>
      <c r="AX25" s="2">
        <v>0.22900000000000001</v>
      </c>
      <c r="AY25" s="2">
        <v>93.320999999999998</v>
      </c>
      <c r="AZ25" s="2">
        <v>2E-3</v>
      </c>
    </row>
    <row r="26" spans="1:55" x14ac:dyDescent="0.2">
      <c r="A26" s="2" t="s">
        <v>66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0.75</v>
      </c>
      <c r="H26" s="2">
        <v>0.83333333333333304</v>
      </c>
      <c r="I26" s="2">
        <v>0.66666666666666696</v>
      </c>
      <c r="J26" s="2">
        <v>0.66666666666666696</v>
      </c>
      <c r="K26" s="2">
        <v>0.16666666666666699</v>
      </c>
      <c r="L26" s="2">
        <v>0.41666666666666702</v>
      </c>
      <c r="M26" s="2">
        <v>0.58333333333333304</v>
      </c>
      <c r="N26" s="2">
        <v>0.58333333333333304</v>
      </c>
      <c r="O26" s="2">
        <v>0.91666666666666696</v>
      </c>
      <c r="P26" s="2">
        <v>0.91666666666666696</v>
      </c>
      <c r="Q26" s="2">
        <v>1</v>
      </c>
      <c r="R26" s="2">
        <v>0.91666666666666696</v>
      </c>
      <c r="S26" s="2">
        <v>1</v>
      </c>
      <c r="U26" s="2" t="s">
        <v>66</v>
      </c>
      <c r="V26" s="2">
        <v>1</v>
      </c>
      <c r="W26" s="2">
        <v>1</v>
      </c>
      <c r="X26" s="2">
        <v>1</v>
      </c>
      <c r="Y26" s="2">
        <v>0.91666666666666696</v>
      </c>
      <c r="Z26" s="2">
        <v>0.58333333333333304</v>
      </c>
      <c r="AA26" s="2">
        <v>0.91666666666666696</v>
      </c>
      <c r="AB26" s="2">
        <v>0.75</v>
      </c>
      <c r="AC26" s="2">
        <v>0.5</v>
      </c>
      <c r="AD26" s="2">
        <v>0.75</v>
      </c>
      <c r="AE26" s="2">
        <v>0.41666666666666702</v>
      </c>
      <c r="AF26" s="2">
        <v>8.3333333333333301E-2</v>
      </c>
      <c r="AG26" s="2">
        <v>0.58333333333333304</v>
      </c>
      <c r="AH26" s="2">
        <v>0.58333333333333304</v>
      </c>
      <c r="AI26" s="2">
        <v>0.75</v>
      </c>
      <c r="AJ26" s="2">
        <v>0.83333333333333304</v>
      </c>
      <c r="AK26" s="2">
        <v>1</v>
      </c>
      <c r="AL26" s="2">
        <v>0.91666666666666696</v>
      </c>
      <c r="AM26" s="2">
        <v>0.91666666666666696</v>
      </c>
      <c r="AO26">
        <v>0.76388888899999996</v>
      </c>
      <c r="AP26">
        <v>0.81944444400000005</v>
      </c>
      <c r="AQ26">
        <v>0.81944444400000005</v>
      </c>
      <c r="AR26">
        <v>0.77777777800000003</v>
      </c>
      <c r="AS26">
        <v>0.63888888899999996</v>
      </c>
      <c r="AT26">
        <v>0.83333333300000001</v>
      </c>
      <c r="AW26" s="2" t="s">
        <v>209</v>
      </c>
      <c r="AX26" s="2">
        <v>0.22900000000000001</v>
      </c>
      <c r="AY26" s="2">
        <v>94</v>
      </c>
      <c r="AZ26" s="2">
        <v>2E-3</v>
      </c>
    </row>
    <row r="27" spans="1:55" x14ac:dyDescent="0.2">
      <c r="A27" s="2" t="s">
        <v>68</v>
      </c>
      <c r="B27" s="2">
        <v>1</v>
      </c>
      <c r="C27" s="2">
        <v>1</v>
      </c>
      <c r="D27" s="2">
        <v>1</v>
      </c>
      <c r="E27" s="2">
        <v>0.83333333333333304</v>
      </c>
      <c r="F27" s="2">
        <v>0.91666666666666696</v>
      </c>
      <c r="G27" s="2">
        <v>0.91666666666666696</v>
      </c>
      <c r="H27" s="2">
        <v>0.75</v>
      </c>
      <c r="I27" s="2">
        <v>0.83333333333333304</v>
      </c>
      <c r="J27" s="2">
        <v>0.83333333333333304</v>
      </c>
      <c r="K27" s="2">
        <v>0.58333333333333304</v>
      </c>
      <c r="L27" s="2">
        <v>0.41666666666666702</v>
      </c>
      <c r="M27" s="2">
        <v>0.41666666666666702</v>
      </c>
      <c r="N27" s="2">
        <v>0.58333333333333304</v>
      </c>
      <c r="O27" s="2">
        <v>0.66666666666666696</v>
      </c>
      <c r="P27" s="2">
        <v>0.66666666666666696</v>
      </c>
      <c r="Q27" s="2">
        <v>0.66666666666666696</v>
      </c>
      <c r="R27" s="2">
        <v>0.83333333333333304</v>
      </c>
      <c r="S27" s="2">
        <v>0.83333333333333304</v>
      </c>
      <c r="U27" s="2" t="s">
        <v>68</v>
      </c>
      <c r="V27" s="2">
        <v>1</v>
      </c>
      <c r="W27" s="2">
        <v>1</v>
      </c>
      <c r="X27" s="2">
        <v>1</v>
      </c>
      <c r="Y27" s="2">
        <v>0.91666666666666696</v>
      </c>
      <c r="Z27" s="2">
        <v>0.66666666666666696</v>
      </c>
      <c r="AA27" s="2">
        <v>0.83333333333333304</v>
      </c>
      <c r="AB27" s="2">
        <v>0.41666666666666702</v>
      </c>
      <c r="AC27" s="2">
        <v>0.66666666666666696</v>
      </c>
      <c r="AD27" s="2">
        <v>0.41666666666666702</v>
      </c>
      <c r="AE27" s="2">
        <v>0.58333333333333304</v>
      </c>
      <c r="AF27" s="2">
        <v>0.75</v>
      </c>
      <c r="AG27" s="2">
        <v>0.66666666666666696</v>
      </c>
      <c r="AH27" s="2">
        <v>0.66666666666666696</v>
      </c>
      <c r="AI27" s="2">
        <v>0.83333333333333304</v>
      </c>
      <c r="AJ27" s="2">
        <v>0.83333333333333304</v>
      </c>
      <c r="AK27" s="2">
        <v>1</v>
      </c>
      <c r="AL27" s="2">
        <v>0.91666666666666696</v>
      </c>
      <c r="AM27" s="2">
        <v>0.91666666666666696</v>
      </c>
      <c r="AO27">
        <v>0.73611111100000004</v>
      </c>
      <c r="AP27">
        <v>0.77777777800000003</v>
      </c>
      <c r="AQ27">
        <v>0.77777777800000003</v>
      </c>
      <c r="AR27">
        <v>0.76388888899999996</v>
      </c>
      <c r="AS27">
        <v>0.80555555599999995</v>
      </c>
      <c r="AT27">
        <v>0.77777777800000003</v>
      </c>
      <c r="AW27" s="2" t="s">
        <v>143</v>
      </c>
      <c r="AX27" s="2">
        <v>0.22900000000000001</v>
      </c>
      <c r="AY27" s="2">
        <v>47</v>
      </c>
      <c r="AZ27" s="2">
        <v>5.0000000000000001E-3</v>
      </c>
    </row>
    <row r="28" spans="1:55" x14ac:dyDescent="0.2">
      <c r="A28" s="2" t="s">
        <v>70</v>
      </c>
      <c r="B28" s="2">
        <v>1</v>
      </c>
      <c r="C28" s="2">
        <v>1</v>
      </c>
      <c r="D28" s="2">
        <v>1</v>
      </c>
      <c r="E28" s="2">
        <v>1</v>
      </c>
      <c r="F28" s="2">
        <v>0.91666666666666696</v>
      </c>
      <c r="G28" s="2">
        <v>1</v>
      </c>
      <c r="H28" s="2">
        <v>0.66666666666666696</v>
      </c>
      <c r="I28" s="2">
        <v>0.66666666666666696</v>
      </c>
      <c r="J28" s="2">
        <v>0.41666666666666702</v>
      </c>
      <c r="K28" s="2">
        <v>0.33333333333333298</v>
      </c>
      <c r="L28" s="2">
        <v>0.75</v>
      </c>
      <c r="M28" s="2">
        <v>0.83333333333333304</v>
      </c>
      <c r="N28" s="2">
        <v>0.83333333333333304</v>
      </c>
      <c r="O28" s="2">
        <v>1</v>
      </c>
      <c r="P28" s="2">
        <v>0.91666666666666696</v>
      </c>
      <c r="Q28" s="2">
        <v>0.75</v>
      </c>
      <c r="R28" s="2">
        <v>1</v>
      </c>
      <c r="S28" s="2">
        <v>1</v>
      </c>
      <c r="U28" s="2" t="s">
        <v>70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0.91666666666666696</v>
      </c>
      <c r="AB28" s="2">
        <v>0.83333333333333304</v>
      </c>
      <c r="AC28" s="2">
        <v>0.83333333333333304</v>
      </c>
      <c r="AD28" s="2">
        <v>0.83333333333333304</v>
      </c>
      <c r="AE28" s="2">
        <v>0.58333333333333304</v>
      </c>
      <c r="AF28" s="2">
        <v>0.66666666666666696</v>
      </c>
      <c r="AG28" s="2">
        <v>0.75</v>
      </c>
      <c r="AH28" s="2">
        <v>0.75</v>
      </c>
      <c r="AI28" s="2">
        <v>0.91666666666666696</v>
      </c>
      <c r="AJ28" s="2">
        <v>0.83333333333333304</v>
      </c>
      <c r="AK28" s="2">
        <v>1</v>
      </c>
      <c r="AL28" s="2">
        <v>1</v>
      </c>
      <c r="AM28" s="2">
        <v>1</v>
      </c>
      <c r="AO28">
        <v>0.76388888899999996</v>
      </c>
      <c r="AP28">
        <v>0.88888888899999996</v>
      </c>
      <c r="AQ28">
        <v>0.86111111100000004</v>
      </c>
      <c r="AR28">
        <v>0.86111111100000004</v>
      </c>
      <c r="AS28">
        <v>0.90277777800000003</v>
      </c>
      <c r="AT28">
        <v>0.88888888899999996</v>
      </c>
    </row>
    <row r="29" spans="1:55" x14ac:dyDescent="0.2">
      <c r="A29" s="2" t="s">
        <v>71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0.91666666666666696</v>
      </c>
      <c r="H29" s="2">
        <v>0.83333333333333304</v>
      </c>
      <c r="I29" s="2">
        <v>0.83333333333333304</v>
      </c>
      <c r="J29" s="2">
        <v>0.91666666666666696</v>
      </c>
      <c r="K29" s="2">
        <v>0.83333333333333304</v>
      </c>
      <c r="L29" s="2">
        <v>0.91666666666666696</v>
      </c>
      <c r="M29" s="2">
        <v>0.75</v>
      </c>
      <c r="N29" s="2">
        <v>0.91666666666666696</v>
      </c>
      <c r="O29" s="2">
        <v>1</v>
      </c>
      <c r="P29" s="2">
        <v>1</v>
      </c>
      <c r="Q29" s="2">
        <v>0.83333333333333304</v>
      </c>
      <c r="R29" s="2">
        <v>1</v>
      </c>
      <c r="S29" s="2">
        <v>1</v>
      </c>
      <c r="U29" s="2" t="s">
        <v>71</v>
      </c>
      <c r="V29" s="2">
        <v>0.83333333333333304</v>
      </c>
      <c r="W29" s="2">
        <v>1</v>
      </c>
      <c r="X29" s="2">
        <v>1</v>
      </c>
      <c r="Y29" s="2">
        <v>0.91666666666666696</v>
      </c>
      <c r="Z29" s="2">
        <v>0.91666666666666696</v>
      </c>
      <c r="AA29" s="2">
        <v>1</v>
      </c>
      <c r="AB29" s="2">
        <v>0.75</v>
      </c>
      <c r="AC29" s="2">
        <v>0.75</v>
      </c>
      <c r="AD29" s="2">
        <v>0.75</v>
      </c>
      <c r="AE29" s="2">
        <v>0.83333333333333304</v>
      </c>
      <c r="AF29" s="2">
        <v>0.83333333333333304</v>
      </c>
      <c r="AG29" s="2">
        <v>0.75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O29">
        <v>0.90277777800000003</v>
      </c>
      <c r="AP29">
        <v>0.95833333300000001</v>
      </c>
      <c r="AQ29">
        <v>0.93055555599999995</v>
      </c>
      <c r="AR29">
        <v>0.88888888899999996</v>
      </c>
      <c r="AS29">
        <v>0.91666666699999999</v>
      </c>
      <c r="AT29">
        <v>0.91666666699999999</v>
      </c>
      <c r="AV29" s="2" t="s">
        <v>134</v>
      </c>
    </row>
    <row r="30" spans="1:55" x14ac:dyDescent="0.2">
      <c r="A30" s="2" t="s">
        <v>73</v>
      </c>
      <c r="B30" s="2">
        <v>0.91666666666666696</v>
      </c>
      <c r="C30" s="2">
        <v>0.75</v>
      </c>
      <c r="D30" s="2">
        <v>0.83333333333333304</v>
      </c>
      <c r="E30" s="2">
        <v>0.66666666666666696</v>
      </c>
      <c r="F30" s="2">
        <v>0.5</v>
      </c>
      <c r="G30" s="2">
        <v>0.58333333333333304</v>
      </c>
      <c r="H30" s="2">
        <v>0.58333333333333304</v>
      </c>
      <c r="I30" s="2">
        <v>0.66666666666666696</v>
      </c>
      <c r="J30" s="2">
        <v>0.5</v>
      </c>
      <c r="K30" s="2">
        <v>0.58333333333333304</v>
      </c>
      <c r="L30" s="2">
        <v>0.75</v>
      </c>
      <c r="M30" s="2">
        <v>0.58333333333333304</v>
      </c>
      <c r="N30" s="2">
        <v>0.66666666666666696</v>
      </c>
      <c r="O30" s="2">
        <v>0.66666666666666696</v>
      </c>
      <c r="P30" s="2">
        <v>0.5</v>
      </c>
      <c r="Q30" s="2">
        <v>0.83333333333333304</v>
      </c>
      <c r="R30" s="2">
        <v>0.75</v>
      </c>
      <c r="S30" s="2">
        <v>0.83333333333333304</v>
      </c>
      <c r="U30" s="2" t="s">
        <v>73</v>
      </c>
      <c r="V30" s="2">
        <v>0.83333333333333304</v>
      </c>
      <c r="W30" s="2">
        <v>0.66666666666666696</v>
      </c>
      <c r="X30" s="2">
        <v>0.83333333333333304</v>
      </c>
      <c r="Y30" s="2">
        <v>0.58333333333333304</v>
      </c>
      <c r="Z30" s="2">
        <v>0.66666666666666696</v>
      </c>
      <c r="AA30" s="2">
        <v>0.5</v>
      </c>
      <c r="AB30" s="2">
        <v>0.66666666666666696</v>
      </c>
      <c r="AC30" s="2">
        <v>0.41666666666666702</v>
      </c>
      <c r="AD30" s="2">
        <v>0.41666666666666702</v>
      </c>
      <c r="AE30" s="2">
        <v>0.5</v>
      </c>
      <c r="AF30" s="2">
        <v>0.75</v>
      </c>
      <c r="AG30" s="2">
        <v>0.5</v>
      </c>
      <c r="AH30" s="2">
        <v>0.66666666666666696</v>
      </c>
      <c r="AI30" s="2">
        <v>0.83333333333333304</v>
      </c>
      <c r="AJ30" s="2">
        <v>0.5</v>
      </c>
      <c r="AK30" s="2">
        <v>0.66666666666666696</v>
      </c>
      <c r="AL30" s="2">
        <v>0.5</v>
      </c>
      <c r="AM30" s="2">
        <v>1</v>
      </c>
      <c r="AO30">
        <v>0.70833333300000001</v>
      </c>
      <c r="AP30">
        <v>0.68055555599999995</v>
      </c>
      <c r="AQ30">
        <v>0.63888888899999996</v>
      </c>
      <c r="AR30">
        <v>0.65277777800000003</v>
      </c>
      <c r="AS30">
        <v>0.63888888899999996</v>
      </c>
      <c r="AT30">
        <v>0.625</v>
      </c>
      <c r="AV30" s="2" t="s">
        <v>135</v>
      </c>
    </row>
    <row r="31" spans="1:55" x14ac:dyDescent="0.2">
      <c r="A31" s="2" t="s">
        <v>74</v>
      </c>
      <c r="B31" s="2">
        <v>1</v>
      </c>
      <c r="C31" s="2">
        <v>0.83333333333333304</v>
      </c>
      <c r="D31" s="2">
        <v>0.75</v>
      </c>
      <c r="E31" s="2">
        <v>0.83333333333333304</v>
      </c>
      <c r="F31" s="2">
        <v>0.58333333333333304</v>
      </c>
      <c r="G31" s="2">
        <v>0.41666666666666702</v>
      </c>
      <c r="H31" s="2">
        <v>0.83333333333333304</v>
      </c>
      <c r="I31" s="2">
        <v>0.41666666666666702</v>
      </c>
      <c r="J31" s="2">
        <v>0.16666666666666699</v>
      </c>
      <c r="K31" s="2">
        <v>0.5</v>
      </c>
      <c r="L31" s="2">
        <v>0.75</v>
      </c>
      <c r="M31" s="2">
        <v>0.75</v>
      </c>
      <c r="N31" s="2">
        <v>0.58333333333333304</v>
      </c>
      <c r="O31" s="2">
        <v>0.83333333333333304</v>
      </c>
      <c r="P31" s="2">
        <v>0.91666666666666696</v>
      </c>
      <c r="Q31" s="2">
        <v>0.66666666666666696</v>
      </c>
      <c r="R31" s="2">
        <v>0.91666666666666696</v>
      </c>
      <c r="S31" s="2">
        <v>0.91666666666666696</v>
      </c>
      <c r="U31" s="2" t="s">
        <v>74</v>
      </c>
      <c r="V31" s="2">
        <v>1</v>
      </c>
      <c r="W31" s="2">
        <v>1</v>
      </c>
      <c r="X31" s="2">
        <v>1</v>
      </c>
      <c r="Y31" s="2">
        <v>0.83333333333333304</v>
      </c>
      <c r="Z31" s="2">
        <v>0.91666666666666696</v>
      </c>
      <c r="AA31" s="2">
        <v>0.91666666666666696</v>
      </c>
      <c r="AB31" s="2">
        <v>0.66666666666666696</v>
      </c>
      <c r="AC31" s="2">
        <v>0.66666666666666696</v>
      </c>
      <c r="AD31" s="2">
        <v>0.58333333333333304</v>
      </c>
      <c r="AE31" s="2">
        <v>0.58333333333333304</v>
      </c>
      <c r="AF31" s="2">
        <v>0.58333333333333304</v>
      </c>
      <c r="AG31" s="2">
        <v>0.5</v>
      </c>
      <c r="AH31" s="2">
        <v>0.75</v>
      </c>
      <c r="AI31" s="2">
        <v>1</v>
      </c>
      <c r="AJ31" s="2">
        <v>0.75</v>
      </c>
      <c r="AK31" s="2">
        <v>0.91666666666666696</v>
      </c>
      <c r="AL31" s="2">
        <v>0.91666666666666696</v>
      </c>
      <c r="AM31" s="2">
        <v>0.91666666666666696</v>
      </c>
      <c r="AO31">
        <v>0.73611111100000004</v>
      </c>
      <c r="AP31">
        <v>0.72222222199999997</v>
      </c>
      <c r="AQ31">
        <v>0.65277777800000003</v>
      </c>
      <c r="AR31">
        <v>0.79166666699999999</v>
      </c>
      <c r="AS31">
        <v>0.84722222199999997</v>
      </c>
      <c r="AT31">
        <v>0.77777777800000003</v>
      </c>
      <c r="AV31" s="2" t="s">
        <v>237</v>
      </c>
      <c r="AW31" s="2" t="s">
        <v>238</v>
      </c>
      <c r="AX31" s="2" t="s">
        <v>239</v>
      </c>
      <c r="AY31" s="2" t="s">
        <v>139</v>
      </c>
      <c r="AZ31" s="2" t="s">
        <v>140</v>
      </c>
      <c r="BA31" s="2" t="s">
        <v>141</v>
      </c>
      <c r="BB31" s="2" t="s">
        <v>142</v>
      </c>
    </row>
    <row r="32" spans="1:55" x14ac:dyDescent="0.2">
      <c r="A32" s="2" t="s">
        <v>75</v>
      </c>
      <c r="B32" s="2">
        <v>1</v>
      </c>
      <c r="C32" s="2">
        <v>0.91666666666666696</v>
      </c>
      <c r="D32" s="2">
        <v>0.75</v>
      </c>
      <c r="E32" s="2">
        <v>0.91666666666666696</v>
      </c>
      <c r="F32" s="2">
        <v>0.91666666666666696</v>
      </c>
      <c r="G32" s="2">
        <v>0.75</v>
      </c>
      <c r="H32" s="2">
        <v>0.83333333333333304</v>
      </c>
      <c r="I32" s="2">
        <v>0.41666666666666702</v>
      </c>
      <c r="J32" s="2">
        <v>0.33333333333333298</v>
      </c>
      <c r="K32" s="2">
        <v>8.3333333333333301E-2</v>
      </c>
      <c r="L32" s="2">
        <v>0.41666666666666702</v>
      </c>
      <c r="M32" s="2">
        <v>0.58333333333333304</v>
      </c>
      <c r="N32" s="2">
        <v>0.58333333333333304</v>
      </c>
      <c r="O32" s="2">
        <v>0.58333333333333304</v>
      </c>
      <c r="P32" s="2">
        <v>1</v>
      </c>
      <c r="Q32" s="2">
        <v>0.66666666666666696</v>
      </c>
      <c r="R32" s="2">
        <v>1</v>
      </c>
      <c r="S32" s="2">
        <v>1</v>
      </c>
      <c r="U32" s="2" t="s">
        <v>75</v>
      </c>
      <c r="V32" s="2">
        <v>0.91666666666666696</v>
      </c>
      <c r="W32" s="2">
        <v>0.91666666666666696</v>
      </c>
      <c r="X32" s="2">
        <v>0.91666666666666696</v>
      </c>
      <c r="Y32" s="2">
        <v>1</v>
      </c>
      <c r="Z32" s="2">
        <v>0.91666666666666696</v>
      </c>
      <c r="AA32" s="2">
        <v>1</v>
      </c>
      <c r="AB32" s="2">
        <v>0.75</v>
      </c>
      <c r="AC32" s="2">
        <v>0.41666666666666702</v>
      </c>
      <c r="AD32" s="2">
        <v>0.83333333333333304</v>
      </c>
      <c r="AE32" s="2">
        <v>0.41666666666666702</v>
      </c>
      <c r="AF32" s="2">
        <v>0.5</v>
      </c>
      <c r="AG32" s="2">
        <v>0.5</v>
      </c>
      <c r="AH32" s="2">
        <v>0.83333333333333304</v>
      </c>
      <c r="AI32" s="2">
        <v>0.66666666666666696</v>
      </c>
      <c r="AJ32" s="2">
        <v>0.66666666666666696</v>
      </c>
      <c r="AK32" s="2">
        <v>0.91666666666666696</v>
      </c>
      <c r="AL32" s="2">
        <v>0.91666666666666696</v>
      </c>
      <c r="AM32" s="2">
        <v>0.91666666666666696</v>
      </c>
      <c r="AO32">
        <v>0.68055555599999995</v>
      </c>
      <c r="AP32">
        <v>0.70833333300000001</v>
      </c>
      <c r="AQ32">
        <v>0.73611111100000004</v>
      </c>
      <c r="AR32">
        <v>0.80555555599999995</v>
      </c>
      <c r="AS32">
        <v>0.72222222199999997</v>
      </c>
      <c r="AT32">
        <v>0.80555555599999995</v>
      </c>
      <c r="BB32" s="2" t="s">
        <v>143</v>
      </c>
      <c r="BC32" s="2" t="s">
        <v>144</v>
      </c>
    </row>
    <row r="33" spans="1:55" x14ac:dyDescent="0.2">
      <c r="A33" s="2" t="s">
        <v>80</v>
      </c>
      <c r="B33" s="2">
        <v>0.91666666666666696</v>
      </c>
      <c r="C33" s="2">
        <v>0.91666666666666696</v>
      </c>
      <c r="D33" s="2">
        <v>0.91666666666666696</v>
      </c>
      <c r="E33" s="2">
        <v>0.83333333333333304</v>
      </c>
      <c r="F33" s="2">
        <v>0.75</v>
      </c>
      <c r="G33" s="2">
        <v>0.83333333333333304</v>
      </c>
      <c r="H33" s="2">
        <v>0.5</v>
      </c>
      <c r="I33" s="2">
        <v>0.75</v>
      </c>
      <c r="J33" s="2">
        <v>0.41666666666666702</v>
      </c>
      <c r="K33" s="2">
        <v>0.58333333333333304</v>
      </c>
      <c r="L33" s="2">
        <v>0.83333333333333304</v>
      </c>
      <c r="M33" s="2">
        <v>0.75</v>
      </c>
      <c r="N33" s="2">
        <v>0.83333333333333304</v>
      </c>
      <c r="O33" s="2">
        <v>0.91666666666666696</v>
      </c>
      <c r="P33" s="2">
        <v>0.91666666666666696</v>
      </c>
      <c r="Q33" s="2">
        <v>1</v>
      </c>
      <c r="R33" s="2">
        <v>0.91666666666666696</v>
      </c>
      <c r="S33" s="2">
        <v>1</v>
      </c>
      <c r="U33" s="2" t="s">
        <v>80</v>
      </c>
      <c r="V33" s="2">
        <v>0.83333333333333304</v>
      </c>
      <c r="W33" s="2">
        <v>0.91666666666666696</v>
      </c>
      <c r="X33" s="2">
        <v>1</v>
      </c>
      <c r="Y33" s="2">
        <v>0.75</v>
      </c>
      <c r="Z33" s="2">
        <v>0.66666666666666696</v>
      </c>
      <c r="AA33" s="2">
        <v>0.91666666666666696</v>
      </c>
      <c r="AB33" s="2">
        <v>0.5</v>
      </c>
      <c r="AC33" s="2">
        <v>0.66666666666666696</v>
      </c>
      <c r="AD33" s="2">
        <v>0.58333333333333304</v>
      </c>
      <c r="AE33" s="2">
        <v>0.66666666666666696</v>
      </c>
      <c r="AF33" s="2">
        <v>0.58333333333333304</v>
      </c>
      <c r="AG33" s="2">
        <v>0.91666666666666696</v>
      </c>
      <c r="AH33" s="2">
        <v>0.91666666666666696</v>
      </c>
      <c r="AI33" s="2">
        <v>0.75</v>
      </c>
      <c r="AJ33" s="2">
        <v>0.58333333333333304</v>
      </c>
      <c r="AK33" s="2">
        <v>1</v>
      </c>
      <c r="AL33" s="2">
        <v>0.91666666666666696</v>
      </c>
      <c r="AM33" s="2">
        <v>1</v>
      </c>
      <c r="AO33">
        <v>0.77777777800000003</v>
      </c>
      <c r="AP33">
        <v>0.84722222199999997</v>
      </c>
      <c r="AQ33">
        <v>0.80555555599999995</v>
      </c>
      <c r="AR33">
        <v>0.77777777800000003</v>
      </c>
      <c r="AS33">
        <v>0.75</v>
      </c>
      <c r="AT33">
        <v>0.83333333300000001</v>
      </c>
      <c r="AV33" s="2">
        <v>1</v>
      </c>
      <c r="AW33" s="2">
        <v>1</v>
      </c>
      <c r="AX33" s="2">
        <v>2</v>
      </c>
      <c r="AY33" s="2" t="s">
        <v>258</v>
      </c>
      <c r="AZ33" s="2">
        <v>8.9999999999999993E-3</v>
      </c>
      <c r="BA33" s="2">
        <v>0</v>
      </c>
      <c r="BB33" s="2">
        <v>-7.0000000000000007E-2</v>
      </c>
      <c r="BC33" s="2">
        <v>-2.5000000000000001E-2</v>
      </c>
    </row>
    <row r="34" spans="1:55" x14ac:dyDescent="0.2">
      <c r="A34" s="2" t="s">
        <v>81</v>
      </c>
      <c r="B34" s="2">
        <v>1</v>
      </c>
      <c r="C34" s="2">
        <v>0.83333333333333304</v>
      </c>
      <c r="D34" s="2">
        <v>0.91666666666666696</v>
      </c>
      <c r="E34" s="2">
        <v>0.91666666666666696</v>
      </c>
      <c r="F34" s="2">
        <v>0.66666666666666696</v>
      </c>
      <c r="G34" s="2">
        <v>0.58333333333333304</v>
      </c>
      <c r="H34" s="2">
        <v>0.83333333333333304</v>
      </c>
      <c r="I34" s="2">
        <v>0.58333333333333304</v>
      </c>
      <c r="J34" s="2">
        <v>0.58333333333333304</v>
      </c>
      <c r="K34" s="2">
        <v>8.3333333333333301E-2</v>
      </c>
      <c r="L34" s="2">
        <v>0.41666666666666702</v>
      </c>
      <c r="M34" s="2">
        <v>0.58333333333333304</v>
      </c>
      <c r="N34" s="2">
        <v>8.3333333333333301E-2</v>
      </c>
      <c r="O34" s="2">
        <v>0.58333333333333304</v>
      </c>
      <c r="P34" s="2">
        <v>0.66666666666666696</v>
      </c>
      <c r="Q34" s="2">
        <v>0.33333333333333298</v>
      </c>
      <c r="R34" s="2">
        <v>0.75</v>
      </c>
      <c r="S34" s="2">
        <v>0.83333333333333304</v>
      </c>
      <c r="U34" s="2" t="s">
        <v>81</v>
      </c>
      <c r="V34" s="2">
        <v>0.91666666666666696</v>
      </c>
      <c r="W34" s="2">
        <v>1</v>
      </c>
      <c r="X34" s="2">
        <v>0.75</v>
      </c>
      <c r="Y34" s="2">
        <v>0.75</v>
      </c>
      <c r="Z34" s="2">
        <v>0.91666666666666696</v>
      </c>
      <c r="AA34" s="2">
        <v>0.75</v>
      </c>
      <c r="AB34" s="2">
        <v>0.75</v>
      </c>
      <c r="AC34" s="2">
        <v>0.58333333333333304</v>
      </c>
      <c r="AD34" s="2">
        <v>0.83333333333333304</v>
      </c>
      <c r="AE34" s="2">
        <v>0.5</v>
      </c>
      <c r="AF34" s="2">
        <v>0.16666666666666699</v>
      </c>
      <c r="AG34" s="2">
        <v>8.3333333333333301E-2</v>
      </c>
      <c r="AH34" s="2">
        <v>0.66666666666666696</v>
      </c>
      <c r="AI34" s="2">
        <v>0.58333333333333304</v>
      </c>
      <c r="AJ34" s="2">
        <v>0.66666666666666696</v>
      </c>
      <c r="AK34" s="2">
        <v>0.91666666666666696</v>
      </c>
      <c r="AL34" s="2">
        <v>1</v>
      </c>
      <c r="AM34" s="2">
        <v>0.66666666666666696</v>
      </c>
      <c r="AO34">
        <v>0.54166666699999999</v>
      </c>
      <c r="AP34">
        <v>0.63888888899999996</v>
      </c>
      <c r="AQ34">
        <v>0.69444444400000005</v>
      </c>
      <c r="AR34">
        <v>0.75</v>
      </c>
      <c r="AS34">
        <v>0.70833333300000001</v>
      </c>
      <c r="AT34">
        <v>0.625</v>
      </c>
      <c r="AX34" s="2">
        <v>3</v>
      </c>
      <c r="AY34" s="2" t="s">
        <v>259</v>
      </c>
      <c r="AZ34" s="2">
        <v>8.9999999999999993E-3</v>
      </c>
      <c r="BA34" s="2">
        <v>0</v>
      </c>
      <c r="BB34" s="2">
        <v>-6.7000000000000004E-2</v>
      </c>
      <c r="BC34" s="2">
        <v>-2.3E-2</v>
      </c>
    </row>
    <row r="35" spans="1:55" x14ac:dyDescent="0.2">
      <c r="A35" s="2" t="s">
        <v>82</v>
      </c>
      <c r="B35" s="2">
        <v>1</v>
      </c>
      <c r="C35" s="2">
        <v>0.91666666666666696</v>
      </c>
      <c r="D35" s="2">
        <v>0.75</v>
      </c>
      <c r="E35" s="2">
        <v>1</v>
      </c>
      <c r="F35" s="2">
        <v>0.66666666666666696</v>
      </c>
      <c r="G35" s="2">
        <v>0.41666666666666702</v>
      </c>
      <c r="H35" s="2">
        <v>0.75</v>
      </c>
      <c r="I35" s="2">
        <v>0.5</v>
      </c>
      <c r="J35" s="2">
        <v>0.41666666666666702</v>
      </c>
      <c r="K35" s="2">
        <v>0.25</v>
      </c>
      <c r="L35" s="2">
        <v>0.83333333333333304</v>
      </c>
      <c r="M35" s="2">
        <v>0.66666666666666696</v>
      </c>
      <c r="N35" s="2">
        <v>0.16666666666666699</v>
      </c>
      <c r="O35" s="2">
        <v>0.75</v>
      </c>
      <c r="P35" s="2">
        <v>0.83333333333333304</v>
      </c>
      <c r="Q35" s="2">
        <v>0.41666666666666702</v>
      </c>
      <c r="R35" s="2">
        <v>0.75</v>
      </c>
      <c r="S35" s="2">
        <v>0.91666666666666696</v>
      </c>
      <c r="U35" s="2" t="s">
        <v>82</v>
      </c>
      <c r="V35" s="2">
        <v>1</v>
      </c>
      <c r="W35" s="2">
        <v>0.91666666666666696</v>
      </c>
      <c r="X35" s="2">
        <v>1</v>
      </c>
      <c r="Y35" s="2">
        <v>0.83333333333333304</v>
      </c>
      <c r="Z35" s="2">
        <v>0.75</v>
      </c>
      <c r="AA35" s="2">
        <v>0.91666666666666696</v>
      </c>
      <c r="AB35" s="2">
        <v>0.75</v>
      </c>
      <c r="AC35" s="2">
        <v>0.83333333333333304</v>
      </c>
      <c r="AD35" s="2">
        <v>0.83333333333333304</v>
      </c>
      <c r="AE35" s="2">
        <v>0.25</v>
      </c>
      <c r="AF35" s="2">
        <v>0.58333333333333304</v>
      </c>
      <c r="AG35" s="2">
        <v>0.66666666666666696</v>
      </c>
      <c r="AH35" s="2">
        <v>0.83333333333333304</v>
      </c>
      <c r="AI35" s="2">
        <v>0.66666666666666696</v>
      </c>
      <c r="AJ35" s="2">
        <v>0.58333333333333304</v>
      </c>
      <c r="AK35" s="2">
        <v>0.83333333333333304</v>
      </c>
      <c r="AL35" s="2">
        <v>0.91666666666666696</v>
      </c>
      <c r="AM35" s="2">
        <v>0.83333333333333304</v>
      </c>
      <c r="AO35">
        <v>0.59722222199999997</v>
      </c>
      <c r="AP35">
        <v>0.73611111100000004</v>
      </c>
      <c r="AQ35">
        <v>0.66666666699999999</v>
      </c>
      <c r="AR35">
        <v>0.75</v>
      </c>
      <c r="AS35">
        <v>0.77777777800000003</v>
      </c>
      <c r="AT35">
        <v>0.80555555599999995</v>
      </c>
      <c r="AW35" s="2">
        <v>2</v>
      </c>
      <c r="AX35" s="2">
        <v>1</v>
      </c>
      <c r="AY35" s="2" t="s">
        <v>260</v>
      </c>
      <c r="AZ35" s="2">
        <v>8.9999999999999993E-3</v>
      </c>
      <c r="BA35" s="2">
        <v>0</v>
      </c>
      <c r="BB35" s="2">
        <v>2.5000000000000001E-2</v>
      </c>
      <c r="BC35" s="2">
        <v>7.0000000000000007E-2</v>
      </c>
    </row>
    <row r="36" spans="1:55" x14ac:dyDescent="0.2">
      <c r="A36" s="2" t="s">
        <v>83</v>
      </c>
      <c r="B36" s="2">
        <v>0.75</v>
      </c>
      <c r="C36" s="2">
        <v>1</v>
      </c>
      <c r="D36" s="2">
        <v>0.83333333333333304</v>
      </c>
      <c r="E36" s="2">
        <v>1</v>
      </c>
      <c r="F36" s="2">
        <v>0.91666666666666696</v>
      </c>
      <c r="G36" s="2">
        <v>0.75</v>
      </c>
      <c r="H36" s="2">
        <v>0.91666666666666696</v>
      </c>
      <c r="I36" s="2">
        <v>0.58333333333333304</v>
      </c>
      <c r="J36" s="2">
        <v>0.58333333333333304</v>
      </c>
      <c r="K36" s="2">
        <v>0.41666666666666702</v>
      </c>
      <c r="L36" s="2">
        <v>0.58333333333333304</v>
      </c>
      <c r="M36" s="2">
        <v>0.58333333333333304</v>
      </c>
      <c r="N36" s="2">
        <v>0.41666666666666702</v>
      </c>
      <c r="O36" s="2">
        <v>0.25</v>
      </c>
      <c r="P36" s="2">
        <v>0.58333333333333304</v>
      </c>
      <c r="Q36" s="2">
        <v>0.41666666666666702</v>
      </c>
      <c r="R36" s="2">
        <v>0.58333333333333304</v>
      </c>
      <c r="S36" s="2">
        <v>1</v>
      </c>
      <c r="U36" s="2" t="s">
        <v>83</v>
      </c>
      <c r="V36" s="2">
        <v>1</v>
      </c>
      <c r="W36" s="2">
        <v>1</v>
      </c>
      <c r="X36" s="2">
        <v>1</v>
      </c>
      <c r="Y36" s="2">
        <v>0.83333333333333304</v>
      </c>
      <c r="Z36" s="2">
        <v>0.91666666666666696</v>
      </c>
      <c r="AA36" s="2">
        <v>0.66666666666666696</v>
      </c>
      <c r="AB36" s="2">
        <v>0.66666666666666696</v>
      </c>
      <c r="AC36" s="2">
        <v>0.83333333333333304</v>
      </c>
      <c r="AD36" s="2">
        <v>0.66666666666666696</v>
      </c>
      <c r="AE36" s="2">
        <v>0.5</v>
      </c>
      <c r="AF36" s="2">
        <v>0.58333333333333304</v>
      </c>
      <c r="AG36" s="2">
        <v>0.58333333333333304</v>
      </c>
      <c r="AH36" s="2">
        <v>0.33333333333333298</v>
      </c>
      <c r="AI36" s="2">
        <v>0.41666666666666702</v>
      </c>
      <c r="AJ36" s="2">
        <v>0.75</v>
      </c>
      <c r="AK36" s="2">
        <v>0.75</v>
      </c>
      <c r="AL36" s="2">
        <v>0.75</v>
      </c>
      <c r="AM36" s="2">
        <v>0.75</v>
      </c>
      <c r="AO36">
        <v>0.65277777800000003</v>
      </c>
      <c r="AP36">
        <v>0.65277777800000003</v>
      </c>
      <c r="AQ36">
        <v>0.72222222199999997</v>
      </c>
      <c r="AR36">
        <v>0.68055555599999995</v>
      </c>
      <c r="AS36">
        <v>0.75</v>
      </c>
      <c r="AT36">
        <v>0.73611111100000004</v>
      </c>
      <c r="AX36" s="2">
        <v>3</v>
      </c>
      <c r="AY36" s="2">
        <v>2E-3</v>
      </c>
      <c r="AZ36" s="2">
        <v>8.0000000000000002E-3</v>
      </c>
      <c r="BA36" s="2">
        <v>1</v>
      </c>
      <c r="BB36" s="2">
        <v>-1.7000000000000001E-2</v>
      </c>
      <c r="BC36" s="2">
        <v>2.1999999999999999E-2</v>
      </c>
    </row>
    <row r="37" spans="1:55" x14ac:dyDescent="0.2">
      <c r="A37" s="2" t="s">
        <v>85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0.66666666666666696</v>
      </c>
      <c r="H37" s="2">
        <v>1</v>
      </c>
      <c r="I37" s="2">
        <v>0.91666666666666696</v>
      </c>
      <c r="J37" s="2">
        <v>0.5</v>
      </c>
      <c r="K37" s="2">
        <v>0.25</v>
      </c>
      <c r="L37" s="2">
        <v>0.75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U37" s="2" t="s">
        <v>85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0.66666666666666696</v>
      </c>
      <c r="AC37" s="2">
        <v>0.66666666666666696</v>
      </c>
      <c r="AD37" s="2">
        <v>0.75</v>
      </c>
      <c r="AE37" s="2">
        <v>0.66666666666666696</v>
      </c>
      <c r="AF37" s="2">
        <v>0.75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O37">
        <v>0.875</v>
      </c>
      <c r="AP37">
        <v>0.94444444400000005</v>
      </c>
      <c r="AQ37">
        <v>0.86111111100000004</v>
      </c>
      <c r="AR37">
        <v>0.88888888899999996</v>
      </c>
      <c r="AS37">
        <v>0.90277777800000003</v>
      </c>
      <c r="AT37">
        <v>0.95833333300000001</v>
      </c>
      <c r="AW37" s="2">
        <v>3</v>
      </c>
      <c r="AX37" s="2">
        <v>1</v>
      </c>
      <c r="AY37" s="2" t="s">
        <v>261</v>
      </c>
      <c r="AZ37" s="2">
        <v>8.9999999999999993E-3</v>
      </c>
      <c r="BA37" s="2">
        <v>0</v>
      </c>
      <c r="BB37" s="2">
        <v>2.3E-2</v>
      </c>
      <c r="BC37" s="2">
        <v>6.7000000000000004E-2</v>
      </c>
    </row>
    <row r="38" spans="1:55" x14ac:dyDescent="0.2">
      <c r="A38" s="2" t="s">
        <v>86</v>
      </c>
      <c r="B38" s="2">
        <v>1</v>
      </c>
      <c r="C38" s="2">
        <v>0.75</v>
      </c>
      <c r="D38" s="2">
        <v>0.83333333333333304</v>
      </c>
      <c r="E38" s="2">
        <v>0.91666666666666696</v>
      </c>
      <c r="F38" s="2">
        <v>0.41666666666666702</v>
      </c>
      <c r="G38" s="2">
        <v>0.66666666666666696</v>
      </c>
      <c r="H38" s="2">
        <v>0.5</v>
      </c>
      <c r="I38" s="2">
        <v>0.75</v>
      </c>
      <c r="J38" s="2">
        <v>0.5</v>
      </c>
      <c r="K38" s="2">
        <v>0.33333333333333298</v>
      </c>
      <c r="L38" s="2">
        <v>0.41666666666666702</v>
      </c>
      <c r="M38" s="2">
        <v>0.5</v>
      </c>
      <c r="N38" s="2">
        <v>0.41666666666666702</v>
      </c>
      <c r="O38" s="2">
        <v>0.91666666666666696</v>
      </c>
      <c r="P38" s="2">
        <v>0.91666666666666696</v>
      </c>
      <c r="Q38" s="2">
        <v>0.58333333333333304</v>
      </c>
      <c r="R38" s="2">
        <v>0.83333333333333304</v>
      </c>
      <c r="S38" s="2">
        <v>0.91666666666666696</v>
      </c>
      <c r="U38" s="2" t="s">
        <v>86</v>
      </c>
      <c r="V38" s="2">
        <v>0.41666666666666702</v>
      </c>
      <c r="W38" s="2">
        <v>0.91666666666666696</v>
      </c>
      <c r="X38" s="2">
        <v>0.83333333333333304</v>
      </c>
      <c r="Y38" s="2">
        <v>0.75</v>
      </c>
      <c r="Z38" s="2">
        <v>0.83333333333333304</v>
      </c>
      <c r="AA38" s="2">
        <v>0.41666666666666702</v>
      </c>
      <c r="AB38" s="2">
        <v>0.41666666666666702</v>
      </c>
      <c r="AC38" s="2">
        <v>0.41666666666666702</v>
      </c>
      <c r="AD38" s="2">
        <v>0.33333333333333298</v>
      </c>
      <c r="AE38" s="2">
        <v>0.5</v>
      </c>
      <c r="AF38" s="2">
        <v>0.5</v>
      </c>
      <c r="AG38" s="2">
        <v>0.5</v>
      </c>
      <c r="AH38" s="2">
        <v>0.33333333333333298</v>
      </c>
      <c r="AI38" s="2">
        <v>0.66666666666666696</v>
      </c>
      <c r="AJ38" s="2">
        <v>0.5</v>
      </c>
      <c r="AK38" s="2">
        <v>0.66666666666666696</v>
      </c>
      <c r="AL38" s="2">
        <v>0.91666666666666696</v>
      </c>
      <c r="AM38" s="2">
        <v>0.58333333333333304</v>
      </c>
      <c r="AO38">
        <v>0.625</v>
      </c>
      <c r="AP38">
        <v>0.68055555599999995</v>
      </c>
      <c r="AQ38">
        <v>0.72222222199999997</v>
      </c>
      <c r="AR38">
        <v>0.51388888899999996</v>
      </c>
      <c r="AS38">
        <v>0.70833333300000001</v>
      </c>
      <c r="AT38">
        <v>0.52777777800000003</v>
      </c>
      <c r="AX38" s="2">
        <v>2</v>
      </c>
      <c r="AY38" s="2">
        <v>-2E-3</v>
      </c>
      <c r="AZ38" s="2">
        <v>8.0000000000000002E-3</v>
      </c>
      <c r="BA38" s="2">
        <v>1</v>
      </c>
      <c r="BB38" s="2">
        <v>-2.1999999999999999E-2</v>
      </c>
      <c r="BC38" s="2">
        <v>1.7000000000000001E-2</v>
      </c>
    </row>
    <row r="39" spans="1:55" x14ac:dyDescent="0.2">
      <c r="A39" s="2" t="s">
        <v>87</v>
      </c>
      <c r="B39" s="2">
        <v>1</v>
      </c>
      <c r="C39" s="2">
        <v>0.91666666666666696</v>
      </c>
      <c r="D39" s="2">
        <v>1</v>
      </c>
      <c r="E39" s="2">
        <v>1</v>
      </c>
      <c r="F39" s="2">
        <v>1</v>
      </c>
      <c r="G39" s="2">
        <v>1</v>
      </c>
      <c r="H39" s="2">
        <v>0.91666666666666696</v>
      </c>
      <c r="I39" s="2">
        <v>1</v>
      </c>
      <c r="J39" s="2">
        <v>0.83333333333333304</v>
      </c>
      <c r="K39" s="2">
        <v>0.16666666666666699</v>
      </c>
      <c r="L39" s="2">
        <v>0.25</v>
      </c>
      <c r="M39" s="2">
        <v>0.5</v>
      </c>
      <c r="N39" s="2">
        <v>0.66666666666666696</v>
      </c>
      <c r="O39" s="2">
        <v>0.91666666666666696</v>
      </c>
      <c r="P39" s="2">
        <v>0.91666666666666696</v>
      </c>
      <c r="Q39" s="2">
        <v>0.83333333333333304</v>
      </c>
      <c r="R39" s="2">
        <v>1</v>
      </c>
      <c r="S39" s="2">
        <v>0.91666666666666696</v>
      </c>
      <c r="U39" s="2" t="s">
        <v>87</v>
      </c>
      <c r="V39" s="2">
        <v>1</v>
      </c>
      <c r="W39" s="2">
        <v>1</v>
      </c>
      <c r="X39" s="2">
        <v>1</v>
      </c>
      <c r="Y39" s="2">
        <v>1</v>
      </c>
      <c r="Z39" s="2">
        <v>0.91666666666666696</v>
      </c>
      <c r="AA39" s="2">
        <v>1</v>
      </c>
      <c r="AB39" s="2">
        <v>0.58333333333333304</v>
      </c>
      <c r="AC39" s="2">
        <v>0.66666666666666696</v>
      </c>
      <c r="AD39" s="2">
        <v>0.91666666666666696</v>
      </c>
      <c r="AE39" s="2">
        <v>0.41666666666666702</v>
      </c>
      <c r="AF39" s="2">
        <v>0.25</v>
      </c>
      <c r="AG39" s="2">
        <v>0.25</v>
      </c>
      <c r="AH39" s="2">
        <v>0.5</v>
      </c>
      <c r="AI39" s="2">
        <v>0.75</v>
      </c>
      <c r="AJ39" s="2">
        <v>0.33333333333333298</v>
      </c>
      <c r="AK39" s="2">
        <v>1</v>
      </c>
      <c r="AL39" s="2">
        <v>0.91666666666666696</v>
      </c>
      <c r="AM39" s="2">
        <v>0.83333333333333304</v>
      </c>
      <c r="AO39">
        <v>0.76388888899999996</v>
      </c>
      <c r="AP39">
        <v>0.84722222199999997</v>
      </c>
      <c r="AQ39">
        <v>0.86111111100000004</v>
      </c>
      <c r="AR39">
        <v>0.75</v>
      </c>
      <c r="AS39">
        <v>0.75</v>
      </c>
      <c r="AT39">
        <v>0.72222222199999997</v>
      </c>
      <c r="AV39" s="2">
        <v>2</v>
      </c>
      <c r="AW39" s="2">
        <v>1</v>
      </c>
      <c r="AX39" s="2">
        <v>2</v>
      </c>
      <c r="AY39" s="2">
        <v>-1.7000000000000001E-2</v>
      </c>
      <c r="AZ39" s="2">
        <v>1.0999999999999999E-2</v>
      </c>
      <c r="BA39" s="2">
        <v>0.35699999999999998</v>
      </c>
      <c r="BB39" s="2">
        <v>-4.4999999999999998E-2</v>
      </c>
      <c r="BC39" s="2">
        <v>0.01</v>
      </c>
    </row>
    <row r="40" spans="1:55" x14ac:dyDescent="0.2">
      <c r="A40" s="2" t="s">
        <v>88</v>
      </c>
      <c r="B40" s="2">
        <v>1</v>
      </c>
      <c r="C40" s="2">
        <v>0.83333333333333304</v>
      </c>
      <c r="D40" s="2">
        <v>0.75</v>
      </c>
      <c r="E40" s="2">
        <v>1</v>
      </c>
      <c r="F40" s="2">
        <v>0.66666666666666696</v>
      </c>
      <c r="G40" s="2">
        <v>0.75</v>
      </c>
      <c r="H40" s="2">
        <v>0.91666666666666696</v>
      </c>
      <c r="I40" s="2">
        <v>0.58333333333333304</v>
      </c>
      <c r="J40" s="2">
        <v>0.5</v>
      </c>
      <c r="K40" s="2">
        <v>0.33333333333333298</v>
      </c>
      <c r="L40" s="2">
        <v>0.5</v>
      </c>
      <c r="M40" s="2">
        <v>0.83333333333333304</v>
      </c>
      <c r="N40" s="2">
        <v>0.41666666666666702</v>
      </c>
      <c r="O40" s="2">
        <v>0.58333333333333304</v>
      </c>
      <c r="P40" s="2">
        <v>0.75</v>
      </c>
      <c r="Q40" s="2">
        <v>0.58333333333333304</v>
      </c>
      <c r="R40" s="2">
        <v>0.91666666666666696</v>
      </c>
      <c r="S40" s="2">
        <v>0.66666666666666696</v>
      </c>
      <c r="U40" s="2" t="s">
        <v>88</v>
      </c>
      <c r="V40" s="2">
        <v>1</v>
      </c>
      <c r="W40" s="2">
        <v>1</v>
      </c>
      <c r="X40" s="2">
        <v>1</v>
      </c>
      <c r="Y40" s="2">
        <v>0.91666666666666696</v>
      </c>
      <c r="Z40" s="2">
        <v>1</v>
      </c>
      <c r="AA40" s="2">
        <v>0.91666666666666696</v>
      </c>
      <c r="AB40" s="2">
        <v>0.75</v>
      </c>
      <c r="AC40" s="2">
        <v>0.66666666666666696</v>
      </c>
      <c r="AD40" s="2">
        <v>0.75</v>
      </c>
      <c r="AE40" s="2">
        <v>0.41666666666666702</v>
      </c>
      <c r="AF40" s="2">
        <v>0.33333333333333298</v>
      </c>
      <c r="AG40" s="2">
        <v>0.58333333333333304</v>
      </c>
      <c r="AH40" s="2">
        <v>0.83333333333333304</v>
      </c>
      <c r="AI40" s="2">
        <v>0.75</v>
      </c>
      <c r="AJ40" s="2">
        <v>0.66666666666666696</v>
      </c>
      <c r="AK40" s="2">
        <v>0.91666666666666696</v>
      </c>
      <c r="AL40" s="2">
        <v>1</v>
      </c>
      <c r="AM40" s="2">
        <v>1</v>
      </c>
      <c r="AO40">
        <v>0.70833333300000001</v>
      </c>
      <c r="AP40">
        <v>0.68055555599999995</v>
      </c>
      <c r="AQ40">
        <v>0.70833333300000001</v>
      </c>
      <c r="AR40">
        <v>0.80555555599999995</v>
      </c>
      <c r="AS40">
        <v>0.79166666699999999</v>
      </c>
      <c r="AT40">
        <v>0.81944444400000005</v>
      </c>
      <c r="AX40" s="2">
        <v>3</v>
      </c>
      <c r="AY40" s="2">
        <v>-8.0000000000000002E-3</v>
      </c>
      <c r="AZ40" s="2">
        <v>8.9999999999999993E-3</v>
      </c>
      <c r="BA40" s="2">
        <v>1</v>
      </c>
      <c r="BB40" s="2">
        <v>-3.2000000000000001E-2</v>
      </c>
      <c r="BC40" s="2">
        <v>1.4999999999999999E-2</v>
      </c>
    </row>
    <row r="41" spans="1:55" x14ac:dyDescent="0.2">
      <c r="A41" s="2" t="s">
        <v>89</v>
      </c>
      <c r="B41" s="2">
        <v>1</v>
      </c>
      <c r="C41" s="2">
        <v>1</v>
      </c>
      <c r="D41" s="2">
        <v>0.91666666666666696</v>
      </c>
      <c r="E41" s="2">
        <v>1</v>
      </c>
      <c r="F41" s="2">
        <v>1</v>
      </c>
      <c r="G41" s="2">
        <v>0.83333333333333304</v>
      </c>
      <c r="H41" s="2">
        <v>0.83333333333333304</v>
      </c>
      <c r="I41" s="2">
        <v>0.33333333333333298</v>
      </c>
      <c r="J41" s="2">
        <v>0.25</v>
      </c>
      <c r="K41" s="2">
        <v>0.33333333333333298</v>
      </c>
      <c r="L41" s="2">
        <v>0.91666666666666696</v>
      </c>
      <c r="M41" s="2">
        <v>1</v>
      </c>
      <c r="N41" s="2">
        <v>0.66666666666666696</v>
      </c>
      <c r="O41" s="2">
        <v>0.91666666666666696</v>
      </c>
      <c r="P41" s="2">
        <v>0.91666666666666696</v>
      </c>
      <c r="Q41" s="2">
        <v>0.91666666666666696</v>
      </c>
      <c r="R41" s="2">
        <v>1</v>
      </c>
      <c r="S41" s="2">
        <v>1</v>
      </c>
      <c r="U41" s="2" t="s">
        <v>89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0.58333333333333304</v>
      </c>
      <c r="AC41" s="2">
        <v>0.75</v>
      </c>
      <c r="AD41" s="2">
        <v>0.83333333333333304</v>
      </c>
      <c r="AE41" s="2">
        <v>0.58333333333333304</v>
      </c>
      <c r="AF41" s="2">
        <v>0.75</v>
      </c>
      <c r="AG41" s="2">
        <v>0.58333333333333304</v>
      </c>
      <c r="AH41" s="2">
        <v>0.91666666666666696</v>
      </c>
      <c r="AI41" s="2">
        <v>0.83333333333333304</v>
      </c>
      <c r="AJ41" s="2">
        <v>0.91666666666666696</v>
      </c>
      <c r="AK41" s="2">
        <v>0.83333333333333304</v>
      </c>
      <c r="AL41" s="2">
        <v>1</v>
      </c>
      <c r="AM41" s="2">
        <v>1</v>
      </c>
      <c r="AO41">
        <v>0.79166666699999999</v>
      </c>
      <c r="AP41">
        <v>0.86111111100000004</v>
      </c>
      <c r="AQ41">
        <v>0.81944444400000005</v>
      </c>
      <c r="AR41">
        <v>0.81944444400000005</v>
      </c>
      <c r="AS41">
        <v>0.88888888899999996</v>
      </c>
      <c r="AT41">
        <v>0.88888888899999996</v>
      </c>
      <c r="AW41" s="2">
        <v>2</v>
      </c>
      <c r="AX41" s="2">
        <v>1</v>
      </c>
      <c r="AY41" s="2">
        <v>1.7000000000000001E-2</v>
      </c>
      <c r="AZ41" s="2">
        <v>1.0999999999999999E-2</v>
      </c>
      <c r="BA41" s="2">
        <v>0.35699999999999998</v>
      </c>
      <c r="BB41" s="2">
        <v>-0.01</v>
      </c>
      <c r="BC41" s="2">
        <v>4.4999999999999998E-2</v>
      </c>
    </row>
    <row r="42" spans="1:55" x14ac:dyDescent="0.2">
      <c r="A42" s="2" t="s">
        <v>90</v>
      </c>
      <c r="B42" s="2">
        <v>0.91666666666666696</v>
      </c>
      <c r="C42" s="2">
        <v>1</v>
      </c>
      <c r="D42" s="2">
        <v>0.75</v>
      </c>
      <c r="E42" s="2">
        <v>0.91666666666666696</v>
      </c>
      <c r="F42" s="2">
        <v>0.66666666666666696</v>
      </c>
      <c r="G42" s="2">
        <v>0.91666666666666696</v>
      </c>
      <c r="H42" s="2">
        <v>0.75</v>
      </c>
      <c r="I42" s="2">
        <v>0.91666666666666696</v>
      </c>
      <c r="J42" s="2">
        <v>0.91666666666666696</v>
      </c>
      <c r="K42" s="2">
        <v>0.16666666666666699</v>
      </c>
      <c r="L42" s="2">
        <v>0.25</v>
      </c>
      <c r="M42" s="2">
        <v>0.25</v>
      </c>
      <c r="N42" s="2">
        <v>0.41666666666666702</v>
      </c>
      <c r="O42" s="2">
        <v>0.5</v>
      </c>
      <c r="P42" s="2">
        <v>0.33333333333333298</v>
      </c>
      <c r="Q42" s="2">
        <v>0.66666666666666696</v>
      </c>
      <c r="R42" s="2">
        <v>0.58333333333333304</v>
      </c>
      <c r="S42" s="2">
        <v>0.75</v>
      </c>
      <c r="U42" s="2" t="s">
        <v>90</v>
      </c>
      <c r="V42" s="2">
        <v>0.75</v>
      </c>
      <c r="W42" s="2">
        <v>1</v>
      </c>
      <c r="X42" s="2">
        <v>1</v>
      </c>
      <c r="Y42" s="2">
        <v>1</v>
      </c>
      <c r="Z42" s="2">
        <v>0.83333333333333304</v>
      </c>
      <c r="AA42" s="2">
        <v>0.83333333333333304</v>
      </c>
      <c r="AB42" s="2">
        <v>1</v>
      </c>
      <c r="AC42" s="2">
        <v>0.75</v>
      </c>
      <c r="AD42" s="2">
        <v>0.75</v>
      </c>
      <c r="AE42" s="2">
        <v>0.16666666666666699</v>
      </c>
      <c r="AF42" s="2">
        <v>0.66666666666666696</v>
      </c>
      <c r="AG42" s="2">
        <v>0.58333333333333304</v>
      </c>
      <c r="AH42" s="2">
        <v>0.33333333333333298</v>
      </c>
      <c r="AI42" s="2">
        <v>0.58333333333333304</v>
      </c>
      <c r="AJ42" s="2">
        <v>0.25</v>
      </c>
      <c r="AK42" s="2">
        <v>0.41666666666666702</v>
      </c>
      <c r="AL42" s="2">
        <v>0.66666666666666696</v>
      </c>
      <c r="AM42" s="2">
        <v>0.58333333333333304</v>
      </c>
      <c r="AO42">
        <v>0.63888888899999996</v>
      </c>
      <c r="AP42">
        <v>0.65277777800000003</v>
      </c>
      <c r="AQ42">
        <v>0.65277777800000003</v>
      </c>
      <c r="AR42">
        <v>0.61111111100000004</v>
      </c>
      <c r="AS42">
        <v>0.75</v>
      </c>
      <c r="AT42">
        <v>0.66666666699999999</v>
      </c>
      <c r="AX42" s="2">
        <v>3</v>
      </c>
      <c r="AY42" s="2">
        <v>8.9999999999999993E-3</v>
      </c>
      <c r="AZ42" s="2">
        <v>1.0999999999999999E-2</v>
      </c>
      <c r="BA42" s="2">
        <v>1</v>
      </c>
      <c r="BB42" s="2">
        <v>-1.9E-2</v>
      </c>
      <c r="BC42" s="2">
        <v>3.6999999999999998E-2</v>
      </c>
    </row>
    <row r="43" spans="1:55" x14ac:dyDescent="0.2">
      <c r="A43" s="2" t="s">
        <v>91</v>
      </c>
      <c r="B43" s="2">
        <v>1</v>
      </c>
      <c r="C43" s="2">
        <v>1</v>
      </c>
      <c r="D43" s="2">
        <v>0.91666666666666696</v>
      </c>
      <c r="E43" s="2">
        <v>1</v>
      </c>
      <c r="F43" s="2">
        <v>1</v>
      </c>
      <c r="G43" s="2">
        <v>1</v>
      </c>
      <c r="H43" s="2">
        <v>0.91666666666666696</v>
      </c>
      <c r="I43" s="2">
        <v>0.91666666666666696</v>
      </c>
      <c r="J43" s="2">
        <v>0.58333333333333304</v>
      </c>
      <c r="K43" s="2">
        <v>0</v>
      </c>
      <c r="L43" s="2">
        <v>0.41666666666666702</v>
      </c>
      <c r="M43" s="2">
        <v>0.5</v>
      </c>
      <c r="N43" s="2">
        <v>0.33333333333333298</v>
      </c>
      <c r="O43" s="2">
        <v>0.75</v>
      </c>
      <c r="P43" s="2">
        <v>0.66666666666666696</v>
      </c>
      <c r="Q43" s="2">
        <v>0.75</v>
      </c>
      <c r="R43" s="2">
        <v>1</v>
      </c>
      <c r="S43" s="2">
        <v>1</v>
      </c>
      <c r="U43" s="2" t="s">
        <v>91</v>
      </c>
      <c r="V43" s="2">
        <v>1</v>
      </c>
      <c r="W43" s="2">
        <v>1</v>
      </c>
      <c r="X43" s="2">
        <v>1</v>
      </c>
      <c r="Y43" s="2">
        <v>0.91666666666666696</v>
      </c>
      <c r="Z43" s="2">
        <v>1</v>
      </c>
      <c r="AA43" s="2">
        <v>0.91666666666666696</v>
      </c>
      <c r="AB43" s="2">
        <v>0.83333333333333304</v>
      </c>
      <c r="AC43" s="2">
        <v>1</v>
      </c>
      <c r="AD43" s="2">
        <v>0.91666666666666696</v>
      </c>
      <c r="AE43" s="2">
        <v>0.33333333333333298</v>
      </c>
      <c r="AF43" s="2">
        <v>0.33333333333333298</v>
      </c>
      <c r="AG43" s="2">
        <v>0.33333333333333298</v>
      </c>
      <c r="AH43" s="2">
        <v>0.58333333333333304</v>
      </c>
      <c r="AI43" s="2">
        <v>0.75</v>
      </c>
      <c r="AJ43" s="2">
        <v>0.66666666666666696</v>
      </c>
      <c r="AK43" s="2">
        <v>0.91666666666666696</v>
      </c>
      <c r="AL43" s="2">
        <v>0.91666666666666696</v>
      </c>
      <c r="AM43" s="2">
        <v>1</v>
      </c>
      <c r="AO43">
        <v>0.66666666699999999</v>
      </c>
      <c r="AP43">
        <v>0.84722222199999997</v>
      </c>
      <c r="AQ43">
        <v>0.77777777800000003</v>
      </c>
      <c r="AR43">
        <v>0.76388888899999996</v>
      </c>
      <c r="AS43">
        <v>0.83333333300000001</v>
      </c>
      <c r="AT43">
        <v>0.80555555599999995</v>
      </c>
      <c r="AW43" s="2">
        <v>3</v>
      </c>
      <c r="AX43" s="2">
        <v>1</v>
      </c>
      <c r="AY43" s="2">
        <v>8.0000000000000002E-3</v>
      </c>
      <c r="AZ43" s="2">
        <v>8.9999999999999993E-3</v>
      </c>
      <c r="BA43" s="2">
        <v>1</v>
      </c>
      <c r="BB43" s="2">
        <v>-1.4999999999999999E-2</v>
      </c>
      <c r="BC43" s="2">
        <v>3.2000000000000001E-2</v>
      </c>
    </row>
    <row r="44" spans="1:55" x14ac:dyDescent="0.2">
      <c r="A44" s="2" t="s">
        <v>92</v>
      </c>
      <c r="B44" s="2">
        <v>1</v>
      </c>
      <c r="C44" s="2">
        <v>1</v>
      </c>
      <c r="D44" s="2">
        <v>0.75</v>
      </c>
      <c r="E44" s="2">
        <v>0.75</v>
      </c>
      <c r="F44" s="2">
        <v>0.41666666666666702</v>
      </c>
      <c r="G44" s="2">
        <v>0.41666666666666702</v>
      </c>
      <c r="H44" s="2">
        <v>0.5</v>
      </c>
      <c r="I44" s="2">
        <v>0.66666666666666696</v>
      </c>
      <c r="J44" s="2">
        <v>0.25</v>
      </c>
      <c r="K44" s="2">
        <v>0.75</v>
      </c>
      <c r="L44" s="2">
        <v>0.83333333333333304</v>
      </c>
      <c r="M44" s="2">
        <v>1</v>
      </c>
      <c r="N44" s="2">
        <v>0.5</v>
      </c>
      <c r="O44" s="2">
        <v>0.75</v>
      </c>
      <c r="P44" s="2">
        <v>0.75</v>
      </c>
      <c r="Q44" s="2">
        <v>0.91666666666666696</v>
      </c>
      <c r="R44" s="2">
        <v>0.91666666666666696</v>
      </c>
      <c r="S44" s="2">
        <v>0.91666666666666696</v>
      </c>
      <c r="U44" s="2" t="s">
        <v>92</v>
      </c>
      <c r="V44" s="2">
        <v>0.83333333333333304</v>
      </c>
      <c r="W44" s="2">
        <v>0.91666666666666696</v>
      </c>
      <c r="X44" s="2">
        <v>0.91666666666666696</v>
      </c>
      <c r="Y44" s="2">
        <v>0.83333333333333304</v>
      </c>
      <c r="Z44" s="2">
        <v>0.66666666666666696</v>
      </c>
      <c r="AA44" s="2">
        <v>0.83333333333333304</v>
      </c>
      <c r="AB44" s="2">
        <v>0.5</v>
      </c>
      <c r="AC44" s="2">
        <v>0.83333333333333304</v>
      </c>
      <c r="AD44" s="2">
        <v>0.5</v>
      </c>
      <c r="AE44" s="2">
        <v>0.75</v>
      </c>
      <c r="AF44" s="2">
        <v>0.83333333333333304</v>
      </c>
      <c r="AG44" s="2">
        <v>0.5</v>
      </c>
      <c r="AH44" s="2">
        <v>0.58333333333333304</v>
      </c>
      <c r="AI44" s="2">
        <v>0.83333333333333304</v>
      </c>
      <c r="AJ44" s="2">
        <v>0.75</v>
      </c>
      <c r="AK44" s="2">
        <v>1</v>
      </c>
      <c r="AL44" s="2">
        <v>0.75</v>
      </c>
      <c r="AM44" s="2">
        <v>1</v>
      </c>
      <c r="AO44">
        <v>0.73611111100000004</v>
      </c>
      <c r="AP44">
        <v>0.76388888899999996</v>
      </c>
      <c r="AQ44">
        <v>0.68055555599999995</v>
      </c>
      <c r="AR44">
        <v>0.75</v>
      </c>
      <c r="AS44">
        <v>0.80555555599999995</v>
      </c>
      <c r="AT44">
        <v>0.75</v>
      </c>
      <c r="AX44" s="2">
        <v>2</v>
      </c>
      <c r="AY44" s="2">
        <v>-8.9999999999999993E-3</v>
      </c>
      <c r="AZ44" s="2">
        <v>1.0999999999999999E-2</v>
      </c>
      <c r="BA44" s="2">
        <v>1</v>
      </c>
      <c r="BB44" s="2">
        <v>-3.6999999999999998E-2</v>
      </c>
      <c r="BC44" s="2">
        <v>1.9E-2</v>
      </c>
    </row>
    <row r="45" spans="1:55" x14ac:dyDescent="0.2">
      <c r="A45" s="2" t="s">
        <v>93</v>
      </c>
      <c r="B45" s="2">
        <v>1</v>
      </c>
      <c r="C45" s="2">
        <v>0.83333333333333304</v>
      </c>
      <c r="D45" s="2">
        <v>0.91666666666666696</v>
      </c>
      <c r="E45" s="2">
        <v>0.66666666666666696</v>
      </c>
      <c r="F45" s="2">
        <v>0.58333333333333304</v>
      </c>
      <c r="G45" s="2">
        <v>0.58333333333333304</v>
      </c>
      <c r="H45" s="2">
        <v>1</v>
      </c>
      <c r="I45" s="2">
        <v>0.5</v>
      </c>
      <c r="J45" s="2">
        <v>0.25</v>
      </c>
      <c r="K45" s="2">
        <v>0.33333333333333298</v>
      </c>
      <c r="L45" s="2">
        <v>0.83333333333333304</v>
      </c>
      <c r="M45" s="2">
        <v>0.83333333333333304</v>
      </c>
      <c r="N45" s="2">
        <v>0.58333333333333304</v>
      </c>
      <c r="O45" s="2">
        <v>0.91666666666666696</v>
      </c>
      <c r="P45" s="2">
        <v>0.83333333333333304</v>
      </c>
      <c r="Q45" s="2">
        <v>0.58333333333333304</v>
      </c>
      <c r="R45" s="2">
        <v>0.91666666666666696</v>
      </c>
      <c r="S45" s="2">
        <v>1</v>
      </c>
      <c r="U45" s="2" t="s">
        <v>93</v>
      </c>
      <c r="V45" s="2">
        <v>1</v>
      </c>
      <c r="W45" s="2">
        <v>0.91666666666666696</v>
      </c>
      <c r="X45" s="2">
        <v>0.91666666666666696</v>
      </c>
      <c r="Y45" s="2">
        <v>0.75</v>
      </c>
      <c r="Z45" s="2">
        <v>0.91666666666666696</v>
      </c>
      <c r="AA45" s="2">
        <v>0.66666666666666696</v>
      </c>
      <c r="AB45" s="2">
        <v>0.58333333333333304</v>
      </c>
      <c r="AC45" s="2">
        <v>0.41666666666666702</v>
      </c>
      <c r="AD45" s="2">
        <v>0.25</v>
      </c>
      <c r="AE45" s="2">
        <v>0.5</v>
      </c>
      <c r="AF45" s="2">
        <v>0.91666666666666696</v>
      </c>
      <c r="AG45" s="2">
        <v>0.41666666666666702</v>
      </c>
      <c r="AH45" s="2">
        <v>0.91666666666666696</v>
      </c>
      <c r="AI45" s="2">
        <v>0.83333333333333304</v>
      </c>
      <c r="AJ45" s="2">
        <v>0.75</v>
      </c>
      <c r="AK45" s="2">
        <v>1</v>
      </c>
      <c r="AL45" s="2">
        <v>1</v>
      </c>
      <c r="AM45" s="2">
        <v>0.91666666666666696</v>
      </c>
      <c r="AO45">
        <v>0.69444444400000005</v>
      </c>
      <c r="AP45">
        <v>0.76388888899999996</v>
      </c>
      <c r="AQ45">
        <v>0.73611111100000004</v>
      </c>
      <c r="AR45">
        <v>0.79166666699999999</v>
      </c>
      <c r="AS45">
        <v>0.83333333300000001</v>
      </c>
      <c r="AT45">
        <v>0.65277777800000003</v>
      </c>
      <c r="AV45" s="2" t="s">
        <v>153</v>
      </c>
    </row>
    <row r="46" spans="1:55" x14ac:dyDescent="0.2">
      <c r="A46" s="2" t="s">
        <v>109</v>
      </c>
      <c r="B46" s="2">
        <v>1</v>
      </c>
      <c r="C46" s="2">
        <v>0.83333333333333304</v>
      </c>
      <c r="D46" s="2">
        <v>0.91666666666666696</v>
      </c>
      <c r="E46" s="2">
        <v>0.91666666666666696</v>
      </c>
      <c r="F46" s="2">
        <v>0.83333333333333304</v>
      </c>
      <c r="G46" s="2">
        <v>0.66666666666666696</v>
      </c>
      <c r="H46" s="2">
        <v>0.75</v>
      </c>
      <c r="I46" s="2">
        <v>0.58333333333333304</v>
      </c>
      <c r="J46" s="2">
        <v>0.58333333333333304</v>
      </c>
      <c r="K46" s="2">
        <v>0.41666666666666702</v>
      </c>
      <c r="L46" s="2">
        <v>0.5</v>
      </c>
      <c r="M46" s="2">
        <v>0.75</v>
      </c>
      <c r="N46" s="2">
        <v>0.58333333333333304</v>
      </c>
      <c r="O46" s="2">
        <v>0.75</v>
      </c>
      <c r="P46" s="2">
        <v>0.91666666666666696</v>
      </c>
      <c r="Q46" s="2">
        <v>0.91666666666666696</v>
      </c>
      <c r="R46" s="2">
        <v>1</v>
      </c>
      <c r="S46" s="2">
        <v>1</v>
      </c>
      <c r="U46" s="2" t="s">
        <v>109</v>
      </c>
      <c r="V46" s="2">
        <v>0.91666666666666696</v>
      </c>
      <c r="W46" s="2">
        <v>1</v>
      </c>
      <c r="X46" s="2">
        <v>1</v>
      </c>
      <c r="Y46" s="2">
        <v>0.83333333333333304</v>
      </c>
      <c r="Z46" s="2">
        <v>0.66666666666666696</v>
      </c>
      <c r="AA46" s="2">
        <v>0.83333333333333304</v>
      </c>
      <c r="AB46" s="2">
        <v>0.75</v>
      </c>
      <c r="AC46" s="2">
        <v>0.66666666666666696</v>
      </c>
      <c r="AD46" s="2">
        <v>0.91666666666666696</v>
      </c>
      <c r="AE46" s="2">
        <v>0.75</v>
      </c>
      <c r="AF46" s="2">
        <v>0.66666666666666696</v>
      </c>
      <c r="AG46" s="2">
        <v>0.75</v>
      </c>
      <c r="AH46" s="2">
        <v>1</v>
      </c>
      <c r="AI46" s="2">
        <v>0.91666666666666696</v>
      </c>
      <c r="AJ46" s="2">
        <v>0.83333333333333304</v>
      </c>
      <c r="AK46" s="2">
        <v>1</v>
      </c>
      <c r="AL46" s="2">
        <v>1</v>
      </c>
      <c r="AM46" s="2">
        <v>1</v>
      </c>
      <c r="AO46">
        <v>0.76388888899999996</v>
      </c>
      <c r="AP46">
        <v>0.75</v>
      </c>
      <c r="AQ46">
        <v>0.80555555599999995</v>
      </c>
      <c r="AR46">
        <v>0.875</v>
      </c>
      <c r="AS46">
        <v>0.81944444400000005</v>
      </c>
      <c r="AT46">
        <v>0.88888888899999996</v>
      </c>
      <c r="AV46" s="2" t="s">
        <v>154</v>
      </c>
    </row>
    <row r="47" spans="1:55" x14ac:dyDescent="0.2">
      <c r="A47" s="2" t="s">
        <v>110</v>
      </c>
      <c r="B47" s="2">
        <v>0.91666666666666696</v>
      </c>
      <c r="C47" s="2">
        <v>1</v>
      </c>
      <c r="D47" s="2">
        <v>1</v>
      </c>
      <c r="E47" s="2">
        <v>0.91666666666666696</v>
      </c>
      <c r="F47" s="2">
        <v>0.91666666666666696</v>
      </c>
      <c r="G47" s="2">
        <v>0.83333333333333304</v>
      </c>
      <c r="H47" s="2">
        <v>0.75</v>
      </c>
      <c r="I47" s="2">
        <v>0.58333333333333304</v>
      </c>
      <c r="J47" s="2">
        <v>0.41666666666666702</v>
      </c>
      <c r="K47" s="2">
        <v>0.5</v>
      </c>
      <c r="L47" s="2">
        <v>0.58333333333333304</v>
      </c>
      <c r="M47" s="2">
        <v>0.5</v>
      </c>
      <c r="N47" s="2">
        <v>0.5</v>
      </c>
      <c r="O47" s="2">
        <v>0.66666666666666696</v>
      </c>
      <c r="P47" s="2">
        <v>0.83333333333333304</v>
      </c>
      <c r="Q47" s="2">
        <v>0.75</v>
      </c>
      <c r="R47" s="2">
        <v>0.75</v>
      </c>
      <c r="S47" s="2">
        <v>0.75</v>
      </c>
      <c r="U47" s="2" t="s">
        <v>110</v>
      </c>
      <c r="V47" s="2">
        <v>1</v>
      </c>
      <c r="W47" s="2">
        <v>1</v>
      </c>
      <c r="X47" s="2">
        <v>1</v>
      </c>
      <c r="Y47" s="2">
        <v>0.83333333333333304</v>
      </c>
      <c r="Z47" s="2">
        <v>0.75</v>
      </c>
      <c r="AA47" s="2">
        <v>0.83333333333333304</v>
      </c>
      <c r="AB47" s="2">
        <v>0.66666666666666696</v>
      </c>
      <c r="AC47" s="2">
        <v>0.75</v>
      </c>
      <c r="AD47" s="2">
        <v>0.41666666666666702</v>
      </c>
      <c r="AE47" s="2">
        <v>0.5</v>
      </c>
      <c r="AF47" s="2">
        <v>0.41666666666666702</v>
      </c>
      <c r="AG47" s="2">
        <v>0.75</v>
      </c>
      <c r="AH47" s="2">
        <v>0.66666666666666696</v>
      </c>
      <c r="AI47" s="2">
        <v>0.66666666666666696</v>
      </c>
      <c r="AJ47" s="2">
        <v>0.66666666666666696</v>
      </c>
      <c r="AK47" s="2">
        <v>0.75</v>
      </c>
      <c r="AL47" s="2">
        <v>0.83333333333333304</v>
      </c>
      <c r="AM47" s="2">
        <v>0.66666666666666696</v>
      </c>
      <c r="AO47">
        <v>0.72222222199999997</v>
      </c>
      <c r="AP47">
        <v>0.75</v>
      </c>
      <c r="AQ47">
        <v>0.72222222199999997</v>
      </c>
      <c r="AR47">
        <v>0.73611111100000004</v>
      </c>
      <c r="AS47">
        <v>0.73611111100000004</v>
      </c>
      <c r="AT47">
        <v>0.72222222199999997</v>
      </c>
      <c r="AV47" s="2" t="s">
        <v>155</v>
      </c>
    </row>
    <row r="48" spans="1:55" x14ac:dyDescent="0.2">
      <c r="A48" s="2" t="s">
        <v>111</v>
      </c>
      <c r="B48" s="2">
        <v>0.91666666666666696</v>
      </c>
      <c r="C48" s="2">
        <v>1</v>
      </c>
      <c r="D48" s="2">
        <v>1</v>
      </c>
      <c r="E48" s="2">
        <v>1</v>
      </c>
      <c r="F48" s="2">
        <v>0.91666666666666696</v>
      </c>
      <c r="G48" s="2">
        <v>0.91666666666666696</v>
      </c>
      <c r="H48" s="2">
        <v>0.75</v>
      </c>
      <c r="I48" s="2">
        <v>0.66666666666666696</v>
      </c>
      <c r="J48" s="2">
        <v>0.41666666666666702</v>
      </c>
      <c r="K48" s="2">
        <v>0.41666666666666702</v>
      </c>
      <c r="L48" s="2">
        <v>0.5</v>
      </c>
      <c r="M48" s="2">
        <v>0.91666666666666696</v>
      </c>
      <c r="N48" s="2">
        <v>0.75</v>
      </c>
      <c r="O48" s="2">
        <v>0.75</v>
      </c>
      <c r="P48" s="2">
        <v>0.91666666666666696</v>
      </c>
      <c r="Q48" s="2">
        <v>0.91666666666666696</v>
      </c>
      <c r="R48" s="2">
        <v>1</v>
      </c>
      <c r="S48" s="2">
        <v>0.83333333333333304</v>
      </c>
      <c r="U48" s="2" t="s">
        <v>111</v>
      </c>
      <c r="V48" s="2">
        <v>0.91666666666666696</v>
      </c>
      <c r="W48" s="2">
        <v>1</v>
      </c>
      <c r="X48" s="2">
        <v>1</v>
      </c>
      <c r="Y48" s="2">
        <v>1</v>
      </c>
      <c r="Z48" s="2">
        <v>1</v>
      </c>
      <c r="AA48" s="2">
        <v>0.91666666666666696</v>
      </c>
      <c r="AB48" s="2">
        <v>1</v>
      </c>
      <c r="AC48" s="2">
        <v>0.75</v>
      </c>
      <c r="AD48" s="2">
        <v>0.83333333333333304</v>
      </c>
      <c r="AE48" s="2">
        <v>0.75</v>
      </c>
      <c r="AF48" s="2">
        <v>0.91666666666666696</v>
      </c>
      <c r="AG48" s="2">
        <v>0.75</v>
      </c>
      <c r="AH48" s="2">
        <v>1</v>
      </c>
      <c r="AI48" s="2">
        <v>1</v>
      </c>
      <c r="AJ48" s="2">
        <v>0.75</v>
      </c>
      <c r="AK48" s="2">
        <v>0.91666666666666696</v>
      </c>
      <c r="AL48" s="2">
        <v>1</v>
      </c>
      <c r="AM48" s="2">
        <v>1</v>
      </c>
      <c r="AO48">
        <v>0.79166666699999999</v>
      </c>
      <c r="AP48">
        <v>0.80555555599999995</v>
      </c>
      <c r="AQ48">
        <v>0.83333333300000001</v>
      </c>
      <c r="AR48">
        <v>0.93055555599999995</v>
      </c>
      <c r="AS48">
        <v>0.94444444400000005</v>
      </c>
      <c r="AT48">
        <v>0.875</v>
      </c>
    </row>
    <row r="49" spans="1:46" x14ac:dyDescent="0.2">
      <c r="A49" s="2" t="s">
        <v>113</v>
      </c>
      <c r="B49" s="2">
        <v>1</v>
      </c>
      <c r="C49" s="2">
        <v>0.5</v>
      </c>
      <c r="D49" s="2">
        <v>0.83333333333333304</v>
      </c>
      <c r="E49" s="2">
        <v>0.83333333333333304</v>
      </c>
      <c r="F49" s="2">
        <v>0.41666666666666702</v>
      </c>
      <c r="G49" s="2">
        <v>0.5</v>
      </c>
      <c r="H49" s="2">
        <v>0.58333333333333304</v>
      </c>
      <c r="I49" s="2">
        <v>0.5</v>
      </c>
      <c r="J49" s="2">
        <v>0.5</v>
      </c>
      <c r="K49" s="2">
        <v>0.16666666666666699</v>
      </c>
      <c r="L49" s="2">
        <v>0.58333333333333304</v>
      </c>
      <c r="M49" s="2">
        <v>0.5</v>
      </c>
      <c r="N49" s="2">
        <v>0.41666666666666702</v>
      </c>
      <c r="O49" s="2">
        <v>0.83333333333333304</v>
      </c>
      <c r="P49" s="2">
        <v>0.66666666666666696</v>
      </c>
      <c r="Q49" s="2">
        <v>0.66666666666666696</v>
      </c>
      <c r="R49" s="2">
        <v>0.66666666666666696</v>
      </c>
      <c r="S49" s="2">
        <v>0.75</v>
      </c>
      <c r="U49" s="2" t="s">
        <v>113</v>
      </c>
      <c r="V49" s="2">
        <v>0.83333333333333304</v>
      </c>
      <c r="W49" s="2">
        <v>0.75</v>
      </c>
      <c r="X49" s="2">
        <v>0.91666666666666696</v>
      </c>
      <c r="Y49" s="2">
        <v>0.58333333333333304</v>
      </c>
      <c r="Z49" s="2">
        <v>0.83333333333333304</v>
      </c>
      <c r="AA49" s="2">
        <v>0.58333333333333304</v>
      </c>
      <c r="AB49" s="2">
        <v>0.41666666666666702</v>
      </c>
      <c r="AC49" s="2">
        <v>0.5</v>
      </c>
      <c r="AD49" s="2">
        <v>0.58333333333333304</v>
      </c>
      <c r="AE49" s="2">
        <v>0.41666666666666702</v>
      </c>
      <c r="AF49" s="2">
        <v>0.5</v>
      </c>
      <c r="AG49" s="2">
        <v>0.66666666666666696</v>
      </c>
      <c r="AH49" s="2">
        <v>0.33333333333333298</v>
      </c>
      <c r="AI49" s="2">
        <v>0.83333333333333304</v>
      </c>
      <c r="AJ49" s="2">
        <v>0.75</v>
      </c>
      <c r="AK49" s="2">
        <v>0.58333333333333304</v>
      </c>
      <c r="AL49" s="2">
        <v>0.83333333333333304</v>
      </c>
      <c r="AM49" s="2">
        <v>1</v>
      </c>
      <c r="AO49">
        <v>0.61111111100000004</v>
      </c>
      <c r="AP49">
        <v>0.58333333300000001</v>
      </c>
      <c r="AQ49">
        <v>0.625</v>
      </c>
      <c r="AR49">
        <v>0.52777777800000003</v>
      </c>
      <c r="AS49">
        <v>0.70833333300000001</v>
      </c>
      <c r="AT49">
        <v>0.75</v>
      </c>
    </row>
    <row r="50" spans="1:46" x14ac:dyDescent="0.2">
      <c r="A50" s="2" t="s">
        <v>21</v>
      </c>
      <c r="B50" s="2">
        <f t="shared" ref="B50:S50" si="0">AVERAGE(B2:B49)</f>
        <v>0.94444444444444453</v>
      </c>
      <c r="C50" s="2">
        <f t="shared" si="0"/>
        <v>0.88715277777777801</v>
      </c>
      <c r="D50" s="2">
        <f t="shared" si="0"/>
        <v>0.87152777777777768</v>
      </c>
      <c r="E50" s="2">
        <f t="shared" si="0"/>
        <v>0.9131944444444442</v>
      </c>
      <c r="F50" s="2">
        <f t="shared" si="0"/>
        <v>0.76041666666666663</v>
      </c>
      <c r="G50" s="2">
        <f t="shared" si="0"/>
        <v>0.72222222222222232</v>
      </c>
      <c r="H50" s="2">
        <f t="shared" si="0"/>
        <v>0.77777777777777768</v>
      </c>
      <c r="I50" s="2">
        <f t="shared" si="0"/>
        <v>0.61284722222222221</v>
      </c>
      <c r="J50" s="2">
        <f t="shared" si="0"/>
        <v>0.50347222222222243</v>
      </c>
      <c r="K50" s="2">
        <f t="shared" si="0"/>
        <v>0.3263888888888889</v>
      </c>
      <c r="L50" s="2">
        <f t="shared" si="0"/>
        <v>0.61111111111111127</v>
      </c>
      <c r="M50" s="2">
        <f t="shared" si="0"/>
        <v>0.69270833333333337</v>
      </c>
      <c r="N50" s="2">
        <f t="shared" si="0"/>
        <v>0.52777777777777779</v>
      </c>
      <c r="O50" s="2">
        <f t="shared" si="0"/>
        <v>0.76388888888888884</v>
      </c>
      <c r="P50" s="2">
        <f t="shared" si="0"/>
        <v>0.80902777777777801</v>
      </c>
      <c r="Q50" s="2">
        <f t="shared" si="0"/>
        <v>0.73263888888888884</v>
      </c>
      <c r="R50" s="2">
        <f t="shared" si="0"/>
        <v>0.87152777777777779</v>
      </c>
      <c r="S50" s="2">
        <f t="shared" si="0"/>
        <v>0.89409722222222221</v>
      </c>
      <c r="U50" s="2" t="s">
        <v>21</v>
      </c>
      <c r="V50" s="2">
        <f t="shared" ref="V50:AM50" si="1">AVERAGE(V2:V49)</f>
        <v>0.91145833333333337</v>
      </c>
      <c r="W50" s="2">
        <f t="shared" si="1"/>
        <v>0.92534722222222232</v>
      </c>
      <c r="X50" s="2">
        <f t="shared" si="1"/>
        <v>0.92881944444444431</v>
      </c>
      <c r="Y50" s="2">
        <f t="shared" si="1"/>
        <v>0.83680555555555569</v>
      </c>
      <c r="Z50" s="2">
        <f t="shared" si="1"/>
        <v>0.81250000000000011</v>
      </c>
      <c r="AA50" s="2">
        <f t="shared" si="1"/>
        <v>0.80381944444444464</v>
      </c>
      <c r="AB50" s="2">
        <f t="shared" si="1"/>
        <v>0.64409722222222221</v>
      </c>
      <c r="AC50" s="2">
        <f t="shared" si="1"/>
        <v>0.63888888888888906</v>
      </c>
      <c r="AD50" s="2">
        <f t="shared" si="1"/>
        <v>0.62152777777777768</v>
      </c>
      <c r="AE50" s="2">
        <f t="shared" si="1"/>
        <v>0.55381944444444453</v>
      </c>
      <c r="AF50" s="2">
        <f t="shared" si="1"/>
        <v>0.60763888888888873</v>
      </c>
      <c r="AG50" s="2">
        <f t="shared" si="1"/>
        <v>0.60937499999999989</v>
      </c>
      <c r="AH50" s="2">
        <f t="shared" si="1"/>
        <v>0.72743055555555547</v>
      </c>
      <c r="AI50" s="2">
        <f t="shared" si="1"/>
        <v>0.78125000000000011</v>
      </c>
      <c r="AJ50" s="2">
        <f t="shared" si="1"/>
        <v>0.75520833333333337</v>
      </c>
      <c r="AK50" s="2">
        <f t="shared" si="1"/>
        <v>0.88194444444444453</v>
      </c>
      <c r="AL50" s="2">
        <f t="shared" si="1"/>
        <v>0.89409722222222232</v>
      </c>
      <c r="AM50" s="2">
        <f t="shared" si="1"/>
        <v>0.88715277777777801</v>
      </c>
      <c r="AN50" s="2" t="s">
        <v>21</v>
      </c>
      <c r="AO50">
        <f>AVERAGE(AO2:AO49)</f>
        <v>0.7037037037291668</v>
      </c>
      <c r="AP50">
        <f t="shared" ref="AP50:AT50" si="2">AVERAGE(AP2:AP49)</f>
        <v>0.75115740739583325</v>
      </c>
      <c r="AQ50">
        <f t="shared" si="2"/>
        <v>0.74884259258333319</v>
      </c>
      <c r="AR50">
        <f t="shared" si="2"/>
        <v>0.75925925935416683</v>
      </c>
      <c r="AS50">
        <f t="shared" si="2"/>
        <v>0.77662037037499998</v>
      </c>
      <c r="AT50">
        <f t="shared" si="2"/>
        <v>0.7676504630208334</v>
      </c>
    </row>
    <row r="51" spans="1:46" x14ac:dyDescent="0.2">
      <c r="A51" s="2" t="s">
        <v>22</v>
      </c>
      <c r="B51" s="2">
        <f t="shared" ref="B51:S51" si="3">STDEV(B2:B49)</f>
        <v>8.6522884914161227E-2</v>
      </c>
      <c r="C51" s="2">
        <f t="shared" si="3"/>
        <v>0.13804783763881631</v>
      </c>
      <c r="D51" s="2">
        <f t="shared" si="3"/>
        <v>0.12627404311160376</v>
      </c>
      <c r="E51" s="2">
        <f t="shared" si="3"/>
        <v>0.10729636457157525</v>
      </c>
      <c r="F51" s="2">
        <f t="shared" si="3"/>
        <v>0.17998637326933398</v>
      </c>
      <c r="G51" s="2">
        <f t="shared" si="3"/>
        <v>0.18935417592466863</v>
      </c>
      <c r="H51" s="2">
        <f t="shared" si="3"/>
        <v>0.14313830263092867</v>
      </c>
      <c r="I51" s="2">
        <f t="shared" si="3"/>
        <v>0.18232279791587766</v>
      </c>
      <c r="J51" s="2">
        <f t="shared" si="3"/>
        <v>0.18984124054457957</v>
      </c>
      <c r="K51" s="2">
        <f t="shared" si="3"/>
        <v>0.19511872282497095</v>
      </c>
      <c r="L51" s="2">
        <f t="shared" si="3"/>
        <v>0.19168079915005864</v>
      </c>
      <c r="M51" s="2">
        <f t="shared" si="3"/>
        <v>0.18123904548293407</v>
      </c>
      <c r="N51" s="2">
        <f t="shared" si="3"/>
        <v>0.21630721228540281</v>
      </c>
      <c r="O51" s="2">
        <f t="shared" si="3"/>
        <v>0.16338374288443916</v>
      </c>
      <c r="P51" s="2">
        <f t="shared" si="3"/>
        <v>0.15562572294526977</v>
      </c>
      <c r="Q51" s="2">
        <f t="shared" si="3"/>
        <v>0.21190786875068071</v>
      </c>
      <c r="R51" s="2">
        <f t="shared" si="3"/>
        <v>0.12509846397745758</v>
      </c>
      <c r="S51" s="2">
        <f t="shared" si="3"/>
        <v>0.12365061657872756</v>
      </c>
      <c r="U51" s="2" t="s">
        <v>22</v>
      </c>
      <c r="V51" s="2">
        <f t="shared" ref="V51:AM51" si="4">STDEV(V2:V49)</f>
        <v>0.11710435880471605</v>
      </c>
      <c r="W51" s="2">
        <f t="shared" si="4"/>
        <v>0.12891571748371897</v>
      </c>
      <c r="X51" s="2">
        <f t="shared" si="4"/>
        <v>0.1031272013639016</v>
      </c>
      <c r="Y51" s="2">
        <f t="shared" si="4"/>
        <v>0.15751311751946617</v>
      </c>
      <c r="Z51" s="2">
        <f t="shared" si="4"/>
        <v>0.1493682519965055</v>
      </c>
      <c r="AA51" s="2">
        <f t="shared" si="4"/>
        <v>0.16885932089217609</v>
      </c>
      <c r="AB51" s="2">
        <f t="shared" si="4"/>
        <v>0.18889030123933098</v>
      </c>
      <c r="AC51" s="2">
        <f t="shared" si="4"/>
        <v>0.15598134902953831</v>
      </c>
      <c r="AD51" s="2">
        <f t="shared" si="4"/>
        <v>0.2076821975833881</v>
      </c>
      <c r="AE51" s="2">
        <f t="shared" si="4"/>
        <v>0.16442605900832294</v>
      </c>
      <c r="AF51" s="2">
        <f t="shared" si="4"/>
        <v>0.19292933864094372</v>
      </c>
      <c r="AG51" s="2">
        <f t="shared" si="4"/>
        <v>0.19836525310815439</v>
      </c>
      <c r="AH51" s="2">
        <f t="shared" si="4"/>
        <v>0.18967091020110891</v>
      </c>
      <c r="AI51" s="2">
        <f t="shared" si="4"/>
        <v>0.15530892725197942</v>
      </c>
      <c r="AJ51" s="2">
        <f t="shared" si="4"/>
        <v>0.17225236619441456</v>
      </c>
      <c r="AK51" s="2">
        <f t="shared" si="4"/>
        <v>0.14365349914700642</v>
      </c>
      <c r="AL51" s="2">
        <f t="shared" si="4"/>
        <v>0.12365061657872695</v>
      </c>
      <c r="AM51" s="2">
        <f t="shared" si="4"/>
        <v>0.13911403146693993</v>
      </c>
      <c r="AN51" s="2" t="s">
        <v>22</v>
      </c>
      <c r="AO51">
        <f>STDEV(AO2:AO49)</f>
        <v>8.6633497787427391E-2</v>
      </c>
      <c r="AP51">
        <f t="shared" ref="AP51:AT51" si="5">STDEV(AP2:AP49)</f>
        <v>8.8113180988510953E-2</v>
      </c>
      <c r="AQ51">
        <f t="shared" si="5"/>
        <v>8.5079871996153661E-2</v>
      </c>
      <c r="AR51">
        <f t="shared" si="5"/>
        <v>9.7003863731419837E-2</v>
      </c>
      <c r="AS51">
        <f t="shared" si="5"/>
        <v>8.9224089705978504E-2</v>
      </c>
      <c r="AT51">
        <f t="shared" si="5"/>
        <v>9.9403080461489657E-2</v>
      </c>
    </row>
    <row r="52" spans="1:46" x14ac:dyDescent="0.2">
      <c r="B52" s="2" t="s">
        <v>262</v>
      </c>
      <c r="C52" s="2" t="s">
        <v>95</v>
      </c>
      <c r="D52" s="2" t="s">
        <v>96</v>
      </c>
      <c r="E52" s="2" t="s">
        <v>21</v>
      </c>
      <c r="AN52" s="2" t="s">
        <v>114</v>
      </c>
      <c r="AO52">
        <f>AO51/SQRT(48)</f>
        <v>1.2504468317102514E-2</v>
      </c>
      <c r="AP52">
        <f t="shared" ref="AP52:AT52" si="6">AP51/SQRT(48)</f>
        <v>1.2718042190717755E-2</v>
      </c>
      <c r="AQ52">
        <f t="shared" si="6"/>
        <v>1.2280221749899555E-2</v>
      </c>
      <c r="AR52">
        <f t="shared" si="6"/>
        <v>1.4001301709442256E-2</v>
      </c>
      <c r="AS52">
        <f t="shared" si="6"/>
        <v>1.2878388052486502E-2</v>
      </c>
      <c r="AT52">
        <f t="shared" si="6"/>
        <v>1.4347598815679772E-2</v>
      </c>
    </row>
    <row r="53" spans="1:46" x14ac:dyDescent="0.2">
      <c r="A53" s="2" t="s">
        <v>156</v>
      </c>
      <c r="B53" s="2">
        <v>0.70370370370370361</v>
      </c>
      <c r="C53" s="2">
        <v>0.75115740740740744</v>
      </c>
      <c r="D53" s="2">
        <v>0.74884259259259267</v>
      </c>
      <c r="E53" s="2">
        <f>AVERAGE(B53:D53)</f>
        <v>0.73456790123456794</v>
      </c>
      <c r="AO53">
        <f>100*AO52</f>
        <v>1.2504468317102513</v>
      </c>
      <c r="AP53">
        <f t="shared" ref="AP53:AT53" si="7">100*AP52</f>
        <v>1.2718042190717755</v>
      </c>
      <c r="AQ53">
        <f t="shared" si="7"/>
        <v>1.2280221749899556</v>
      </c>
      <c r="AR53">
        <f t="shared" si="7"/>
        <v>1.4001301709442255</v>
      </c>
      <c r="AS53">
        <f t="shared" si="7"/>
        <v>1.2878388052486502</v>
      </c>
      <c r="AT53">
        <f t="shared" si="7"/>
        <v>1.4347598815679772</v>
      </c>
    </row>
    <row r="54" spans="1:46" x14ac:dyDescent="0.2">
      <c r="A54" s="2" t="s">
        <v>157</v>
      </c>
      <c r="B54" s="2">
        <v>0.75925925925925919</v>
      </c>
      <c r="C54" s="2">
        <v>0.77662037037037057</v>
      </c>
      <c r="D54" s="2">
        <v>0.76765046296296291</v>
      </c>
      <c r="E54" s="2">
        <f>AVERAGE(B54:D54)</f>
        <v>0.76784336419753085</v>
      </c>
    </row>
    <row r="56" spans="1:46" x14ac:dyDescent="0.2">
      <c r="B56" s="2" t="s">
        <v>262</v>
      </c>
      <c r="C56" s="2" t="s">
        <v>95</v>
      </c>
      <c r="D56" s="2" t="s">
        <v>96</v>
      </c>
      <c r="E56" s="2" t="s">
        <v>21</v>
      </c>
    </row>
    <row r="57" spans="1:46" x14ac:dyDescent="0.2">
      <c r="A57" s="2" t="s">
        <v>156</v>
      </c>
      <c r="B57" s="2">
        <v>0.70370370370370361</v>
      </c>
      <c r="C57" s="2">
        <v>0.75115740740740744</v>
      </c>
      <c r="D57" s="2">
        <v>0.74884259259259267</v>
      </c>
      <c r="E57" s="2">
        <v>0.73456790123456794</v>
      </c>
    </row>
    <row r="58" spans="1:46" x14ac:dyDescent="0.2">
      <c r="A58" s="2" t="s">
        <v>157</v>
      </c>
      <c r="B58" s="2">
        <v>0.75925925925925919</v>
      </c>
      <c r="C58" s="2">
        <v>0.77662037037037057</v>
      </c>
      <c r="D58" s="2">
        <v>0.76765046296296291</v>
      </c>
      <c r="E58" s="2">
        <v>0.76784336419753085</v>
      </c>
    </row>
    <row r="68" spans="1:24" x14ac:dyDescent="0.2">
      <c r="A68" s="2" t="s">
        <v>252</v>
      </c>
      <c r="B68" s="2" t="s">
        <v>253</v>
      </c>
      <c r="C68" s="2" t="s">
        <v>254</v>
      </c>
      <c r="D68" s="2" t="s">
        <v>255</v>
      </c>
      <c r="E68" s="2" t="s">
        <v>256</v>
      </c>
      <c r="F68" s="2" t="s">
        <v>257</v>
      </c>
      <c r="H68" s="2" t="s">
        <v>252</v>
      </c>
      <c r="I68" s="2" t="s">
        <v>253</v>
      </c>
      <c r="J68" s="2" t="s">
        <v>254</v>
      </c>
      <c r="K68" s="2" t="s">
        <v>255</v>
      </c>
      <c r="L68" s="2" t="s">
        <v>256</v>
      </c>
      <c r="M68" s="2" t="s">
        <v>257</v>
      </c>
      <c r="O68" s="2" t="s">
        <v>268</v>
      </c>
      <c r="P68" s="2" t="s">
        <v>269</v>
      </c>
      <c r="R68" s="2" t="s">
        <v>200</v>
      </c>
    </row>
    <row r="69" spans="1:24" x14ac:dyDescent="0.2">
      <c r="A69" s="2">
        <v>0.54166666699999999</v>
      </c>
      <c r="B69" s="2">
        <v>0.58333333300000001</v>
      </c>
      <c r="C69" s="2">
        <v>0.55555555599999995</v>
      </c>
      <c r="D69" s="2">
        <v>0.55555555599999995</v>
      </c>
      <c r="E69" s="2">
        <v>0.56944444400000005</v>
      </c>
      <c r="F69" s="2">
        <v>0.54166666699999999</v>
      </c>
      <c r="H69" s="2">
        <f>100*A69</f>
        <v>54.1666667</v>
      </c>
      <c r="I69" s="2">
        <f t="shared" ref="I69:M69" si="8">100*B69</f>
        <v>58.3333333</v>
      </c>
      <c r="J69" s="2">
        <f t="shared" si="8"/>
        <v>55.555555599999998</v>
      </c>
      <c r="K69" s="2">
        <f t="shared" si="8"/>
        <v>55.555555599999998</v>
      </c>
      <c r="L69" s="2">
        <f t="shared" si="8"/>
        <v>56.944444400000002</v>
      </c>
      <c r="M69" s="2">
        <f t="shared" si="8"/>
        <v>54.1666667</v>
      </c>
      <c r="N69" s="2" t="s">
        <v>25</v>
      </c>
      <c r="O69" s="2" t="s">
        <v>270</v>
      </c>
      <c r="P69" s="2" t="s">
        <v>271</v>
      </c>
      <c r="R69" s="2" t="s">
        <v>135</v>
      </c>
    </row>
    <row r="70" spans="1:24" x14ac:dyDescent="0.2">
      <c r="A70" s="2">
        <v>0.75</v>
      </c>
      <c r="B70" s="2">
        <v>0.79166666699999999</v>
      </c>
      <c r="C70" s="2">
        <v>0.80555555599999995</v>
      </c>
      <c r="D70" s="2">
        <v>0.77777777800000003</v>
      </c>
      <c r="E70" s="2">
        <v>0.77777777800000003</v>
      </c>
      <c r="F70" s="2">
        <v>0.77777777800000003</v>
      </c>
      <c r="H70" s="2">
        <f t="shared" ref="H70:H116" si="9">100*A70</f>
        <v>75</v>
      </c>
      <c r="I70" s="2">
        <f t="shared" ref="I70:I116" si="10">100*B70</f>
        <v>79.166666699999993</v>
      </c>
      <c r="J70" s="2">
        <f t="shared" ref="J70:J116" si="11">100*C70</f>
        <v>80.555555599999991</v>
      </c>
      <c r="K70" s="2">
        <f t="shared" ref="K70:K116" si="12">100*D70</f>
        <v>77.77777780000001</v>
      </c>
      <c r="L70" s="2">
        <f t="shared" ref="L70:L116" si="13">100*E70</f>
        <v>77.77777780000001</v>
      </c>
      <c r="M70" s="2">
        <f t="shared" ref="M70:M116" si="14">100*F70</f>
        <v>77.77777780000001</v>
      </c>
      <c r="N70" s="2" t="s">
        <v>26</v>
      </c>
      <c r="O70" s="2" t="s">
        <v>270</v>
      </c>
      <c r="P70" s="2" t="s">
        <v>271</v>
      </c>
      <c r="R70" s="2" t="s">
        <v>201</v>
      </c>
      <c r="T70" s="2" t="s">
        <v>202</v>
      </c>
      <c r="U70" s="2" t="s">
        <v>203</v>
      </c>
      <c r="V70" s="2" t="s">
        <v>204</v>
      </c>
      <c r="W70" s="2" t="s">
        <v>205</v>
      </c>
      <c r="X70" s="2" t="s">
        <v>206</v>
      </c>
    </row>
    <row r="71" spans="1:24" x14ac:dyDescent="0.2">
      <c r="A71" s="2">
        <v>0.58333333300000001</v>
      </c>
      <c r="B71" s="2">
        <v>0.59722222199999997</v>
      </c>
      <c r="C71" s="2">
        <v>0.61111111100000004</v>
      </c>
      <c r="D71" s="2">
        <v>0.58333333300000001</v>
      </c>
      <c r="E71" s="2">
        <v>0.54166666699999999</v>
      </c>
      <c r="F71" s="2">
        <v>0.63888888899999996</v>
      </c>
      <c r="H71" s="2">
        <f t="shared" si="9"/>
        <v>58.3333333</v>
      </c>
      <c r="I71" s="2">
        <f t="shared" si="10"/>
        <v>59.722222199999997</v>
      </c>
      <c r="J71" s="2">
        <f t="shared" si="11"/>
        <v>61.111111100000002</v>
      </c>
      <c r="K71" s="2">
        <f t="shared" si="12"/>
        <v>58.3333333</v>
      </c>
      <c r="L71" s="2">
        <f t="shared" si="13"/>
        <v>54.1666667</v>
      </c>
      <c r="M71" s="2">
        <f t="shared" si="14"/>
        <v>63.888888899999998</v>
      </c>
      <c r="N71" s="2" t="s">
        <v>28</v>
      </c>
      <c r="O71" s="2" t="s">
        <v>270</v>
      </c>
      <c r="P71" s="2" t="s">
        <v>272</v>
      </c>
      <c r="R71" s="2" t="s">
        <v>212</v>
      </c>
      <c r="S71" s="2" t="s">
        <v>207</v>
      </c>
      <c r="T71" s="2">
        <v>0.08</v>
      </c>
      <c r="U71" s="2">
        <v>1</v>
      </c>
      <c r="V71" s="2">
        <v>0.08</v>
      </c>
      <c r="W71" s="2">
        <v>15.615</v>
      </c>
      <c r="X71" s="2">
        <v>0</v>
      </c>
    </row>
    <row r="72" spans="1:24" x14ac:dyDescent="0.2">
      <c r="A72" s="2">
        <v>0.73611111100000004</v>
      </c>
      <c r="B72" s="2">
        <v>0.77777777800000003</v>
      </c>
      <c r="C72" s="2">
        <v>0.70833333300000001</v>
      </c>
      <c r="D72" s="2">
        <v>0.76388888899999996</v>
      </c>
      <c r="E72" s="2">
        <v>0.73611111100000004</v>
      </c>
      <c r="F72" s="2">
        <v>0.80555555599999995</v>
      </c>
      <c r="H72" s="2">
        <f t="shared" si="9"/>
        <v>73.611111100000002</v>
      </c>
      <c r="I72" s="2">
        <f t="shared" si="10"/>
        <v>77.77777780000001</v>
      </c>
      <c r="J72" s="2">
        <f t="shared" si="11"/>
        <v>70.833333300000007</v>
      </c>
      <c r="K72" s="2">
        <f t="shared" si="12"/>
        <v>76.388888899999998</v>
      </c>
      <c r="L72" s="2">
        <f t="shared" si="13"/>
        <v>73.611111100000002</v>
      </c>
      <c r="M72" s="2">
        <f t="shared" si="14"/>
        <v>80.555555599999991</v>
      </c>
      <c r="N72" s="2" t="s">
        <v>29</v>
      </c>
      <c r="O72" s="2" t="s">
        <v>270</v>
      </c>
      <c r="P72" s="2" t="s">
        <v>272</v>
      </c>
      <c r="S72" s="2" t="s">
        <v>208</v>
      </c>
      <c r="T72" s="2">
        <v>0.08</v>
      </c>
      <c r="U72" s="2">
        <v>1</v>
      </c>
      <c r="V72" s="2">
        <v>0.08</v>
      </c>
      <c r="W72" s="2">
        <v>15.615</v>
      </c>
      <c r="X72" s="2">
        <v>0</v>
      </c>
    </row>
    <row r="73" spans="1:24" x14ac:dyDescent="0.2">
      <c r="A73" s="2">
        <v>0.63888888899999996</v>
      </c>
      <c r="B73" s="2">
        <v>0.81944444400000005</v>
      </c>
      <c r="C73" s="2">
        <v>0.77777777800000003</v>
      </c>
      <c r="D73" s="2">
        <v>0.875</v>
      </c>
      <c r="E73" s="2">
        <v>0.80555555599999995</v>
      </c>
      <c r="F73" s="2">
        <v>0.86111111100000004</v>
      </c>
      <c r="H73" s="2">
        <f t="shared" si="9"/>
        <v>63.888888899999998</v>
      </c>
      <c r="I73" s="2">
        <f t="shared" si="10"/>
        <v>81.944444400000009</v>
      </c>
      <c r="J73" s="2">
        <f t="shared" si="11"/>
        <v>77.77777780000001</v>
      </c>
      <c r="K73" s="2">
        <f t="shared" si="12"/>
        <v>87.5</v>
      </c>
      <c r="L73" s="2">
        <f t="shared" si="13"/>
        <v>80.555555599999991</v>
      </c>
      <c r="M73" s="2">
        <f t="shared" si="14"/>
        <v>86.111111100000002</v>
      </c>
      <c r="N73" s="2" t="s">
        <v>30</v>
      </c>
      <c r="O73" s="2" t="s">
        <v>270</v>
      </c>
      <c r="P73" s="2" t="s">
        <v>272</v>
      </c>
      <c r="S73" s="2" t="s">
        <v>209</v>
      </c>
      <c r="T73" s="2">
        <v>0.08</v>
      </c>
      <c r="U73" s="2">
        <v>1</v>
      </c>
      <c r="V73" s="2">
        <v>0.08</v>
      </c>
      <c r="W73" s="2">
        <v>15.615</v>
      </c>
      <c r="X73" s="2">
        <v>0</v>
      </c>
    </row>
    <row r="74" spans="1:24" x14ac:dyDescent="0.2">
      <c r="A74" s="2">
        <v>0.56944444400000005</v>
      </c>
      <c r="B74" s="2">
        <v>0.75</v>
      </c>
      <c r="C74" s="2">
        <v>0.76388888899999996</v>
      </c>
      <c r="D74" s="2">
        <v>0.75</v>
      </c>
      <c r="E74" s="2">
        <v>0.86111111100000004</v>
      </c>
      <c r="F74" s="2">
        <v>0.72222222199999997</v>
      </c>
      <c r="H74" s="2">
        <f t="shared" si="9"/>
        <v>56.944444400000002</v>
      </c>
      <c r="I74" s="2">
        <f t="shared" si="10"/>
        <v>75</v>
      </c>
      <c r="J74" s="2">
        <f t="shared" si="11"/>
        <v>76.388888899999998</v>
      </c>
      <c r="K74" s="2">
        <f t="shared" si="12"/>
        <v>75</v>
      </c>
      <c r="L74" s="2">
        <f t="shared" si="13"/>
        <v>86.111111100000002</v>
      </c>
      <c r="M74" s="2">
        <f t="shared" si="14"/>
        <v>72.22222219999999</v>
      </c>
      <c r="N74" s="2" t="s">
        <v>32</v>
      </c>
      <c r="O74" s="2" t="s">
        <v>270</v>
      </c>
      <c r="P74" s="2" t="s">
        <v>271</v>
      </c>
      <c r="S74" s="2" t="s">
        <v>143</v>
      </c>
      <c r="T74" s="2">
        <v>0.08</v>
      </c>
      <c r="U74" s="2">
        <v>1</v>
      </c>
      <c r="V74" s="2">
        <v>0.08</v>
      </c>
      <c r="W74" s="2">
        <v>15.615</v>
      </c>
      <c r="X74" s="2">
        <v>0</v>
      </c>
    </row>
    <row r="75" spans="1:24" x14ac:dyDescent="0.2">
      <c r="A75" s="2">
        <v>0.73611111100000004</v>
      </c>
      <c r="B75" s="2">
        <v>0.75</v>
      </c>
      <c r="C75" s="2">
        <v>0.83333333300000001</v>
      </c>
      <c r="D75" s="2">
        <v>0.79166666699999999</v>
      </c>
      <c r="E75" s="2">
        <v>0.79166666699999999</v>
      </c>
      <c r="F75" s="2">
        <v>0.72222222199999997</v>
      </c>
      <c r="H75" s="2">
        <f t="shared" si="9"/>
        <v>73.611111100000002</v>
      </c>
      <c r="I75" s="2">
        <f t="shared" si="10"/>
        <v>75</v>
      </c>
      <c r="J75" s="2">
        <f t="shared" si="11"/>
        <v>83.333333300000007</v>
      </c>
      <c r="K75" s="2">
        <f t="shared" si="12"/>
        <v>79.166666699999993</v>
      </c>
      <c r="L75" s="2">
        <f t="shared" si="13"/>
        <v>79.166666699999993</v>
      </c>
      <c r="M75" s="2">
        <f t="shared" si="14"/>
        <v>72.22222219999999</v>
      </c>
      <c r="N75" s="2" t="s">
        <v>34</v>
      </c>
      <c r="O75" s="2" t="s">
        <v>270</v>
      </c>
      <c r="P75" s="2" t="s">
        <v>272</v>
      </c>
      <c r="R75" s="2" t="s">
        <v>274</v>
      </c>
      <c r="S75" s="2" t="s">
        <v>207</v>
      </c>
      <c r="T75" s="2">
        <v>3.0000000000000001E-3</v>
      </c>
      <c r="U75" s="2">
        <v>1</v>
      </c>
      <c r="V75" s="2">
        <v>3.0000000000000001E-3</v>
      </c>
      <c r="W75" s="2">
        <v>0.55400000000000005</v>
      </c>
      <c r="X75" s="2">
        <v>0.46100000000000002</v>
      </c>
    </row>
    <row r="76" spans="1:24" x14ac:dyDescent="0.2">
      <c r="A76" s="2">
        <v>0.625</v>
      </c>
      <c r="B76" s="2">
        <v>0.77777777800000003</v>
      </c>
      <c r="C76" s="2">
        <v>0.72222222199999997</v>
      </c>
      <c r="D76" s="2">
        <v>0.875</v>
      </c>
      <c r="E76" s="2">
        <v>0.79166666699999999</v>
      </c>
      <c r="F76" s="2">
        <v>0.77777777800000003</v>
      </c>
      <c r="H76" s="2">
        <f t="shared" si="9"/>
        <v>62.5</v>
      </c>
      <c r="I76" s="2">
        <f t="shared" si="10"/>
        <v>77.77777780000001</v>
      </c>
      <c r="J76" s="2">
        <f t="shared" si="11"/>
        <v>72.22222219999999</v>
      </c>
      <c r="K76" s="2">
        <f t="shared" si="12"/>
        <v>87.5</v>
      </c>
      <c r="L76" s="2">
        <f t="shared" si="13"/>
        <v>79.166666699999993</v>
      </c>
      <c r="M76" s="2">
        <f t="shared" si="14"/>
        <v>77.77777780000001</v>
      </c>
      <c r="N76" s="2" t="s">
        <v>35</v>
      </c>
      <c r="O76" s="2" t="s">
        <v>270</v>
      </c>
      <c r="P76" s="2" t="s">
        <v>272</v>
      </c>
      <c r="S76" s="2" t="s">
        <v>208</v>
      </c>
      <c r="T76" s="2">
        <v>3.0000000000000001E-3</v>
      </c>
      <c r="U76" s="2">
        <v>1</v>
      </c>
      <c r="V76" s="2">
        <v>3.0000000000000001E-3</v>
      </c>
      <c r="W76" s="2">
        <v>0.55400000000000005</v>
      </c>
      <c r="X76" s="2">
        <v>0.46100000000000002</v>
      </c>
    </row>
    <row r="77" spans="1:24" x14ac:dyDescent="0.2">
      <c r="A77" s="2">
        <v>0.75</v>
      </c>
      <c r="B77" s="2">
        <v>0.72222222199999997</v>
      </c>
      <c r="C77" s="2">
        <v>0.66666666699999999</v>
      </c>
      <c r="D77" s="2">
        <v>0.63888888899999996</v>
      </c>
      <c r="E77" s="2">
        <v>0.68055555599999995</v>
      </c>
      <c r="F77" s="2">
        <v>0.61111111100000004</v>
      </c>
      <c r="H77" s="2">
        <f t="shared" si="9"/>
        <v>75</v>
      </c>
      <c r="I77" s="2">
        <f t="shared" si="10"/>
        <v>72.22222219999999</v>
      </c>
      <c r="J77" s="2">
        <f t="shared" si="11"/>
        <v>66.666666699999993</v>
      </c>
      <c r="K77" s="2">
        <f t="shared" si="12"/>
        <v>63.888888899999998</v>
      </c>
      <c r="L77" s="2">
        <f t="shared" si="13"/>
        <v>68.055555599999991</v>
      </c>
      <c r="M77" s="2">
        <f t="shared" si="14"/>
        <v>61.111111100000002</v>
      </c>
      <c r="N77" s="2" t="s">
        <v>36</v>
      </c>
      <c r="O77" s="2" t="s">
        <v>270</v>
      </c>
      <c r="P77" s="2" t="s">
        <v>272</v>
      </c>
      <c r="S77" s="2" t="s">
        <v>209</v>
      </c>
      <c r="T77" s="2">
        <v>3.0000000000000001E-3</v>
      </c>
      <c r="U77" s="2">
        <v>1</v>
      </c>
      <c r="V77" s="2">
        <v>3.0000000000000001E-3</v>
      </c>
      <c r="W77" s="2">
        <v>0.55400000000000005</v>
      </c>
      <c r="X77" s="2">
        <v>0.46100000000000002</v>
      </c>
    </row>
    <row r="78" spans="1:24" x14ac:dyDescent="0.2">
      <c r="A78" s="2">
        <v>0.61111111100000004</v>
      </c>
      <c r="B78" s="2">
        <v>0.75</v>
      </c>
      <c r="C78" s="2">
        <v>0.68055555599999995</v>
      </c>
      <c r="D78" s="2">
        <v>0.72222222199999997</v>
      </c>
      <c r="E78" s="2">
        <v>0.76388888899999996</v>
      </c>
      <c r="F78" s="2">
        <v>0.83333333300000001</v>
      </c>
      <c r="H78" s="2">
        <f t="shared" si="9"/>
        <v>61.111111100000002</v>
      </c>
      <c r="I78" s="2">
        <f t="shared" si="10"/>
        <v>75</v>
      </c>
      <c r="J78" s="2">
        <f t="shared" si="11"/>
        <v>68.055555599999991</v>
      </c>
      <c r="K78" s="2">
        <f t="shared" si="12"/>
        <v>72.22222219999999</v>
      </c>
      <c r="L78" s="2">
        <f t="shared" si="13"/>
        <v>76.388888899999998</v>
      </c>
      <c r="M78" s="2">
        <f t="shared" si="14"/>
        <v>83.333333300000007</v>
      </c>
      <c r="N78" s="2" t="s">
        <v>37</v>
      </c>
      <c r="O78" s="2" t="s">
        <v>270</v>
      </c>
      <c r="P78" s="2" t="s">
        <v>272</v>
      </c>
      <c r="S78" s="2" t="s">
        <v>143</v>
      </c>
      <c r="T78" s="2">
        <v>3.0000000000000001E-3</v>
      </c>
      <c r="U78" s="2">
        <v>1</v>
      </c>
      <c r="V78" s="2">
        <v>3.0000000000000001E-3</v>
      </c>
      <c r="W78" s="2">
        <v>0.55400000000000005</v>
      </c>
      <c r="X78" s="2">
        <v>0.46100000000000002</v>
      </c>
    </row>
    <row r="79" spans="1:24" x14ac:dyDescent="0.2">
      <c r="A79" s="2">
        <v>0.83333333300000001</v>
      </c>
      <c r="B79" s="2">
        <v>0.80555555599999995</v>
      </c>
      <c r="C79" s="2">
        <v>0.84722222199999997</v>
      </c>
      <c r="D79" s="2">
        <v>0.86111111100000004</v>
      </c>
      <c r="E79" s="2">
        <v>0.875</v>
      </c>
      <c r="F79" s="2">
        <v>0.91666666699999999</v>
      </c>
      <c r="H79" s="2">
        <f t="shared" si="9"/>
        <v>83.333333300000007</v>
      </c>
      <c r="I79" s="2">
        <f t="shared" si="10"/>
        <v>80.555555599999991</v>
      </c>
      <c r="J79" s="2">
        <f t="shared" si="11"/>
        <v>84.72222219999999</v>
      </c>
      <c r="K79" s="2">
        <f t="shared" si="12"/>
        <v>86.111111100000002</v>
      </c>
      <c r="L79" s="2">
        <f t="shared" si="13"/>
        <v>87.5</v>
      </c>
      <c r="M79" s="2">
        <f t="shared" si="14"/>
        <v>91.666666699999993</v>
      </c>
      <c r="N79" s="2" t="s">
        <v>38</v>
      </c>
      <c r="O79" s="2" t="s">
        <v>273</v>
      </c>
      <c r="P79" s="2" t="s">
        <v>271</v>
      </c>
      <c r="R79" s="2" t="s">
        <v>275</v>
      </c>
      <c r="S79" s="2" t="s">
        <v>207</v>
      </c>
      <c r="T79" s="2">
        <v>2E-3</v>
      </c>
      <c r="U79" s="2">
        <v>1</v>
      </c>
      <c r="V79" s="2">
        <v>2E-3</v>
      </c>
      <c r="W79" s="2">
        <v>0.36899999999999999</v>
      </c>
      <c r="X79" s="2">
        <v>0.54700000000000004</v>
      </c>
    </row>
    <row r="80" spans="1:24" x14ac:dyDescent="0.2">
      <c r="A80" s="2">
        <v>0.68055555599999995</v>
      </c>
      <c r="B80" s="2">
        <v>0.69444444400000005</v>
      </c>
      <c r="C80" s="2">
        <v>0.69444444400000005</v>
      </c>
      <c r="D80" s="2">
        <v>0.66666666699999999</v>
      </c>
      <c r="E80" s="2">
        <v>0.84722222199999997</v>
      </c>
      <c r="F80" s="2">
        <v>0.76388888899999996</v>
      </c>
      <c r="H80" s="2">
        <f t="shared" si="9"/>
        <v>68.055555599999991</v>
      </c>
      <c r="I80" s="2">
        <f t="shared" si="10"/>
        <v>69.444444400000009</v>
      </c>
      <c r="J80" s="2">
        <f t="shared" si="11"/>
        <v>69.444444400000009</v>
      </c>
      <c r="K80" s="2">
        <f t="shared" si="12"/>
        <v>66.666666699999993</v>
      </c>
      <c r="L80" s="2">
        <f t="shared" si="13"/>
        <v>84.72222219999999</v>
      </c>
      <c r="M80" s="2">
        <f t="shared" si="14"/>
        <v>76.388888899999998</v>
      </c>
      <c r="N80" s="2" t="s">
        <v>39</v>
      </c>
      <c r="O80" s="2" t="s">
        <v>273</v>
      </c>
      <c r="P80" s="2" t="s">
        <v>271</v>
      </c>
      <c r="S80" s="2" t="s">
        <v>208</v>
      </c>
      <c r="T80" s="2">
        <v>2E-3</v>
      </c>
      <c r="U80" s="2">
        <v>1</v>
      </c>
      <c r="V80" s="2">
        <v>2E-3</v>
      </c>
      <c r="W80" s="2">
        <v>0.36899999999999999</v>
      </c>
      <c r="X80" s="2">
        <v>0.54700000000000004</v>
      </c>
    </row>
    <row r="81" spans="1:24" x14ac:dyDescent="0.2">
      <c r="A81" s="2">
        <v>0.61111111100000004</v>
      </c>
      <c r="B81" s="2">
        <v>0.63888888899999996</v>
      </c>
      <c r="C81" s="2">
        <v>0.75</v>
      </c>
      <c r="D81" s="2">
        <v>0.76388888899999996</v>
      </c>
      <c r="E81" s="2">
        <v>0.58333333300000001</v>
      </c>
      <c r="F81" s="2">
        <v>0.66666666699999999</v>
      </c>
      <c r="H81" s="2">
        <f t="shared" si="9"/>
        <v>61.111111100000002</v>
      </c>
      <c r="I81" s="2">
        <f t="shared" si="10"/>
        <v>63.888888899999998</v>
      </c>
      <c r="J81" s="2">
        <f t="shared" si="11"/>
        <v>75</v>
      </c>
      <c r="K81" s="2">
        <f t="shared" si="12"/>
        <v>76.388888899999998</v>
      </c>
      <c r="L81" s="2">
        <f t="shared" si="13"/>
        <v>58.3333333</v>
      </c>
      <c r="M81" s="2">
        <f t="shared" si="14"/>
        <v>66.666666699999993</v>
      </c>
      <c r="N81" s="2" t="s">
        <v>40</v>
      </c>
      <c r="O81" s="2" t="s">
        <v>273</v>
      </c>
      <c r="P81" s="2" t="s">
        <v>271</v>
      </c>
      <c r="S81" s="2" t="s">
        <v>209</v>
      </c>
      <c r="T81" s="2">
        <v>2E-3</v>
      </c>
      <c r="U81" s="2">
        <v>1</v>
      </c>
      <c r="V81" s="2">
        <v>2E-3</v>
      </c>
      <c r="W81" s="2">
        <v>0.36899999999999999</v>
      </c>
      <c r="X81" s="2">
        <v>0.54700000000000004</v>
      </c>
    </row>
    <row r="82" spans="1:24" x14ac:dyDescent="0.2">
      <c r="A82" s="2">
        <v>0.66666666699999999</v>
      </c>
      <c r="B82" s="2">
        <v>0.625</v>
      </c>
      <c r="C82" s="2">
        <v>0.66666666699999999</v>
      </c>
      <c r="D82" s="2">
        <v>0.73611111100000004</v>
      </c>
      <c r="E82" s="2">
        <v>0.80555555599999995</v>
      </c>
      <c r="F82" s="2">
        <v>0.76388888899999996</v>
      </c>
      <c r="H82" s="2">
        <f t="shared" si="9"/>
        <v>66.666666699999993</v>
      </c>
      <c r="I82" s="2">
        <f t="shared" si="10"/>
        <v>62.5</v>
      </c>
      <c r="J82" s="2">
        <f t="shared" si="11"/>
        <v>66.666666699999993</v>
      </c>
      <c r="K82" s="2">
        <f t="shared" si="12"/>
        <v>73.611111100000002</v>
      </c>
      <c r="L82" s="2">
        <f t="shared" si="13"/>
        <v>80.555555599999991</v>
      </c>
      <c r="M82" s="2">
        <f t="shared" si="14"/>
        <v>76.388888899999998</v>
      </c>
      <c r="N82" s="2" t="s">
        <v>41</v>
      </c>
      <c r="O82" s="2" t="s">
        <v>270</v>
      </c>
      <c r="P82" s="2" t="s">
        <v>272</v>
      </c>
      <c r="S82" s="2" t="s">
        <v>143</v>
      </c>
      <c r="T82" s="2">
        <v>2E-3</v>
      </c>
      <c r="U82" s="2">
        <v>1</v>
      </c>
      <c r="V82" s="2">
        <v>2E-3</v>
      </c>
      <c r="W82" s="2">
        <v>0.36899999999999999</v>
      </c>
      <c r="X82" s="2">
        <v>0.54700000000000004</v>
      </c>
    </row>
    <row r="83" spans="1:24" x14ac:dyDescent="0.2">
      <c r="A83" s="2">
        <v>0.80555555599999995</v>
      </c>
      <c r="B83" s="2">
        <v>0.81944444400000005</v>
      </c>
      <c r="C83" s="2">
        <v>0.86111111100000004</v>
      </c>
      <c r="D83" s="2">
        <v>0.79166666699999999</v>
      </c>
      <c r="E83" s="2">
        <v>0.83333333300000001</v>
      </c>
      <c r="F83" s="2">
        <v>0.77777777800000003</v>
      </c>
      <c r="H83" s="2">
        <f t="shared" si="9"/>
        <v>80.555555599999991</v>
      </c>
      <c r="I83" s="2">
        <f t="shared" si="10"/>
        <v>81.944444400000009</v>
      </c>
      <c r="J83" s="2">
        <f t="shared" si="11"/>
        <v>86.111111100000002</v>
      </c>
      <c r="K83" s="2">
        <f t="shared" si="12"/>
        <v>79.166666699999993</v>
      </c>
      <c r="L83" s="2">
        <f t="shared" si="13"/>
        <v>83.333333300000007</v>
      </c>
      <c r="M83" s="2">
        <f t="shared" si="14"/>
        <v>77.77777780000001</v>
      </c>
      <c r="N83" s="2" t="s">
        <v>52</v>
      </c>
      <c r="O83" s="2" t="s">
        <v>273</v>
      </c>
      <c r="P83" s="2" t="s">
        <v>271</v>
      </c>
      <c r="R83" s="2" t="s">
        <v>276</v>
      </c>
      <c r="S83" s="2" t="s">
        <v>207</v>
      </c>
      <c r="T83" s="2">
        <v>5.0000000000000001E-3</v>
      </c>
      <c r="U83" s="2">
        <v>1</v>
      </c>
      <c r="V83" s="2">
        <v>5.0000000000000001E-3</v>
      </c>
      <c r="W83" s="2">
        <v>0.90400000000000003</v>
      </c>
      <c r="X83" s="2">
        <v>0.34699999999999998</v>
      </c>
    </row>
    <row r="84" spans="1:24" x14ac:dyDescent="0.2">
      <c r="A84" s="2">
        <v>0.76388888899999996</v>
      </c>
      <c r="B84" s="2">
        <v>0.80555555599999995</v>
      </c>
      <c r="C84" s="2">
        <v>0.84722222199999997</v>
      </c>
      <c r="D84" s="2">
        <v>0.80555555599999995</v>
      </c>
      <c r="E84" s="2">
        <v>0.84722222199999997</v>
      </c>
      <c r="F84" s="2">
        <v>0.86111111100000004</v>
      </c>
      <c r="H84" s="2">
        <f t="shared" si="9"/>
        <v>76.388888899999998</v>
      </c>
      <c r="I84" s="2">
        <f t="shared" si="10"/>
        <v>80.555555599999991</v>
      </c>
      <c r="J84" s="2">
        <f t="shared" si="11"/>
        <v>84.72222219999999</v>
      </c>
      <c r="K84" s="2">
        <f t="shared" si="12"/>
        <v>80.555555599999991</v>
      </c>
      <c r="L84" s="2">
        <f t="shared" si="13"/>
        <v>84.72222219999999</v>
      </c>
      <c r="M84" s="2">
        <f t="shared" si="14"/>
        <v>86.111111100000002</v>
      </c>
      <c r="N84" s="2" t="s">
        <v>53</v>
      </c>
      <c r="O84" s="2" t="s">
        <v>273</v>
      </c>
      <c r="P84" s="2" t="s">
        <v>271</v>
      </c>
      <c r="S84" s="2" t="s">
        <v>208</v>
      </c>
      <c r="T84" s="2">
        <v>5.0000000000000001E-3</v>
      </c>
      <c r="U84" s="2">
        <v>1</v>
      </c>
      <c r="V84" s="2">
        <v>5.0000000000000001E-3</v>
      </c>
      <c r="W84" s="2">
        <v>0.90400000000000003</v>
      </c>
      <c r="X84" s="2">
        <v>0.34699999999999998</v>
      </c>
    </row>
    <row r="85" spans="1:24" x14ac:dyDescent="0.2">
      <c r="A85" s="2">
        <v>0.625</v>
      </c>
      <c r="B85" s="2">
        <v>0.73611111100000004</v>
      </c>
      <c r="C85" s="2">
        <v>0.76388888899999996</v>
      </c>
      <c r="D85" s="2">
        <v>0.65277777800000003</v>
      </c>
      <c r="E85" s="2">
        <v>0.68055555599999995</v>
      </c>
      <c r="F85" s="2">
        <v>0.63888888899999996</v>
      </c>
      <c r="H85" s="2">
        <f t="shared" si="9"/>
        <v>62.5</v>
      </c>
      <c r="I85" s="2">
        <f t="shared" si="10"/>
        <v>73.611111100000002</v>
      </c>
      <c r="J85" s="2">
        <f t="shared" si="11"/>
        <v>76.388888899999998</v>
      </c>
      <c r="K85" s="2">
        <f t="shared" si="12"/>
        <v>65.27777780000001</v>
      </c>
      <c r="L85" s="2">
        <f t="shared" si="13"/>
        <v>68.055555599999991</v>
      </c>
      <c r="M85" s="2">
        <f t="shared" si="14"/>
        <v>63.888888899999998</v>
      </c>
      <c r="N85" s="2" t="s">
        <v>54</v>
      </c>
      <c r="O85" s="2" t="s">
        <v>273</v>
      </c>
      <c r="P85" s="2" t="s">
        <v>271</v>
      </c>
      <c r="S85" s="2" t="s">
        <v>209</v>
      </c>
      <c r="T85" s="2">
        <v>5.0000000000000001E-3</v>
      </c>
      <c r="U85" s="2">
        <v>1</v>
      </c>
      <c r="V85" s="2">
        <v>5.0000000000000001E-3</v>
      </c>
      <c r="W85" s="2">
        <v>0.90400000000000003</v>
      </c>
      <c r="X85" s="2">
        <v>0.34699999999999998</v>
      </c>
    </row>
    <row r="86" spans="1:24" x14ac:dyDescent="0.2">
      <c r="A86" s="2">
        <v>0.56944444400000005</v>
      </c>
      <c r="B86" s="2">
        <v>0.69444444400000005</v>
      </c>
      <c r="C86" s="2">
        <v>0.59722222199999997</v>
      </c>
      <c r="D86" s="2">
        <v>0.75</v>
      </c>
      <c r="E86" s="2">
        <v>0.73611111100000004</v>
      </c>
      <c r="F86" s="2">
        <v>0.75</v>
      </c>
      <c r="H86" s="2">
        <f t="shared" si="9"/>
        <v>56.944444400000002</v>
      </c>
      <c r="I86" s="2">
        <f t="shared" si="10"/>
        <v>69.444444400000009</v>
      </c>
      <c r="J86" s="2">
        <f t="shared" si="11"/>
        <v>59.722222199999997</v>
      </c>
      <c r="K86" s="2">
        <f t="shared" si="12"/>
        <v>75</v>
      </c>
      <c r="L86" s="2">
        <f t="shared" si="13"/>
        <v>73.611111100000002</v>
      </c>
      <c r="M86" s="2">
        <f t="shared" si="14"/>
        <v>75</v>
      </c>
      <c r="N86" s="2" t="s">
        <v>55</v>
      </c>
      <c r="O86" s="2" t="s">
        <v>273</v>
      </c>
      <c r="P86" s="2" t="s">
        <v>272</v>
      </c>
      <c r="S86" s="2" t="s">
        <v>143</v>
      </c>
      <c r="T86" s="2">
        <v>5.0000000000000001E-3</v>
      </c>
      <c r="U86" s="2">
        <v>1</v>
      </c>
      <c r="V86" s="2">
        <v>5.0000000000000001E-3</v>
      </c>
      <c r="W86" s="2">
        <v>0.90400000000000003</v>
      </c>
      <c r="X86" s="2">
        <v>0.34699999999999998</v>
      </c>
    </row>
    <row r="87" spans="1:24" x14ac:dyDescent="0.2">
      <c r="A87" s="2">
        <v>0.79166666699999999</v>
      </c>
      <c r="B87" s="2">
        <v>0.79166666699999999</v>
      </c>
      <c r="C87" s="2">
        <v>0.76388888899999996</v>
      </c>
      <c r="D87" s="2">
        <v>0.83333333300000001</v>
      </c>
      <c r="E87" s="2">
        <v>0.86111111100000004</v>
      </c>
      <c r="F87" s="2">
        <v>0.76388888899999996</v>
      </c>
      <c r="H87" s="2">
        <f t="shared" si="9"/>
        <v>79.166666699999993</v>
      </c>
      <c r="I87" s="2">
        <f t="shared" si="10"/>
        <v>79.166666699999993</v>
      </c>
      <c r="J87" s="2">
        <f t="shared" si="11"/>
        <v>76.388888899999998</v>
      </c>
      <c r="K87" s="2">
        <f t="shared" si="12"/>
        <v>83.333333300000007</v>
      </c>
      <c r="L87" s="2">
        <f t="shared" si="13"/>
        <v>86.111111100000002</v>
      </c>
      <c r="M87" s="2">
        <f t="shared" si="14"/>
        <v>76.388888899999998</v>
      </c>
      <c r="N87" s="2" t="s">
        <v>56</v>
      </c>
      <c r="O87" s="2" t="s">
        <v>273</v>
      </c>
      <c r="P87" s="2" t="s">
        <v>272</v>
      </c>
      <c r="R87" s="2" t="s">
        <v>213</v>
      </c>
      <c r="S87" s="2" t="s">
        <v>207</v>
      </c>
      <c r="T87" s="2">
        <v>0.22500000000000001</v>
      </c>
      <c r="U87" s="2">
        <v>44</v>
      </c>
      <c r="V87" s="2">
        <v>5.0000000000000001E-3</v>
      </c>
    </row>
    <row r="88" spans="1:24" x14ac:dyDescent="0.2">
      <c r="A88" s="2">
        <v>0.72222222199999997</v>
      </c>
      <c r="B88" s="2">
        <v>0.65277777800000003</v>
      </c>
      <c r="C88" s="2">
        <v>0.72222222199999997</v>
      </c>
      <c r="D88" s="2">
        <v>0.81944444400000005</v>
      </c>
      <c r="E88" s="2">
        <v>0.73611111100000004</v>
      </c>
      <c r="F88" s="2">
        <v>0.86111111100000004</v>
      </c>
      <c r="H88" s="2">
        <f t="shared" si="9"/>
        <v>72.22222219999999</v>
      </c>
      <c r="I88" s="2">
        <f t="shared" si="10"/>
        <v>65.27777780000001</v>
      </c>
      <c r="J88" s="2">
        <f t="shared" si="11"/>
        <v>72.22222219999999</v>
      </c>
      <c r="K88" s="2">
        <f t="shared" si="12"/>
        <v>81.944444400000009</v>
      </c>
      <c r="L88" s="2">
        <f t="shared" si="13"/>
        <v>73.611111100000002</v>
      </c>
      <c r="M88" s="2">
        <f t="shared" si="14"/>
        <v>86.111111100000002</v>
      </c>
      <c r="N88" s="2" t="s">
        <v>57</v>
      </c>
      <c r="O88" s="2" t="s">
        <v>273</v>
      </c>
      <c r="P88" s="2" t="s">
        <v>272</v>
      </c>
      <c r="S88" s="2" t="s">
        <v>208</v>
      </c>
      <c r="T88" s="2">
        <v>0.22500000000000001</v>
      </c>
      <c r="U88" s="2">
        <v>44</v>
      </c>
      <c r="V88" s="2">
        <v>5.0000000000000001E-3</v>
      </c>
    </row>
    <row r="89" spans="1:24" x14ac:dyDescent="0.2">
      <c r="A89" s="2">
        <v>0.77777777800000003</v>
      </c>
      <c r="B89" s="2">
        <v>0.80555555599999995</v>
      </c>
      <c r="C89" s="2">
        <v>0.76388888899999996</v>
      </c>
      <c r="D89" s="2">
        <v>0.68055555599999995</v>
      </c>
      <c r="E89" s="2">
        <v>0.77777777800000003</v>
      </c>
      <c r="F89" s="2">
        <v>0.77777777800000003</v>
      </c>
      <c r="H89" s="2">
        <f t="shared" si="9"/>
        <v>77.77777780000001</v>
      </c>
      <c r="I89" s="2">
        <f t="shared" si="10"/>
        <v>80.555555599999991</v>
      </c>
      <c r="J89" s="2">
        <f t="shared" si="11"/>
        <v>76.388888899999998</v>
      </c>
      <c r="K89" s="2">
        <f t="shared" si="12"/>
        <v>68.055555599999991</v>
      </c>
      <c r="L89" s="2">
        <f t="shared" si="13"/>
        <v>77.77777780000001</v>
      </c>
      <c r="M89" s="2">
        <f t="shared" si="14"/>
        <v>77.77777780000001</v>
      </c>
      <c r="N89" s="2" t="s">
        <v>58</v>
      </c>
      <c r="O89" s="2" t="s">
        <v>273</v>
      </c>
      <c r="P89" s="2" t="s">
        <v>271</v>
      </c>
      <c r="S89" s="2" t="s">
        <v>209</v>
      </c>
      <c r="T89" s="2">
        <v>0.22500000000000001</v>
      </c>
      <c r="U89" s="2">
        <v>44</v>
      </c>
      <c r="V89" s="2">
        <v>5.0000000000000001E-3</v>
      </c>
    </row>
    <row r="90" spans="1:24" x14ac:dyDescent="0.2">
      <c r="A90" s="2">
        <v>0.59722222199999997</v>
      </c>
      <c r="B90" s="2">
        <v>0.69444444400000005</v>
      </c>
      <c r="C90" s="2">
        <v>0.69444444400000005</v>
      </c>
      <c r="D90" s="2">
        <v>0.75</v>
      </c>
      <c r="E90" s="2">
        <v>0.81944444400000005</v>
      </c>
      <c r="F90" s="2">
        <v>0.65277777800000003</v>
      </c>
      <c r="H90" s="2">
        <f t="shared" si="9"/>
        <v>59.722222199999997</v>
      </c>
      <c r="I90" s="2">
        <f t="shared" si="10"/>
        <v>69.444444400000009</v>
      </c>
      <c r="J90" s="2">
        <f t="shared" si="11"/>
        <v>69.444444400000009</v>
      </c>
      <c r="K90" s="2">
        <f t="shared" si="12"/>
        <v>75</v>
      </c>
      <c r="L90" s="2">
        <f t="shared" si="13"/>
        <v>81.944444400000009</v>
      </c>
      <c r="M90" s="2">
        <f t="shared" si="14"/>
        <v>65.27777780000001</v>
      </c>
      <c r="N90" s="2" t="s">
        <v>63</v>
      </c>
      <c r="O90" s="2" t="s">
        <v>273</v>
      </c>
      <c r="P90" s="2" t="s">
        <v>272</v>
      </c>
      <c r="S90" s="2" t="s">
        <v>143</v>
      </c>
      <c r="T90" s="2">
        <v>0.22500000000000001</v>
      </c>
      <c r="U90" s="2">
        <v>44</v>
      </c>
      <c r="V90" s="2">
        <v>5.0000000000000001E-3</v>
      </c>
    </row>
    <row r="91" spans="1:24" x14ac:dyDescent="0.2">
      <c r="A91" s="2">
        <v>0.77777777800000003</v>
      </c>
      <c r="B91" s="2">
        <v>0.875</v>
      </c>
      <c r="C91" s="2">
        <v>0.84722222199999997</v>
      </c>
      <c r="D91" s="2">
        <v>0.84722222199999997</v>
      </c>
      <c r="E91" s="2">
        <v>0.76388888899999996</v>
      </c>
      <c r="F91" s="2">
        <v>0.83333333300000001</v>
      </c>
      <c r="H91" s="2">
        <f t="shared" si="9"/>
        <v>77.77777780000001</v>
      </c>
      <c r="I91" s="2">
        <f t="shared" si="10"/>
        <v>87.5</v>
      </c>
      <c r="J91" s="2">
        <f t="shared" si="11"/>
        <v>84.72222219999999</v>
      </c>
      <c r="K91" s="2">
        <f t="shared" si="12"/>
        <v>84.72222219999999</v>
      </c>
      <c r="L91" s="2">
        <f t="shared" si="13"/>
        <v>76.388888899999998</v>
      </c>
      <c r="M91" s="2">
        <f t="shared" si="14"/>
        <v>83.333333300000007</v>
      </c>
      <c r="N91" s="2" t="s">
        <v>64</v>
      </c>
      <c r="O91" s="2" t="s">
        <v>273</v>
      </c>
      <c r="P91" s="2" t="s">
        <v>272</v>
      </c>
      <c r="R91" s="2" t="s">
        <v>277</v>
      </c>
      <c r="S91" s="2" t="s">
        <v>207</v>
      </c>
      <c r="T91" s="2">
        <v>5.8000000000000003E-2</v>
      </c>
      <c r="U91" s="2">
        <v>2</v>
      </c>
      <c r="V91" s="2">
        <v>2.9000000000000001E-2</v>
      </c>
      <c r="W91" s="2">
        <v>13.72</v>
      </c>
      <c r="X91" s="2">
        <v>0</v>
      </c>
    </row>
    <row r="92" spans="1:24" x14ac:dyDescent="0.2">
      <c r="A92" s="2">
        <v>0.76388888899999996</v>
      </c>
      <c r="B92" s="2">
        <v>0.73611111100000004</v>
      </c>
      <c r="C92" s="2">
        <v>0.88888888899999996</v>
      </c>
      <c r="D92" s="2">
        <v>0.88888888899999996</v>
      </c>
      <c r="E92" s="2">
        <v>0.86111111100000004</v>
      </c>
      <c r="F92" s="2">
        <v>0.875</v>
      </c>
      <c r="H92" s="2">
        <f t="shared" si="9"/>
        <v>76.388888899999998</v>
      </c>
      <c r="I92" s="2">
        <f t="shared" si="10"/>
        <v>73.611111100000002</v>
      </c>
      <c r="J92" s="2">
        <f t="shared" si="11"/>
        <v>88.888888899999998</v>
      </c>
      <c r="K92" s="2">
        <f t="shared" si="12"/>
        <v>88.888888899999998</v>
      </c>
      <c r="L92" s="2">
        <f t="shared" si="13"/>
        <v>86.111111100000002</v>
      </c>
      <c r="M92" s="2">
        <f t="shared" si="14"/>
        <v>87.5</v>
      </c>
      <c r="N92" s="2" t="s">
        <v>65</v>
      </c>
      <c r="O92" s="2" t="s">
        <v>273</v>
      </c>
      <c r="P92" s="2" t="s">
        <v>272</v>
      </c>
      <c r="S92" s="2" t="s">
        <v>208</v>
      </c>
      <c r="T92" s="2">
        <v>5.8000000000000003E-2</v>
      </c>
      <c r="U92" s="2">
        <v>1.8320000000000001</v>
      </c>
      <c r="V92" s="2">
        <v>3.1E-2</v>
      </c>
      <c r="W92" s="2">
        <v>13.72</v>
      </c>
      <c r="X92" s="2">
        <v>0</v>
      </c>
    </row>
    <row r="93" spans="1:24" x14ac:dyDescent="0.2">
      <c r="A93" s="2">
        <v>0.76388888899999996</v>
      </c>
      <c r="B93" s="2">
        <v>0.81944444400000005</v>
      </c>
      <c r="C93" s="2">
        <v>0.81944444400000005</v>
      </c>
      <c r="D93" s="2">
        <v>0.77777777800000003</v>
      </c>
      <c r="E93" s="2">
        <v>0.63888888899999996</v>
      </c>
      <c r="F93" s="2">
        <v>0.83333333300000001</v>
      </c>
      <c r="H93" s="2">
        <f t="shared" si="9"/>
        <v>76.388888899999998</v>
      </c>
      <c r="I93" s="2">
        <f t="shared" si="10"/>
        <v>81.944444400000009</v>
      </c>
      <c r="J93" s="2">
        <f t="shared" si="11"/>
        <v>81.944444400000009</v>
      </c>
      <c r="K93" s="2">
        <f t="shared" si="12"/>
        <v>77.77777780000001</v>
      </c>
      <c r="L93" s="2">
        <f t="shared" si="13"/>
        <v>63.888888899999998</v>
      </c>
      <c r="M93" s="2">
        <f t="shared" si="14"/>
        <v>83.333333300000007</v>
      </c>
      <c r="N93" s="2" t="s">
        <v>66</v>
      </c>
      <c r="O93" s="2" t="s">
        <v>273</v>
      </c>
      <c r="P93" s="2" t="s">
        <v>272</v>
      </c>
      <c r="S93" s="2" t="s">
        <v>209</v>
      </c>
      <c r="T93" s="2">
        <v>5.8000000000000003E-2</v>
      </c>
      <c r="U93" s="2">
        <v>2</v>
      </c>
      <c r="V93" s="2">
        <v>2.9000000000000001E-2</v>
      </c>
      <c r="W93" s="2">
        <v>13.72</v>
      </c>
      <c r="X93" s="2">
        <v>0</v>
      </c>
    </row>
    <row r="94" spans="1:24" x14ac:dyDescent="0.2">
      <c r="A94" s="2">
        <v>0.73611111100000004</v>
      </c>
      <c r="B94" s="2">
        <v>0.77777777800000003</v>
      </c>
      <c r="C94" s="2">
        <v>0.77777777800000003</v>
      </c>
      <c r="D94" s="2">
        <v>0.76388888899999996</v>
      </c>
      <c r="E94" s="2">
        <v>0.80555555599999995</v>
      </c>
      <c r="F94" s="2">
        <v>0.77777777800000003</v>
      </c>
      <c r="H94" s="2">
        <f t="shared" si="9"/>
        <v>73.611111100000002</v>
      </c>
      <c r="I94" s="2">
        <f t="shared" si="10"/>
        <v>77.77777780000001</v>
      </c>
      <c r="J94" s="2">
        <f t="shared" si="11"/>
        <v>77.77777780000001</v>
      </c>
      <c r="K94" s="2">
        <f t="shared" si="12"/>
        <v>76.388888899999998</v>
      </c>
      <c r="L94" s="2">
        <f t="shared" si="13"/>
        <v>80.555555599999991</v>
      </c>
      <c r="M94" s="2">
        <f t="shared" si="14"/>
        <v>77.77777780000001</v>
      </c>
      <c r="N94" s="2" t="s">
        <v>68</v>
      </c>
      <c r="O94" s="2" t="s">
        <v>273</v>
      </c>
      <c r="P94" s="2" t="s">
        <v>272</v>
      </c>
      <c r="S94" s="2" t="s">
        <v>143</v>
      </c>
      <c r="T94" s="2">
        <v>5.8000000000000003E-2</v>
      </c>
      <c r="U94" s="2">
        <v>1</v>
      </c>
      <c r="V94" s="2">
        <v>5.8000000000000003E-2</v>
      </c>
      <c r="W94" s="2">
        <v>13.72</v>
      </c>
      <c r="X94" s="2">
        <v>1E-3</v>
      </c>
    </row>
    <row r="95" spans="1:24" x14ac:dyDescent="0.2">
      <c r="A95" s="2">
        <v>0.76388888899999996</v>
      </c>
      <c r="B95" s="2">
        <v>0.88888888899999996</v>
      </c>
      <c r="C95" s="2">
        <v>0.86111111100000004</v>
      </c>
      <c r="D95" s="2">
        <v>0.86111111100000004</v>
      </c>
      <c r="E95" s="2">
        <v>0.90277777800000003</v>
      </c>
      <c r="F95" s="2">
        <v>0.88888888899999996</v>
      </c>
      <c r="H95" s="2">
        <f t="shared" si="9"/>
        <v>76.388888899999998</v>
      </c>
      <c r="I95" s="2">
        <f t="shared" si="10"/>
        <v>88.888888899999998</v>
      </c>
      <c r="J95" s="2">
        <f t="shared" si="11"/>
        <v>86.111111100000002</v>
      </c>
      <c r="K95" s="2">
        <f t="shared" si="12"/>
        <v>86.111111100000002</v>
      </c>
      <c r="L95" s="2">
        <f t="shared" si="13"/>
        <v>90.27777780000001</v>
      </c>
      <c r="M95" s="2">
        <f t="shared" si="14"/>
        <v>88.888888899999998</v>
      </c>
      <c r="N95" s="2" t="s">
        <v>70</v>
      </c>
      <c r="O95" s="2" t="s">
        <v>273</v>
      </c>
      <c r="P95" s="2" t="s">
        <v>272</v>
      </c>
      <c r="R95" s="2" t="s">
        <v>278</v>
      </c>
      <c r="S95" s="2" t="s">
        <v>207</v>
      </c>
      <c r="T95" s="2">
        <v>5.0000000000000001E-3</v>
      </c>
      <c r="U95" s="2">
        <v>2</v>
      </c>
      <c r="V95" s="2">
        <v>3.0000000000000001E-3</v>
      </c>
      <c r="W95" s="2">
        <v>1.2230000000000001</v>
      </c>
      <c r="X95" s="2">
        <v>0.29899999999999999</v>
      </c>
    </row>
    <row r="96" spans="1:24" x14ac:dyDescent="0.2">
      <c r="A96" s="2">
        <v>0.90277777800000003</v>
      </c>
      <c r="B96" s="2">
        <v>0.95833333300000001</v>
      </c>
      <c r="C96" s="2">
        <v>0.93055555599999995</v>
      </c>
      <c r="D96" s="2">
        <v>0.88888888899999996</v>
      </c>
      <c r="E96" s="2">
        <v>0.91666666699999999</v>
      </c>
      <c r="F96" s="2">
        <v>0.91666666699999999</v>
      </c>
      <c r="H96" s="2">
        <f t="shared" si="9"/>
        <v>90.27777780000001</v>
      </c>
      <c r="I96" s="2">
        <f t="shared" si="10"/>
        <v>95.833333300000007</v>
      </c>
      <c r="J96" s="2">
        <f t="shared" si="11"/>
        <v>93.055555599999991</v>
      </c>
      <c r="K96" s="2">
        <f t="shared" si="12"/>
        <v>88.888888899999998</v>
      </c>
      <c r="L96" s="2">
        <f t="shared" si="13"/>
        <v>91.666666699999993</v>
      </c>
      <c r="M96" s="2">
        <f t="shared" si="14"/>
        <v>91.666666699999993</v>
      </c>
      <c r="N96" s="2" t="s">
        <v>71</v>
      </c>
      <c r="O96" s="2" t="s">
        <v>273</v>
      </c>
      <c r="P96" s="2" t="s">
        <v>272</v>
      </c>
      <c r="S96" s="2" t="s">
        <v>208</v>
      </c>
      <c r="T96" s="2">
        <v>5.0000000000000001E-3</v>
      </c>
      <c r="U96" s="2">
        <v>1.8320000000000001</v>
      </c>
      <c r="V96" s="2">
        <v>3.0000000000000001E-3</v>
      </c>
      <c r="W96" s="2">
        <v>1.2230000000000001</v>
      </c>
      <c r="X96" s="2">
        <v>0.29699999999999999</v>
      </c>
    </row>
    <row r="97" spans="1:24" x14ac:dyDescent="0.2">
      <c r="A97" s="2">
        <v>0.70833333300000001</v>
      </c>
      <c r="B97" s="2">
        <v>0.68055555599999995</v>
      </c>
      <c r="C97" s="2">
        <v>0.63888888899999996</v>
      </c>
      <c r="D97" s="2">
        <v>0.65277777800000003</v>
      </c>
      <c r="E97" s="2">
        <v>0.63888888899999996</v>
      </c>
      <c r="F97" s="2">
        <v>0.625</v>
      </c>
      <c r="H97" s="2">
        <f t="shared" si="9"/>
        <v>70.833333300000007</v>
      </c>
      <c r="I97" s="2">
        <f t="shared" si="10"/>
        <v>68.055555599999991</v>
      </c>
      <c r="J97" s="2">
        <f t="shared" si="11"/>
        <v>63.888888899999998</v>
      </c>
      <c r="K97" s="2">
        <f t="shared" si="12"/>
        <v>65.27777780000001</v>
      </c>
      <c r="L97" s="2">
        <f t="shared" si="13"/>
        <v>63.888888899999998</v>
      </c>
      <c r="M97" s="2">
        <f t="shared" si="14"/>
        <v>62.5</v>
      </c>
      <c r="N97" s="2" t="s">
        <v>73</v>
      </c>
      <c r="O97" s="2" t="s">
        <v>270</v>
      </c>
      <c r="P97" s="2" t="s">
        <v>271</v>
      </c>
      <c r="S97" s="2" t="s">
        <v>209</v>
      </c>
      <c r="T97" s="2">
        <v>5.0000000000000001E-3</v>
      </c>
      <c r="U97" s="2">
        <v>2</v>
      </c>
      <c r="V97" s="2">
        <v>3.0000000000000001E-3</v>
      </c>
      <c r="W97" s="2">
        <v>1.2230000000000001</v>
      </c>
      <c r="X97" s="2">
        <v>0.29899999999999999</v>
      </c>
    </row>
    <row r="98" spans="1:24" x14ac:dyDescent="0.2">
      <c r="A98" s="2">
        <v>0.73611111100000004</v>
      </c>
      <c r="B98" s="2">
        <v>0.72222222199999997</v>
      </c>
      <c r="C98" s="2">
        <v>0.65277777800000003</v>
      </c>
      <c r="D98" s="2">
        <v>0.79166666699999999</v>
      </c>
      <c r="E98" s="2">
        <v>0.84722222199999997</v>
      </c>
      <c r="F98" s="2">
        <v>0.77777777800000003</v>
      </c>
      <c r="H98" s="2">
        <f t="shared" si="9"/>
        <v>73.611111100000002</v>
      </c>
      <c r="I98" s="2">
        <f t="shared" si="10"/>
        <v>72.22222219999999</v>
      </c>
      <c r="J98" s="2">
        <f t="shared" si="11"/>
        <v>65.27777780000001</v>
      </c>
      <c r="K98" s="2">
        <f t="shared" si="12"/>
        <v>79.166666699999993</v>
      </c>
      <c r="L98" s="2">
        <f t="shared" si="13"/>
        <v>84.72222219999999</v>
      </c>
      <c r="M98" s="2">
        <f t="shared" si="14"/>
        <v>77.77777780000001</v>
      </c>
      <c r="N98" s="2" t="s">
        <v>74</v>
      </c>
      <c r="O98" s="2" t="s">
        <v>270</v>
      </c>
      <c r="P98" s="2" t="s">
        <v>271</v>
      </c>
      <c r="S98" s="2" t="s">
        <v>143</v>
      </c>
      <c r="T98" s="2">
        <v>5.0000000000000001E-3</v>
      </c>
      <c r="U98" s="2">
        <v>1</v>
      </c>
      <c r="V98" s="2">
        <v>5.0000000000000001E-3</v>
      </c>
      <c r="W98" s="2">
        <v>1.2230000000000001</v>
      </c>
      <c r="X98" s="2">
        <v>0.27500000000000002</v>
      </c>
    </row>
    <row r="99" spans="1:24" x14ac:dyDescent="0.2">
      <c r="A99" s="2">
        <v>0.68055555599999995</v>
      </c>
      <c r="B99" s="2">
        <v>0.70833333300000001</v>
      </c>
      <c r="C99" s="2">
        <v>0.73611111100000004</v>
      </c>
      <c r="D99" s="2">
        <v>0.80555555599999995</v>
      </c>
      <c r="E99" s="2">
        <v>0.72222222199999997</v>
      </c>
      <c r="F99" s="2">
        <v>0.80555555599999995</v>
      </c>
      <c r="H99" s="2">
        <f t="shared" si="9"/>
        <v>68.055555599999991</v>
      </c>
      <c r="I99" s="2">
        <f t="shared" si="10"/>
        <v>70.833333300000007</v>
      </c>
      <c r="J99" s="2">
        <f t="shared" si="11"/>
        <v>73.611111100000002</v>
      </c>
      <c r="K99" s="2">
        <f t="shared" si="12"/>
        <v>80.555555599999991</v>
      </c>
      <c r="L99" s="2">
        <f t="shared" si="13"/>
        <v>72.22222219999999</v>
      </c>
      <c r="M99" s="2">
        <f t="shared" si="14"/>
        <v>80.555555599999991</v>
      </c>
      <c r="N99" s="2" t="s">
        <v>75</v>
      </c>
      <c r="O99" s="2" t="s">
        <v>270</v>
      </c>
      <c r="P99" s="2" t="s">
        <v>271</v>
      </c>
      <c r="R99" s="2" t="s">
        <v>279</v>
      </c>
      <c r="S99" s="2" t="s">
        <v>207</v>
      </c>
      <c r="T99" s="2">
        <v>1E-3</v>
      </c>
      <c r="U99" s="2">
        <v>2</v>
      </c>
      <c r="V99" s="2">
        <v>0</v>
      </c>
      <c r="W99" s="2">
        <v>0.19800000000000001</v>
      </c>
      <c r="X99" s="2">
        <v>0.82099999999999995</v>
      </c>
    </row>
    <row r="100" spans="1:24" x14ac:dyDescent="0.2">
      <c r="A100" s="2">
        <v>0.77777777800000003</v>
      </c>
      <c r="B100" s="2">
        <v>0.84722222199999997</v>
      </c>
      <c r="C100" s="2">
        <v>0.80555555599999995</v>
      </c>
      <c r="D100" s="2">
        <v>0.77777777800000003</v>
      </c>
      <c r="E100" s="2">
        <v>0.75</v>
      </c>
      <c r="F100" s="2">
        <v>0.83333333300000001</v>
      </c>
      <c r="H100" s="2">
        <f t="shared" si="9"/>
        <v>77.77777780000001</v>
      </c>
      <c r="I100" s="2">
        <f t="shared" si="10"/>
        <v>84.72222219999999</v>
      </c>
      <c r="J100" s="2">
        <f t="shared" si="11"/>
        <v>80.555555599999991</v>
      </c>
      <c r="K100" s="2">
        <f t="shared" si="12"/>
        <v>77.77777780000001</v>
      </c>
      <c r="L100" s="2">
        <f t="shared" si="13"/>
        <v>75</v>
      </c>
      <c r="M100" s="2">
        <f t="shared" si="14"/>
        <v>83.333333300000007</v>
      </c>
      <c r="N100" s="2" t="s">
        <v>80</v>
      </c>
      <c r="O100" s="2" t="s">
        <v>273</v>
      </c>
      <c r="P100" s="2" t="s">
        <v>271</v>
      </c>
      <c r="S100" s="2" t="s">
        <v>208</v>
      </c>
      <c r="T100" s="2">
        <v>1E-3</v>
      </c>
      <c r="U100" s="2">
        <v>1.8320000000000001</v>
      </c>
      <c r="V100" s="2">
        <v>0</v>
      </c>
      <c r="W100" s="2">
        <v>0.19800000000000001</v>
      </c>
      <c r="X100" s="2">
        <v>0.80200000000000005</v>
      </c>
    </row>
    <row r="101" spans="1:24" x14ac:dyDescent="0.2">
      <c r="A101" s="2">
        <v>0.54166666699999999</v>
      </c>
      <c r="B101" s="2">
        <v>0.63888888899999996</v>
      </c>
      <c r="C101" s="2">
        <v>0.69444444400000005</v>
      </c>
      <c r="D101" s="2">
        <v>0.75</v>
      </c>
      <c r="E101" s="2">
        <v>0.70833333300000001</v>
      </c>
      <c r="F101" s="2">
        <v>0.625</v>
      </c>
      <c r="H101" s="2">
        <f t="shared" si="9"/>
        <v>54.1666667</v>
      </c>
      <c r="I101" s="2">
        <f t="shared" si="10"/>
        <v>63.888888899999998</v>
      </c>
      <c r="J101" s="2">
        <f t="shared" si="11"/>
        <v>69.444444400000009</v>
      </c>
      <c r="K101" s="2">
        <f t="shared" si="12"/>
        <v>75</v>
      </c>
      <c r="L101" s="2">
        <f t="shared" si="13"/>
        <v>70.833333300000007</v>
      </c>
      <c r="M101" s="2">
        <f t="shared" si="14"/>
        <v>62.5</v>
      </c>
      <c r="N101" s="2" t="s">
        <v>81</v>
      </c>
      <c r="O101" s="2" t="s">
        <v>273</v>
      </c>
      <c r="P101" s="2" t="s">
        <v>271</v>
      </c>
      <c r="S101" s="2" t="s">
        <v>209</v>
      </c>
      <c r="T101" s="2">
        <v>1E-3</v>
      </c>
      <c r="U101" s="2">
        <v>2</v>
      </c>
      <c r="V101" s="2">
        <v>0</v>
      </c>
      <c r="W101" s="2">
        <v>0.19800000000000001</v>
      </c>
      <c r="X101" s="2">
        <v>0.82099999999999995</v>
      </c>
    </row>
    <row r="102" spans="1:24" x14ac:dyDescent="0.2">
      <c r="A102" s="2">
        <v>0.59722222199999997</v>
      </c>
      <c r="B102" s="2">
        <v>0.73611111100000004</v>
      </c>
      <c r="C102" s="2">
        <v>0.66666666699999999</v>
      </c>
      <c r="D102" s="2">
        <v>0.75</v>
      </c>
      <c r="E102" s="2">
        <v>0.77777777800000003</v>
      </c>
      <c r="F102" s="2">
        <v>0.80555555599999995</v>
      </c>
      <c r="H102" s="2">
        <f t="shared" si="9"/>
        <v>59.722222199999997</v>
      </c>
      <c r="I102" s="2">
        <f t="shared" si="10"/>
        <v>73.611111100000002</v>
      </c>
      <c r="J102" s="2">
        <f t="shared" si="11"/>
        <v>66.666666699999993</v>
      </c>
      <c r="K102" s="2">
        <f t="shared" si="12"/>
        <v>75</v>
      </c>
      <c r="L102" s="2">
        <f t="shared" si="13"/>
        <v>77.77777780000001</v>
      </c>
      <c r="M102" s="2">
        <f t="shared" si="14"/>
        <v>80.555555599999991</v>
      </c>
      <c r="N102" s="2" t="s">
        <v>82</v>
      </c>
      <c r="O102" s="2" t="s">
        <v>273</v>
      </c>
      <c r="P102" s="2" t="s">
        <v>271</v>
      </c>
      <c r="S102" s="2" t="s">
        <v>143</v>
      </c>
      <c r="T102" s="2">
        <v>1E-3</v>
      </c>
      <c r="U102" s="2">
        <v>1</v>
      </c>
      <c r="V102" s="2">
        <v>1E-3</v>
      </c>
      <c r="W102" s="2">
        <v>0.19800000000000001</v>
      </c>
      <c r="X102" s="2">
        <v>0.65900000000000003</v>
      </c>
    </row>
    <row r="103" spans="1:24" x14ac:dyDescent="0.2">
      <c r="A103" s="2">
        <v>0.65277777800000003</v>
      </c>
      <c r="B103" s="2">
        <v>0.65277777800000003</v>
      </c>
      <c r="C103" s="2">
        <v>0.72222222199999997</v>
      </c>
      <c r="D103" s="2">
        <v>0.68055555599999995</v>
      </c>
      <c r="E103" s="2">
        <v>0.75</v>
      </c>
      <c r="F103" s="2">
        <v>0.73611111100000004</v>
      </c>
      <c r="H103" s="2">
        <f t="shared" si="9"/>
        <v>65.27777780000001</v>
      </c>
      <c r="I103" s="2">
        <f t="shared" si="10"/>
        <v>65.27777780000001</v>
      </c>
      <c r="J103" s="2">
        <f t="shared" si="11"/>
        <v>72.22222219999999</v>
      </c>
      <c r="K103" s="2">
        <f t="shared" si="12"/>
        <v>68.055555599999991</v>
      </c>
      <c r="L103" s="2">
        <f t="shared" si="13"/>
        <v>75</v>
      </c>
      <c r="M103" s="2">
        <f t="shared" si="14"/>
        <v>73.611111100000002</v>
      </c>
      <c r="N103" s="2" t="s">
        <v>83</v>
      </c>
      <c r="O103" s="2" t="s">
        <v>273</v>
      </c>
      <c r="P103" s="2" t="s">
        <v>271</v>
      </c>
      <c r="R103" s="2" t="s">
        <v>280</v>
      </c>
      <c r="S103" s="2" t="s">
        <v>207</v>
      </c>
      <c r="T103" s="2">
        <v>1E-3</v>
      </c>
      <c r="U103" s="2">
        <v>2</v>
      </c>
      <c r="V103" s="2">
        <v>1E-3</v>
      </c>
      <c r="W103" s="2">
        <v>0.27400000000000002</v>
      </c>
      <c r="X103" s="2">
        <v>0.76100000000000001</v>
      </c>
    </row>
    <row r="104" spans="1:24" x14ac:dyDescent="0.2">
      <c r="A104" s="2">
        <v>0.875</v>
      </c>
      <c r="B104" s="2">
        <v>0.94444444400000005</v>
      </c>
      <c r="C104" s="2">
        <v>0.86111111100000004</v>
      </c>
      <c r="D104" s="2">
        <v>0.88888888899999996</v>
      </c>
      <c r="E104" s="2">
        <v>0.90277777800000003</v>
      </c>
      <c r="F104" s="2">
        <v>0.95833333300000001</v>
      </c>
      <c r="H104" s="2">
        <f t="shared" si="9"/>
        <v>87.5</v>
      </c>
      <c r="I104" s="2">
        <f t="shared" si="10"/>
        <v>94.444444400000009</v>
      </c>
      <c r="J104" s="2">
        <f t="shared" si="11"/>
        <v>86.111111100000002</v>
      </c>
      <c r="K104" s="2">
        <f t="shared" si="12"/>
        <v>88.888888899999998</v>
      </c>
      <c r="L104" s="2">
        <f t="shared" si="13"/>
        <v>90.27777780000001</v>
      </c>
      <c r="M104" s="2">
        <f t="shared" si="14"/>
        <v>95.833333300000007</v>
      </c>
      <c r="N104" s="2" t="s">
        <v>85</v>
      </c>
      <c r="O104" s="2" t="s">
        <v>270</v>
      </c>
      <c r="P104" s="2" t="s">
        <v>272</v>
      </c>
      <c r="S104" s="2" t="s">
        <v>208</v>
      </c>
      <c r="T104" s="2">
        <v>1E-3</v>
      </c>
      <c r="U104" s="2">
        <v>1.8320000000000001</v>
      </c>
      <c r="V104" s="2">
        <v>1E-3</v>
      </c>
      <c r="W104" s="2">
        <v>0.27400000000000002</v>
      </c>
      <c r="X104" s="2">
        <v>0.74099999999999999</v>
      </c>
    </row>
    <row r="105" spans="1:24" x14ac:dyDescent="0.2">
      <c r="A105" s="2">
        <v>0.625</v>
      </c>
      <c r="B105" s="2">
        <v>0.68055555599999995</v>
      </c>
      <c r="C105" s="2">
        <v>0.72222222199999997</v>
      </c>
      <c r="D105" s="2">
        <v>0.51388888899999996</v>
      </c>
      <c r="E105" s="2">
        <v>0.70833333300000001</v>
      </c>
      <c r="F105" s="2">
        <v>0.52777777800000003</v>
      </c>
      <c r="H105" s="2">
        <f t="shared" si="9"/>
        <v>62.5</v>
      </c>
      <c r="I105" s="2">
        <f t="shared" si="10"/>
        <v>68.055555599999991</v>
      </c>
      <c r="J105" s="2">
        <f t="shared" si="11"/>
        <v>72.22222219999999</v>
      </c>
      <c r="K105" s="2">
        <f t="shared" si="12"/>
        <v>51.388888899999998</v>
      </c>
      <c r="L105" s="2">
        <f t="shared" si="13"/>
        <v>70.833333300000007</v>
      </c>
      <c r="M105" s="2">
        <f t="shared" si="14"/>
        <v>52.777777800000003</v>
      </c>
      <c r="N105" s="2" t="s">
        <v>86</v>
      </c>
      <c r="O105" s="2" t="s">
        <v>270</v>
      </c>
      <c r="P105" s="2" t="s">
        <v>272</v>
      </c>
      <c r="S105" s="2" t="s">
        <v>209</v>
      </c>
      <c r="T105" s="2">
        <v>1E-3</v>
      </c>
      <c r="U105" s="2">
        <v>2</v>
      </c>
      <c r="V105" s="2">
        <v>1E-3</v>
      </c>
      <c r="W105" s="2">
        <v>0.27400000000000002</v>
      </c>
      <c r="X105" s="2">
        <v>0.76100000000000001</v>
      </c>
    </row>
    <row r="106" spans="1:24" x14ac:dyDescent="0.2">
      <c r="A106" s="2">
        <v>0.76388888899999996</v>
      </c>
      <c r="B106" s="2">
        <v>0.84722222199999997</v>
      </c>
      <c r="C106" s="2">
        <v>0.86111111100000004</v>
      </c>
      <c r="D106" s="2">
        <v>0.75</v>
      </c>
      <c r="E106" s="2">
        <v>0.75</v>
      </c>
      <c r="F106" s="2">
        <v>0.72222222199999997</v>
      </c>
      <c r="H106" s="2">
        <f t="shared" si="9"/>
        <v>76.388888899999998</v>
      </c>
      <c r="I106" s="2">
        <f t="shared" si="10"/>
        <v>84.72222219999999</v>
      </c>
      <c r="J106" s="2">
        <f t="shared" si="11"/>
        <v>86.111111100000002</v>
      </c>
      <c r="K106" s="2">
        <f t="shared" si="12"/>
        <v>75</v>
      </c>
      <c r="L106" s="2">
        <f t="shared" si="13"/>
        <v>75</v>
      </c>
      <c r="M106" s="2">
        <f t="shared" si="14"/>
        <v>72.22222219999999</v>
      </c>
      <c r="N106" s="2" t="s">
        <v>87</v>
      </c>
      <c r="O106" s="2" t="s">
        <v>273</v>
      </c>
      <c r="P106" s="2" t="s">
        <v>271</v>
      </c>
      <c r="S106" s="2" t="s">
        <v>143</v>
      </c>
      <c r="T106" s="2">
        <v>1E-3</v>
      </c>
      <c r="U106" s="2">
        <v>1</v>
      </c>
      <c r="V106" s="2">
        <v>1E-3</v>
      </c>
      <c r="W106" s="2">
        <v>0.27400000000000002</v>
      </c>
      <c r="X106" s="2">
        <v>0.60299999999999998</v>
      </c>
    </row>
    <row r="107" spans="1:24" x14ac:dyDescent="0.2">
      <c r="A107" s="2">
        <v>0.70833333300000001</v>
      </c>
      <c r="B107" s="2">
        <v>0.68055555599999995</v>
      </c>
      <c r="C107" s="2">
        <v>0.70833333300000001</v>
      </c>
      <c r="D107" s="2">
        <v>0.80555555599999995</v>
      </c>
      <c r="E107" s="2">
        <v>0.79166666699999999</v>
      </c>
      <c r="F107" s="2">
        <v>0.81944444400000005</v>
      </c>
      <c r="H107" s="2">
        <f t="shared" si="9"/>
        <v>70.833333300000007</v>
      </c>
      <c r="I107" s="2">
        <f t="shared" si="10"/>
        <v>68.055555599999991</v>
      </c>
      <c r="J107" s="2">
        <f t="shared" si="11"/>
        <v>70.833333300000007</v>
      </c>
      <c r="K107" s="2">
        <f t="shared" si="12"/>
        <v>80.555555599999991</v>
      </c>
      <c r="L107" s="2">
        <f t="shared" si="13"/>
        <v>79.166666699999993</v>
      </c>
      <c r="M107" s="2">
        <f t="shared" si="14"/>
        <v>81.944444400000009</v>
      </c>
      <c r="N107" s="2" t="s">
        <v>88</v>
      </c>
      <c r="O107" s="2" t="s">
        <v>270</v>
      </c>
      <c r="P107" s="2" t="s">
        <v>272</v>
      </c>
      <c r="R107" s="2" t="s">
        <v>281</v>
      </c>
      <c r="S107" s="2" t="s">
        <v>207</v>
      </c>
      <c r="T107" s="2">
        <v>0.185</v>
      </c>
      <c r="U107" s="2">
        <v>88</v>
      </c>
      <c r="V107" s="2">
        <v>2E-3</v>
      </c>
    </row>
    <row r="108" spans="1:24" x14ac:dyDescent="0.2">
      <c r="A108" s="2">
        <v>0.79166666699999999</v>
      </c>
      <c r="B108" s="2">
        <v>0.86111111100000004</v>
      </c>
      <c r="C108" s="2">
        <v>0.81944444400000005</v>
      </c>
      <c r="D108" s="2">
        <v>0.81944444400000005</v>
      </c>
      <c r="E108" s="2">
        <v>0.88888888899999996</v>
      </c>
      <c r="F108" s="2">
        <v>0.88888888899999996</v>
      </c>
      <c r="H108" s="2">
        <f t="shared" si="9"/>
        <v>79.166666699999993</v>
      </c>
      <c r="I108" s="2">
        <f t="shared" si="10"/>
        <v>86.111111100000002</v>
      </c>
      <c r="J108" s="2">
        <f t="shared" si="11"/>
        <v>81.944444400000009</v>
      </c>
      <c r="K108" s="2">
        <f t="shared" si="12"/>
        <v>81.944444400000009</v>
      </c>
      <c r="L108" s="2">
        <f t="shared" si="13"/>
        <v>88.888888899999998</v>
      </c>
      <c r="M108" s="2">
        <f t="shared" si="14"/>
        <v>88.888888899999998</v>
      </c>
      <c r="N108" s="2" t="s">
        <v>89</v>
      </c>
      <c r="O108" s="2" t="s">
        <v>270</v>
      </c>
      <c r="P108" s="2" t="s">
        <v>271</v>
      </c>
      <c r="S108" s="2" t="s">
        <v>208</v>
      </c>
      <c r="T108" s="2">
        <v>0.185</v>
      </c>
      <c r="U108" s="2">
        <v>80.587999999999994</v>
      </c>
      <c r="V108" s="2">
        <v>2E-3</v>
      </c>
    </row>
    <row r="109" spans="1:24" x14ac:dyDescent="0.2">
      <c r="A109" s="2">
        <v>0.63888888899999996</v>
      </c>
      <c r="B109" s="2">
        <v>0.65277777800000003</v>
      </c>
      <c r="C109" s="2">
        <v>0.65277777800000003</v>
      </c>
      <c r="D109" s="2">
        <v>0.61111111100000004</v>
      </c>
      <c r="E109" s="2">
        <v>0.75</v>
      </c>
      <c r="F109" s="2">
        <v>0.66666666699999999</v>
      </c>
      <c r="H109" s="2">
        <f t="shared" si="9"/>
        <v>63.888888899999998</v>
      </c>
      <c r="I109" s="2">
        <f t="shared" si="10"/>
        <v>65.27777780000001</v>
      </c>
      <c r="J109" s="2">
        <f t="shared" si="11"/>
        <v>65.27777780000001</v>
      </c>
      <c r="K109" s="2">
        <f t="shared" si="12"/>
        <v>61.111111100000002</v>
      </c>
      <c r="L109" s="2">
        <f t="shared" si="13"/>
        <v>75</v>
      </c>
      <c r="M109" s="2">
        <f t="shared" si="14"/>
        <v>66.666666699999993</v>
      </c>
      <c r="N109" s="2" t="s">
        <v>90</v>
      </c>
      <c r="O109" s="2" t="s">
        <v>270</v>
      </c>
      <c r="P109" s="2" t="s">
        <v>271</v>
      </c>
      <c r="S109" s="2" t="s">
        <v>209</v>
      </c>
      <c r="T109" s="2">
        <v>0.185</v>
      </c>
      <c r="U109" s="2">
        <v>88</v>
      </c>
      <c r="V109" s="2">
        <v>2E-3</v>
      </c>
    </row>
    <row r="110" spans="1:24" x14ac:dyDescent="0.2">
      <c r="A110" s="2">
        <v>0.66666666699999999</v>
      </c>
      <c r="B110" s="2">
        <v>0.84722222199999997</v>
      </c>
      <c r="C110" s="2">
        <v>0.77777777800000003</v>
      </c>
      <c r="D110" s="2">
        <v>0.76388888899999996</v>
      </c>
      <c r="E110" s="2">
        <v>0.83333333300000001</v>
      </c>
      <c r="F110" s="2">
        <v>0.80555555599999995</v>
      </c>
      <c r="H110" s="2">
        <f t="shared" si="9"/>
        <v>66.666666699999993</v>
      </c>
      <c r="I110" s="2">
        <f t="shared" si="10"/>
        <v>84.72222219999999</v>
      </c>
      <c r="J110" s="2">
        <f t="shared" si="11"/>
        <v>77.77777780000001</v>
      </c>
      <c r="K110" s="2">
        <f t="shared" si="12"/>
        <v>76.388888899999998</v>
      </c>
      <c r="L110" s="2">
        <f t="shared" si="13"/>
        <v>83.333333300000007</v>
      </c>
      <c r="M110" s="2">
        <f t="shared" si="14"/>
        <v>80.555555599999991</v>
      </c>
      <c r="N110" s="2" t="s">
        <v>91</v>
      </c>
      <c r="O110" s="2" t="s">
        <v>270</v>
      </c>
      <c r="P110" s="2" t="s">
        <v>271</v>
      </c>
      <c r="S110" s="2" t="s">
        <v>143</v>
      </c>
      <c r="T110" s="2">
        <v>0.185</v>
      </c>
      <c r="U110" s="2">
        <v>44</v>
      </c>
      <c r="V110" s="2">
        <v>4.0000000000000001E-3</v>
      </c>
    </row>
    <row r="111" spans="1:24" x14ac:dyDescent="0.2">
      <c r="A111" s="2">
        <v>0.73611111100000004</v>
      </c>
      <c r="B111" s="2">
        <v>0.76388888899999996</v>
      </c>
      <c r="C111" s="2">
        <v>0.68055555599999995</v>
      </c>
      <c r="D111" s="2">
        <v>0.75</v>
      </c>
      <c r="E111" s="2">
        <v>0.80555555599999995</v>
      </c>
      <c r="F111" s="2">
        <v>0.75</v>
      </c>
      <c r="H111" s="2">
        <f t="shared" si="9"/>
        <v>73.611111100000002</v>
      </c>
      <c r="I111" s="2">
        <f t="shared" si="10"/>
        <v>76.388888899999998</v>
      </c>
      <c r="J111" s="2">
        <f t="shared" si="11"/>
        <v>68.055555599999991</v>
      </c>
      <c r="K111" s="2">
        <f t="shared" si="12"/>
        <v>75</v>
      </c>
      <c r="L111" s="2">
        <f t="shared" si="13"/>
        <v>80.555555599999991</v>
      </c>
      <c r="M111" s="2">
        <f t="shared" si="14"/>
        <v>75</v>
      </c>
      <c r="N111" s="2" t="s">
        <v>92</v>
      </c>
      <c r="O111" s="2" t="s">
        <v>270</v>
      </c>
      <c r="P111" s="2" t="s">
        <v>272</v>
      </c>
      <c r="R111" s="2" t="s">
        <v>282</v>
      </c>
      <c r="S111" s="2" t="s">
        <v>207</v>
      </c>
      <c r="T111" s="2">
        <v>1.7999999999999999E-2</v>
      </c>
      <c r="U111" s="2">
        <v>2</v>
      </c>
      <c r="V111" s="2">
        <v>8.9999999999999993E-3</v>
      </c>
      <c r="W111" s="2">
        <v>3.5979999999999999</v>
      </c>
      <c r="X111" s="2">
        <v>3.1E-2</v>
      </c>
    </row>
    <row r="112" spans="1:24" x14ac:dyDescent="0.2">
      <c r="A112" s="2">
        <v>0.69444444400000005</v>
      </c>
      <c r="B112" s="2">
        <v>0.76388888899999996</v>
      </c>
      <c r="C112" s="2">
        <v>0.73611111100000004</v>
      </c>
      <c r="D112" s="2">
        <v>0.79166666699999999</v>
      </c>
      <c r="E112" s="2">
        <v>0.83333333300000001</v>
      </c>
      <c r="F112" s="2">
        <v>0.65277777800000003</v>
      </c>
      <c r="H112" s="2">
        <f t="shared" si="9"/>
        <v>69.444444400000009</v>
      </c>
      <c r="I112" s="2">
        <f t="shared" si="10"/>
        <v>76.388888899999998</v>
      </c>
      <c r="J112" s="2">
        <f t="shared" si="11"/>
        <v>73.611111100000002</v>
      </c>
      <c r="K112" s="2">
        <f t="shared" si="12"/>
        <v>79.166666699999993</v>
      </c>
      <c r="L112" s="2">
        <f t="shared" si="13"/>
        <v>83.333333300000007</v>
      </c>
      <c r="M112" s="2">
        <f t="shared" si="14"/>
        <v>65.27777780000001</v>
      </c>
      <c r="N112" s="2" t="s">
        <v>93</v>
      </c>
      <c r="O112" s="2" t="s">
        <v>273</v>
      </c>
      <c r="P112" s="2" t="s">
        <v>272</v>
      </c>
      <c r="S112" s="2" t="s">
        <v>208</v>
      </c>
      <c r="T112" s="2">
        <v>1.7999999999999999E-2</v>
      </c>
      <c r="U112" s="2">
        <v>1.9830000000000001</v>
      </c>
      <c r="V112" s="2">
        <v>8.9999999999999993E-3</v>
      </c>
      <c r="W112" s="2">
        <v>3.5979999999999999</v>
      </c>
      <c r="X112" s="2">
        <v>3.2000000000000001E-2</v>
      </c>
    </row>
    <row r="113" spans="1:24" x14ac:dyDescent="0.2">
      <c r="A113" s="2">
        <v>0.76388888899999996</v>
      </c>
      <c r="B113" s="2">
        <v>0.75</v>
      </c>
      <c r="C113" s="2">
        <v>0.80555555599999995</v>
      </c>
      <c r="D113" s="2">
        <v>0.875</v>
      </c>
      <c r="E113" s="2">
        <v>0.81944444400000005</v>
      </c>
      <c r="F113" s="2">
        <v>0.88888888899999996</v>
      </c>
      <c r="H113" s="2">
        <f t="shared" si="9"/>
        <v>76.388888899999998</v>
      </c>
      <c r="I113" s="2">
        <f t="shared" si="10"/>
        <v>75</v>
      </c>
      <c r="J113" s="2">
        <f t="shared" si="11"/>
        <v>80.555555599999991</v>
      </c>
      <c r="K113" s="2">
        <f t="shared" si="12"/>
        <v>87.5</v>
      </c>
      <c r="L113" s="2">
        <f t="shared" si="13"/>
        <v>81.944444400000009</v>
      </c>
      <c r="M113" s="2">
        <f t="shared" si="14"/>
        <v>88.888888899999998</v>
      </c>
      <c r="N113" s="2" t="s">
        <v>109</v>
      </c>
      <c r="O113" s="2" t="s">
        <v>270</v>
      </c>
      <c r="P113" s="2" t="s">
        <v>271</v>
      </c>
      <c r="S113" s="2" t="s">
        <v>209</v>
      </c>
      <c r="T113" s="2">
        <v>1.7999999999999999E-2</v>
      </c>
      <c r="U113" s="2">
        <v>2</v>
      </c>
      <c r="V113" s="2">
        <v>8.9999999999999993E-3</v>
      </c>
      <c r="W113" s="2">
        <v>3.5979999999999999</v>
      </c>
      <c r="X113" s="2">
        <v>3.1E-2</v>
      </c>
    </row>
    <row r="114" spans="1:24" x14ac:dyDescent="0.2">
      <c r="A114" s="2">
        <v>0.72222222199999997</v>
      </c>
      <c r="B114" s="2">
        <v>0.75</v>
      </c>
      <c r="C114" s="2">
        <v>0.72222222199999997</v>
      </c>
      <c r="D114" s="2">
        <v>0.73611111100000004</v>
      </c>
      <c r="E114" s="2">
        <v>0.73611111100000004</v>
      </c>
      <c r="F114" s="2">
        <v>0.72222222199999997</v>
      </c>
      <c r="H114" s="2">
        <f t="shared" si="9"/>
        <v>72.22222219999999</v>
      </c>
      <c r="I114" s="2">
        <f t="shared" si="10"/>
        <v>75</v>
      </c>
      <c r="J114" s="2">
        <f t="shared" si="11"/>
        <v>72.22222219999999</v>
      </c>
      <c r="K114" s="2">
        <f t="shared" si="12"/>
        <v>73.611111100000002</v>
      </c>
      <c r="L114" s="2">
        <f t="shared" si="13"/>
        <v>73.611111100000002</v>
      </c>
      <c r="M114" s="2">
        <f t="shared" si="14"/>
        <v>72.22222219999999</v>
      </c>
      <c r="N114" s="2" t="s">
        <v>110</v>
      </c>
      <c r="O114" s="2" t="s">
        <v>270</v>
      </c>
      <c r="P114" s="2" t="s">
        <v>271</v>
      </c>
      <c r="S114" s="2" t="s">
        <v>143</v>
      </c>
      <c r="T114" s="2">
        <v>1.7999999999999999E-2</v>
      </c>
      <c r="U114" s="2">
        <v>1</v>
      </c>
      <c r="V114" s="2">
        <v>1.7999999999999999E-2</v>
      </c>
      <c r="W114" s="2">
        <v>3.5979999999999999</v>
      </c>
      <c r="X114" s="2">
        <v>6.4000000000000001E-2</v>
      </c>
    </row>
    <row r="115" spans="1:24" x14ac:dyDescent="0.2">
      <c r="A115" s="2">
        <v>0.79166666699999999</v>
      </c>
      <c r="B115" s="2">
        <v>0.80555555599999995</v>
      </c>
      <c r="C115" s="2">
        <v>0.83333333300000001</v>
      </c>
      <c r="D115" s="2">
        <v>0.93055555599999995</v>
      </c>
      <c r="E115" s="2">
        <v>0.94444444400000005</v>
      </c>
      <c r="F115" s="2">
        <v>0.875</v>
      </c>
      <c r="H115" s="2">
        <f t="shared" si="9"/>
        <v>79.166666699999993</v>
      </c>
      <c r="I115" s="2">
        <f t="shared" si="10"/>
        <v>80.555555599999991</v>
      </c>
      <c r="J115" s="2">
        <f t="shared" si="11"/>
        <v>83.333333300000007</v>
      </c>
      <c r="K115" s="2">
        <f t="shared" si="12"/>
        <v>93.055555599999991</v>
      </c>
      <c r="L115" s="2">
        <f t="shared" si="13"/>
        <v>94.444444400000009</v>
      </c>
      <c r="M115" s="2">
        <f t="shared" si="14"/>
        <v>87.5</v>
      </c>
      <c r="N115" s="2" t="s">
        <v>111</v>
      </c>
      <c r="O115" s="2" t="s">
        <v>270</v>
      </c>
      <c r="P115" s="2" t="s">
        <v>271</v>
      </c>
      <c r="R115" s="2" t="s">
        <v>283</v>
      </c>
      <c r="S115" s="2" t="s">
        <v>207</v>
      </c>
      <c r="T115" s="2">
        <v>2E-3</v>
      </c>
      <c r="U115" s="2">
        <v>2</v>
      </c>
      <c r="V115" s="2">
        <v>1E-3</v>
      </c>
      <c r="W115" s="2">
        <v>0.34899999999999998</v>
      </c>
      <c r="X115" s="2">
        <v>0.70599999999999996</v>
      </c>
    </row>
    <row r="116" spans="1:24" x14ac:dyDescent="0.2">
      <c r="A116" s="2">
        <v>0.61111111100000004</v>
      </c>
      <c r="B116" s="2">
        <v>0.58333333300000001</v>
      </c>
      <c r="C116" s="2">
        <v>0.625</v>
      </c>
      <c r="D116" s="2">
        <v>0.52777777800000003</v>
      </c>
      <c r="E116" s="2">
        <v>0.70833333300000001</v>
      </c>
      <c r="F116" s="2">
        <v>0.75</v>
      </c>
      <c r="H116" s="2">
        <f t="shared" si="9"/>
        <v>61.111111100000002</v>
      </c>
      <c r="I116" s="2">
        <f t="shared" si="10"/>
        <v>58.3333333</v>
      </c>
      <c r="J116" s="2">
        <f t="shared" si="11"/>
        <v>62.5</v>
      </c>
      <c r="K116" s="2">
        <f t="shared" si="12"/>
        <v>52.777777800000003</v>
      </c>
      <c r="L116" s="2">
        <f t="shared" si="13"/>
        <v>70.833333300000007</v>
      </c>
      <c r="M116" s="2">
        <f t="shared" si="14"/>
        <v>75</v>
      </c>
      <c r="N116" s="2" t="s">
        <v>113</v>
      </c>
      <c r="O116" s="2" t="s">
        <v>273</v>
      </c>
      <c r="P116" s="2" t="s">
        <v>272</v>
      </c>
      <c r="S116" s="2" t="s">
        <v>208</v>
      </c>
      <c r="T116" s="2">
        <v>2E-3</v>
      </c>
      <c r="U116" s="2">
        <v>1.9830000000000001</v>
      </c>
      <c r="V116" s="2">
        <v>1E-3</v>
      </c>
      <c r="W116" s="2">
        <v>0.34899999999999998</v>
      </c>
      <c r="X116" s="2">
        <v>0.70399999999999996</v>
      </c>
    </row>
    <row r="117" spans="1:24" x14ac:dyDescent="0.2">
      <c r="A117" s="2">
        <v>0.7037037037291668</v>
      </c>
      <c r="B117" s="2">
        <v>0.75115740739583325</v>
      </c>
      <c r="C117" s="2">
        <v>0.74884259258333319</v>
      </c>
      <c r="D117" s="2">
        <v>0.75925925935416683</v>
      </c>
      <c r="E117" s="2">
        <v>0.77662037037499998</v>
      </c>
      <c r="F117" s="2">
        <v>0.7676504630208334</v>
      </c>
      <c r="H117">
        <f>AVERAGE(H69:H116)</f>
        <v>70.370370372916668</v>
      </c>
      <c r="I117">
        <f t="shared" ref="I117:M117" si="15">AVERAGE(I69:I116)</f>
        <v>75.11574073958333</v>
      </c>
      <c r="J117">
        <f t="shared" si="15"/>
        <v>74.88425925833333</v>
      </c>
      <c r="K117">
        <f t="shared" si="15"/>
        <v>75.925925935416657</v>
      </c>
      <c r="L117">
        <f t="shared" si="15"/>
        <v>77.662037037500014</v>
      </c>
      <c r="M117">
        <f t="shared" si="15"/>
        <v>76.765046302083334</v>
      </c>
      <c r="S117" s="2" t="s">
        <v>209</v>
      </c>
      <c r="T117" s="2">
        <v>2E-3</v>
      </c>
      <c r="U117" s="2">
        <v>2</v>
      </c>
      <c r="V117" s="2">
        <v>1E-3</v>
      </c>
      <c r="W117" s="2">
        <v>0.34899999999999998</v>
      </c>
      <c r="X117" s="2">
        <v>0.70599999999999996</v>
      </c>
    </row>
    <row r="118" spans="1:24" x14ac:dyDescent="0.2">
      <c r="A118" s="2">
        <v>8.6633497787427391E-2</v>
      </c>
      <c r="B118" s="2">
        <v>8.8113180988510953E-2</v>
      </c>
      <c r="C118" s="2">
        <v>8.5079871996153661E-2</v>
      </c>
      <c r="D118" s="2">
        <v>9.7003863731419837E-2</v>
      </c>
      <c r="E118" s="2">
        <v>8.9224089705978504E-2</v>
      </c>
      <c r="F118" s="2">
        <v>9.9403080461489657E-2</v>
      </c>
      <c r="H118">
        <f>STDEV(H69:H116)</f>
        <v>8.6633497787429619</v>
      </c>
      <c r="I118">
        <f t="shared" ref="I118:M118" si="16">STDEV(I69:I116)</f>
        <v>8.8113180988510624</v>
      </c>
      <c r="J118">
        <f t="shared" si="16"/>
        <v>8.5079871996153269</v>
      </c>
      <c r="K118">
        <f t="shared" si="16"/>
        <v>9.7003863731421891</v>
      </c>
      <c r="L118">
        <f t="shared" si="16"/>
        <v>8.9224089705980631</v>
      </c>
      <c r="M118">
        <f t="shared" si="16"/>
        <v>9.9403080461489655</v>
      </c>
      <c r="S118" s="2" t="s">
        <v>143</v>
      </c>
      <c r="T118" s="2">
        <v>2E-3</v>
      </c>
      <c r="U118" s="2">
        <v>1</v>
      </c>
      <c r="V118" s="2">
        <v>2E-3</v>
      </c>
      <c r="W118" s="2">
        <v>0.34899999999999998</v>
      </c>
      <c r="X118" s="2">
        <v>0.55800000000000005</v>
      </c>
    </row>
    <row r="119" spans="1:24" x14ac:dyDescent="0.2">
      <c r="A119" s="2">
        <v>1.2504468317102514E-2</v>
      </c>
      <c r="B119" s="2">
        <v>1.2718042190717755E-2</v>
      </c>
      <c r="C119" s="2">
        <v>1.2280221749899555E-2</v>
      </c>
      <c r="D119" s="2">
        <v>1.4001301709442256E-2</v>
      </c>
      <c r="E119" s="2">
        <v>1.2878388052486502E-2</v>
      </c>
      <c r="F119" s="2">
        <v>1.4347598815679772E-2</v>
      </c>
      <c r="H119">
        <f>H118/SQRT(48)</f>
        <v>1.2504468317102835</v>
      </c>
      <c r="I119">
        <f t="shared" ref="I119:M119" si="17">I118/SQRT(48)</f>
        <v>1.2718042190717707</v>
      </c>
      <c r="J119">
        <f t="shared" si="17"/>
        <v>1.2280221749899498</v>
      </c>
      <c r="K119">
        <f t="shared" si="17"/>
        <v>1.4001301709442553</v>
      </c>
      <c r="L119">
        <f t="shared" si="17"/>
        <v>1.2878388052486809</v>
      </c>
      <c r="M119">
        <f t="shared" si="17"/>
        <v>1.4347598815679772</v>
      </c>
      <c r="R119" s="2" t="s">
        <v>284</v>
      </c>
      <c r="S119" s="2" t="s">
        <v>207</v>
      </c>
      <c r="T119" s="2">
        <v>2E-3</v>
      </c>
      <c r="U119" s="2">
        <v>2</v>
      </c>
      <c r="V119" s="2">
        <v>1E-3</v>
      </c>
      <c r="W119" s="2">
        <v>0.36299999999999999</v>
      </c>
      <c r="X119" s="2">
        <v>0.69599999999999995</v>
      </c>
    </row>
    <row r="120" spans="1:24" x14ac:dyDescent="0.2">
      <c r="S120" s="2" t="s">
        <v>208</v>
      </c>
      <c r="T120" s="2">
        <v>2E-3</v>
      </c>
      <c r="U120" s="2">
        <v>1.9830000000000001</v>
      </c>
      <c r="V120" s="2">
        <v>1E-3</v>
      </c>
      <c r="W120" s="2">
        <v>0.36299999999999999</v>
      </c>
      <c r="X120" s="2">
        <v>0.69499999999999995</v>
      </c>
    </row>
    <row r="121" spans="1:24" x14ac:dyDescent="0.2">
      <c r="S121" s="2" t="s">
        <v>209</v>
      </c>
      <c r="T121" s="2">
        <v>2E-3</v>
      </c>
      <c r="U121" s="2">
        <v>2</v>
      </c>
      <c r="V121" s="2">
        <v>1E-3</v>
      </c>
      <c r="W121" s="2">
        <v>0.36299999999999999</v>
      </c>
      <c r="X121" s="2">
        <v>0.69599999999999995</v>
      </c>
    </row>
    <row r="122" spans="1:24" x14ac:dyDescent="0.2">
      <c r="S122" s="2" t="s">
        <v>143</v>
      </c>
      <c r="T122" s="2">
        <v>2E-3</v>
      </c>
      <c r="U122" s="2">
        <v>1</v>
      </c>
      <c r="V122" s="2">
        <v>2E-3</v>
      </c>
      <c r="W122" s="2">
        <v>0.36299999999999999</v>
      </c>
      <c r="X122" s="2">
        <v>0.55000000000000004</v>
      </c>
    </row>
    <row r="123" spans="1:24" x14ac:dyDescent="0.2">
      <c r="R123" s="2" t="s">
        <v>285</v>
      </c>
      <c r="S123" s="2" t="s">
        <v>207</v>
      </c>
      <c r="T123" s="5">
        <v>5.7599999999999997E-5</v>
      </c>
      <c r="U123" s="2">
        <v>2</v>
      </c>
      <c r="V123" s="5">
        <v>2.8799999999999999E-5</v>
      </c>
      <c r="W123" s="2">
        <v>1.0999999999999999E-2</v>
      </c>
      <c r="X123" s="2">
        <v>0.98899999999999999</v>
      </c>
    </row>
    <row r="124" spans="1:24" x14ac:dyDescent="0.2">
      <c r="S124" s="2" t="s">
        <v>208</v>
      </c>
      <c r="T124" s="5">
        <v>5.7599999999999997E-5</v>
      </c>
      <c r="U124" s="2">
        <v>1.9830000000000001</v>
      </c>
      <c r="V124" s="5">
        <v>2.9050000000000001E-5</v>
      </c>
      <c r="W124" s="2">
        <v>1.0999999999999999E-2</v>
      </c>
      <c r="X124" s="2">
        <v>0.98799999999999999</v>
      </c>
    </row>
    <row r="125" spans="1:24" x14ac:dyDescent="0.2">
      <c r="S125" s="2" t="s">
        <v>209</v>
      </c>
      <c r="T125" s="5">
        <v>5.7599999999999997E-5</v>
      </c>
      <c r="U125" s="2">
        <v>2</v>
      </c>
      <c r="V125" s="5">
        <v>2.8799999999999999E-5</v>
      </c>
      <c r="W125" s="2">
        <v>1.0999999999999999E-2</v>
      </c>
      <c r="X125" s="2">
        <v>0.98899999999999999</v>
      </c>
    </row>
    <row r="126" spans="1:24" x14ac:dyDescent="0.2">
      <c r="S126" s="2" t="s">
        <v>143</v>
      </c>
      <c r="T126" s="5">
        <v>5.7599999999999997E-5</v>
      </c>
      <c r="U126" s="2">
        <v>1</v>
      </c>
      <c r="V126" s="5">
        <v>5.7599999999999997E-5</v>
      </c>
      <c r="W126" s="2">
        <v>1.0999999999999999E-2</v>
      </c>
      <c r="X126" s="2">
        <v>0.91600000000000004</v>
      </c>
    </row>
    <row r="127" spans="1:24" x14ac:dyDescent="0.2">
      <c r="R127" s="2" t="s">
        <v>286</v>
      </c>
      <c r="S127" s="2" t="s">
        <v>207</v>
      </c>
      <c r="T127" s="2">
        <v>0.22500000000000001</v>
      </c>
      <c r="U127" s="2">
        <v>88</v>
      </c>
      <c r="V127" s="2">
        <v>3.0000000000000001E-3</v>
      </c>
    </row>
    <row r="128" spans="1:24" x14ac:dyDescent="0.2">
      <c r="S128" s="2" t="s">
        <v>208</v>
      </c>
      <c r="T128" s="2">
        <v>0.22500000000000001</v>
      </c>
      <c r="U128" s="2">
        <v>87.239000000000004</v>
      </c>
      <c r="V128" s="2">
        <v>3.0000000000000001E-3</v>
      </c>
    </row>
    <row r="129" spans="19:22" x14ac:dyDescent="0.2">
      <c r="S129" s="2" t="s">
        <v>209</v>
      </c>
      <c r="T129" s="2">
        <v>0.22500000000000001</v>
      </c>
      <c r="U129" s="2">
        <v>88</v>
      </c>
      <c r="V129" s="2">
        <v>3.0000000000000001E-3</v>
      </c>
    </row>
    <row r="130" spans="19:22" x14ac:dyDescent="0.2">
      <c r="S130" s="2" t="s">
        <v>143</v>
      </c>
      <c r="T130" s="2">
        <v>0.22500000000000001</v>
      </c>
      <c r="U130" s="2">
        <v>44</v>
      </c>
      <c r="V130" s="2">
        <v>5.0000000000000001E-3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Z128"/>
  <sheetViews>
    <sheetView topLeftCell="A41" zoomScale="91" zoomScaleNormal="91" zoomScalePageLayoutView="91" workbookViewId="0">
      <selection activeCell="A50" sqref="A50:XFD50"/>
    </sheetView>
  </sheetViews>
  <sheetFormatPr baseColWidth="10" defaultRowHeight="16" x14ac:dyDescent="0.2"/>
  <sheetData>
    <row r="1" spans="1:130" x14ac:dyDescent="0.2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158</v>
      </c>
      <c r="U1" s="2" t="s">
        <v>60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N1" s="2"/>
      <c r="AP1" s="2" t="s">
        <v>59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W1" s="2" t="s">
        <v>6</v>
      </c>
      <c r="AX1" s="2" t="s">
        <v>7</v>
      </c>
      <c r="AY1" s="2" t="s">
        <v>8</v>
      </c>
      <c r="AZ1" s="2" t="s">
        <v>9</v>
      </c>
      <c r="BA1" s="2" t="s">
        <v>10</v>
      </c>
      <c r="BB1" s="2" t="s">
        <v>11</v>
      </c>
      <c r="BC1" s="2" t="s">
        <v>12</v>
      </c>
      <c r="BD1" s="2" t="s">
        <v>13</v>
      </c>
      <c r="BE1" s="2" t="s">
        <v>14</v>
      </c>
      <c r="BF1" s="2" t="s">
        <v>15</v>
      </c>
      <c r="BG1" s="2" t="s">
        <v>16</v>
      </c>
      <c r="BH1" s="2" t="s">
        <v>17</v>
      </c>
      <c r="BI1" s="2"/>
      <c r="BJ1" s="2" t="s">
        <v>60</v>
      </c>
      <c r="BK1" s="2" t="s">
        <v>0</v>
      </c>
      <c r="BL1" s="2" t="s">
        <v>1</v>
      </c>
      <c r="BM1" s="2" t="s">
        <v>2</v>
      </c>
      <c r="BN1" s="2" t="s">
        <v>3</v>
      </c>
      <c r="BO1" s="2" t="s">
        <v>4</v>
      </c>
      <c r="BP1" s="2" t="s">
        <v>5</v>
      </c>
      <c r="BQ1" s="2" t="s">
        <v>6</v>
      </c>
      <c r="BR1" s="2" t="s">
        <v>7</v>
      </c>
      <c r="BS1" s="2" t="s">
        <v>8</v>
      </c>
      <c r="BT1" s="2" t="s">
        <v>9</v>
      </c>
      <c r="BU1" s="2" t="s">
        <v>10</v>
      </c>
      <c r="BV1" s="2" t="s">
        <v>11</v>
      </c>
      <c r="BW1" s="2" t="s">
        <v>12</v>
      </c>
      <c r="BX1" s="2" t="s">
        <v>13</v>
      </c>
      <c r="BY1" s="2" t="s">
        <v>14</v>
      </c>
      <c r="BZ1" s="2" t="s">
        <v>15</v>
      </c>
      <c r="CA1" s="2" t="s">
        <v>16</v>
      </c>
      <c r="CB1" s="2" t="s">
        <v>17</v>
      </c>
      <c r="CC1" s="2" t="s">
        <v>133</v>
      </c>
      <c r="CQ1" s="2" t="s">
        <v>158</v>
      </c>
      <c r="CR1" t="s">
        <v>159</v>
      </c>
      <c r="CS1" s="2" t="s">
        <v>160</v>
      </c>
      <c r="CT1" s="2" t="s">
        <v>161</v>
      </c>
      <c r="CU1" t="s">
        <v>162</v>
      </c>
      <c r="CV1" s="2" t="s">
        <v>163</v>
      </c>
      <c r="CW1" s="2" t="s">
        <v>164</v>
      </c>
      <c r="CX1" t="s">
        <v>165</v>
      </c>
      <c r="CY1" s="2" t="s">
        <v>166</v>
      </c>
      <c r="CZ1" s="2" t="s">
        <v>167</v>
      </c>
      <c r="DA1" t="s">
        <v>168</v>
      </c>
      <c r="DB1" s="2" t="s">
        <v>169</v>
      </c>
      <c r="DC1" s="2" t="s">
        <v>170</v>
      </c>
      <c r="DD1" t="s">
        <v>171</v>
      </c>
      <c r="DE1" s="2" t="s">
        <v>173</v>
      </c>
      <c r="DF1" s="2" t="s">
        <v>172</v>
      </c>
      <c r="DG1" t="s">
        <v>174</v>
      </c>
      <c r="DH1" s="2" t="s">
        <v>175</v>
      </c>
      <c r="DI1" s="2" t="s">
        <v>176</v>
      </c>
      <c r="DJ1" t="s">
        <v>177</v>
      </c>
      <c r="DK1" s="2" t="s">
        <v>178</v>
      </c>
      <c r="DL1" s="2" t="s">
        <v>179</v>
      </c>
      <c r="DM1" t="s">
        <v>180</v>
      </c>
      <c r="DN1" s="2" t="s">
        <v>181</v>
      </c>
      <c r="DO1" s="2" t="s">
        <v>182</v>
      </c>
      <c r="DP1" t="s">
        <v>183</v>
      </c>
      <c r="DQ1" s="2" t="s">
        <v>184</v>
      </c>
      <c r="DR1" s="2" t="s">
        <v>185</v>
      </c>
      <c r="DS1" t="s">
        <v>186</v>
      </c>
      <c r="DT1" s="2" t="s">
        <v>187</v>
      </c>
      <c r="DU1" s="2" t="s">
        <v>188</v>
      </c>
      <c r="DV1" t="s">
        <v>189</v>
      </c>
      <c r="DW1" s="2" t="s">
        <v>190</v>
      </c>
      <c r="DX1" s="2" t="s">
        <v>191</v>
      </c>
      <c r="DY1" t="s">
        <v>192</v>
      </c>
      <c r="DZ1" s="2" t="s">
        <v>193</v>
      </c>
    </row>
    <row r="2" spans="1:130" x14ac:dyDescent="0.2">
      <c r="A2" s="2" t="s">
        <v>25</v>
      </c>
      <c r="B2">
        <v>0.91666666666666696</v>
      </c>
      <c r="C2">
        <v>0.83333333333333304</v>
      </c>
      <c r="D2">
        <v>0.41666666666666702</v>
      </c>
      <c r="E2">
        <v>1</v>
      </c>
      <c r="F2">
        <v>0.58333333333333304</v>
      </c>
      <c r="G2">
        <v>0.25</v>
      </c>
      <c r="H2">
        <v>0.91666666666666696</v>
      </c>
      <c r="I2">
        <v>0.33333333333333298</v>
      </c>
      <c r="J2">
        <v>0.16666666666666699</v>
      </c>
      <c r="K2">
        <v>0.91666666666666696</v>
      </c>
      <c r="L2">
        <v>0.58333333333333304</v>
      </c>
      <c r="M2">
        <v>8.3333333333333301E-2</v>
      </c>
      <c r="N2">
        <v>0.83333333333333304</v>
      </c>
      <c r="O2">
        <v>0.41666666666666702</v>
      </c>
      <c r="P2">
        <v>0.33333333333333298</v>
      </c>
      <c r="Q2">
        <v>0.83333333333333304</v>
      </c>
      <c r="R2">
        <v>0.25</v>
      </c>
      <c r="S2">
        <v>8.3333333333333301E-2</v>
      </c>
      <c r="T2" t="s">
        <v>159</v>
      </c>
      <c r="V2">
        <v>0.66666666666666696</v>
      </c>
      <c r="W2">
        <v>0.66666666666666696</v>
      </c>
      <c r="X2">
        <v>0.5</v>
      </c>
      <c r="Y2">
        <v>0.66666666666666696</v>
      </c>
      <c r="Z2">
        <v>0.5</v>
      </c>
      <c r="AA2">
        <v>0.33333333333333298</v>
      </c>
      <c r="AB2">
        <v>0.58333333333333304</v>
      </c>
      <c r="AC2">
        <v>0.33333333333333298</v>
      </c>
      <c r="AD2">
        <v>0.25</v>
      </c>
      <c r="AE2">
        <v>0.58333333333333304</v>
      </c>
      <c r="AF2">
        <v>0.25</v>
      </c>
      <c r="AG2">
        <v>0.25</v>
      </c>
      <c r="AH2">
        <v>0.5</v>
      </c>
      <c r="AI2">
        <v>0.5</v>
      </c>
      <c r="AJ2">
        <v>0.25</v>
      </c>
      <c r="AK2">
        <v>0.5</v>
      </c>
      <c r="AL2">
        <v>0.33333333333333298</v>
      </c>
      <c r="AM2">
        <v>0.33333333333333298</v>
      </c>
      <c r="AP2" s="2" t="s">
        <v>25</v>
      </c>
      <c r="AQ2">
        <v>0.91666666666666696</v>
      </c>
      <c r="AR2">
        <v>0.83333333333333304</v>
      </c>
      <c r="AS2">
        <v>0.41666666666666702</v>
      </c>
      <c r="AT2">
        <v>1</v>
      </c>
      <c r="AU2">
        <v>0.58333333333333304</v>
      </c>
      <c r="AV2">
        <v>0.25</v>
      </c>
      <c r="AW2">
        <v>0.91666666666666696</v>
      </c>
      <c r="AX2">
        <v>0.33333333333333298</v>
      </c>
      <c r="AY2">
        <v>0.16666666666666699</v>
      </c>
      <c r="AZ2">
        <v>0.91666666666666696</v>
      </c>
      <c r="BA2">
        <v>0.58333333333333304</v>
      </c>
      <c r="BB2">
        <v>8.3333333333333301E-2</v>
      </c>
      <c r="BC2">
        <v>0.83333333333333304</v>
      </c>
      <c r="BD2">
        <v>0.41666666666666702</v>
      </c>
      <c r="BE2">
        <v>0.33333333333333298</v>
      </c>
      <c r="BF2">
        <v>0.83333333333333304</v>
      </c>
      <c r="BG2">
        <v>0.25</v>
      </c>
      <c r="BH2">
        <v>8.3333333333333301E-2</v>
      </c>
      <c r="BK2">
        <v>0.66666666666666696</v>
      </c>
      <c r="BL2">
        <v>0.66666666666666696</v>
      </c>
      <c r="BM2">
        <v>0.5</v>
      </c>
      <c r="BN2">
        <v>0.66666666666666696</v>
      </c>
      <c r="BO2">
        <v>0.5</v>
      </c>
      <c r="BP2">
        <v>0.33333333333333298</v>
      </c>
      <c r="BQ2">
        <v>0.58333333333333304</v>
      </c>
      <c r="BR2">
        <v>0.33333333333333298</v>
      </c>
      <c r="BS2">
        <v>0.25</v>
      </c>
      <c r="BT2">
        <v>0.58333333333333304</v>
      </c>
      <c r="BU2">
        <v>0.25</v>
      </c>
      <c r="BV2">
        <v>0.25</v>
      </c>
      <c r="BW2">
        <v>0.5</v>
      </c>
      <c r="BX2">
        <v>0.5</v>
      </c>
      <c r="BY2">
        <v>0.25</v>
      </c>
      <c r="BZ2">
        <v>0.5</v>
      </c>
      <c r="CA2">
        <v>0.33333333333333298</v>
      </c>
      <c r="CB2">
        <v>0.33333333333333298</v>
      </c>
      <c r="CC2">
        <v>0</v>
      </c>
    </row>
    <row r="3" spans="1:130" x14ac:dyDescent="0.2">
      <c r="A3" s="2" t="s">
        <v>26</v>
      </c>
      <c r="B3">
        <v>1</v>
      </c>
      <c r="C3">
        <v>1</v>
      </c>
      <c r="D3">
        <v>1</v>
      </c>
      <c r="E3">
        <v>1</v>
      </c>
      <c r="F3">
        <v>0.91666666666666696</v>
      </c>
      <c r="G3">
        <v>0.83333333333333304</v>
      </c>
      <c r="H3">
        <v>0.75</v>
      </c>
      <c r="I3">
        <v>0.66666666666666696</v>
      </c>
      <c r="J3">
        <v>0.58333333333333304</v>
      </c>
      <c r="K3">
        <v>0.66666666666666696</v>
      </c>
      <c r="L3">
        <v>0.33333333333333298</v>
      </c>
      <c r="M3">
        <v>0.25</v>
      </c>
      <c r="N3">
        <v>0.41666666666666702</v>
      </c>
      <c r="O3">
        <v>0.33333333333333298</v>
      </c>
      <c r="P3">
        <v>0.16666666666666699</v>
      </c>
      <c r="Q3">
        <v>0.16666666666666699</v>
      </c>
      <c r="R3">
        <v>0.16666666666666699</v>
      </c>
      <c r="S3">
        <v>0.16666666666666699</v>
      </c>
      <c r="T3" s="2" t="s">
        <v>160</v>
      </c>
      <c r="V3">
        <v>1</v>
      </c>
      <c r="W3">
        <v>1</v>
      </c>
      <c r="X3">
        <v>0.91666666666666696</v>
      </c>
      <c r="Y3">
        <v>0.91666666666666696</v>
      </c>
      <c r="Z3">
        <v>0.83333333333333304</v>
      </c>
      <c r="AA3">
        <v>1</v>
      </c>
      <c r="AB3">
        <v>0.66666666666666696</v>
      </c>
      <c r="AC3">
        <v>0.75</v>
      </c>
      <c r="AD3">
        <v>0.91666666666666696</v>
      </c>
      <c r="AE3">
        <v>0.5</v>
      </c>
      <c r="AF3">
        <v>0.41666666666666702</v>
      </c>
      <c r="AG3">
        <v>0.5</v>
      </c>
      <c r="AH3">
        <v>0.33333333333333298</v>
      </c>
      <c r="AI3">
        <v>0.5</v>
      </c>
      <c r="AJ3">
        <v>0.41666666666666702</v>
      </c>
      <c r="AK3">
        <v>8.3333333333333301E-2</v>
      </c>
      <c r="AL3">
        <v>0</v>
      </c>
      <c r="AM3">
        <v>0.25</v>
      </c>
      <c r="AP3" s="2" t="s">
        <v>28</v>
      </c>
      <c r="AQ3">
        <v>0.66666666666666696</v>
      </c>
      <c r="AR3">
        <v>0.5</v>
      </c>
      <c r="AS3">
        <v>0.75</v>
      </c>
      <c r="AT3">
        <v>0.66666666666666696</v>
      </c>
      <c r="AU3">
        <v>0.58333333333333304</v>
      </c>
      <c r="AV3">
        <v>0.33333333333333298</v>
      </c>
      <c r="AW3">
        <v>0.91666666666666696</v>
      </c>
      <c r="AX3">
        <v>0.58333333333333304</v>
      </c>
      <c r="AY3">
        <v>0.58333333333333304</v>
      </c>
      <c r="AZ3">
        <v>0.83333333333333304</v>
      </c>
      <c r="BA3">
        <v>0.41666666666666702</v>
      </c>
      <c r="BB3">
        <v>0.33333333333333298</v>
      </c>
      <c r="BC3">
        <v>0.66666666666666696</v>
      </c>
      <c r="BD3">
        <v>0.41666666666666702</v>
      </c>
      <c r="BE3">
        <v>0.25</v>
      </c>
      <c r="BF3">
        <v>0.25</v>
      </c>
      <c r="BG3">
        <v>0.25</v>
      </c>
      <c r="BH3">
        <v>0.41666666666666702</v>
      </c>
      <c r="BK3">
        <v>0.75</v>
      </c>
      <c r="BL3">
        <v>0.5</v>
      </c>
      <c r="BM3">
        <v>0.83333333333333304</v>
      </c>
      <c r="BN3">
        <v>0.58333333333333304</v>
      </c>
      <c r="BO3">
        <v>0.58333333333333304</v>
      </c>
      <c r="BP3">
        <v>0.58333333333333304</v>
      </c>
      <c r="BQ3">
        <v>0.58333333333333304</v>
      </c>
      <c r="BR3">
        <v>0.58333333333333304</v>
      </c>
      <c r="BS3">
        <v>0.66666666666666696</v>
      </c>
      <c r="BT3">
        <v>0.58333333333333304</v>
      </c>
      <c r="BU3">
        <v>0.5</v>
      </c>
      <c r="BV3">
        <v>0.41666666666666702</v>
      </c>
      <c r="BW3">
        <v>0.58333333333333304</v>
      </c>
      <c r="BX3">
        <v>0.5</v>
      </c>
      <c r="BY3">
        <v>0.41666666666666702</v>
      </c>
      <c r="BZ3">
        <v>0.25</v>
      </c>
      <c r="CA3">
        <v>0.41666666666666702</v>
      </c>
      <c r="CB3">
        <v>0.41666666666666702</v>
      </c>
      <c r="CC3">
        <v>0</v>
      </c>
    </row>
    <row r="4" spans="1:130" x14ac:dyDescent="0.2">
      <c r="A4" s="2" t="s">
        <v>28</v>
      </c>
      <c r="B4">
        <v>0.66666666666666696</v>
      </c>
      <c r="C4">
        <v>0.5</v>
      </c>
      <c r="D4">
        <v>0.75</v>
      </c>
      <c r="E4">
        <v>0.66666666666666696</v>
      </c>
      <c r="F4">
        <v>0.58333333333333304</v>
      </c>
      <c r="G4">
        <v>0.33333333333333298</v>
      </c>
      <c r="H4">
        <v>0.91666666666666696</v>
      </c>
      <c r="I4">
        <v>0.58333333333333304</v>
      </c>
      <c r="J4">
        <v>0.58333333333333304</v>
      </c>
      <c r="K4">
        <v>0.83333333333333304</v>
      </c>
      <c r="L4">
        <v>0.41666666666666702</v>
      </c>
      <c r="M4">
        <v>0.33333333333333298</v>
      </c>
      <c r="N4">
        <v>0.66666666666666696</v>
      </c>
      <c r="O4">
        <v>0.41666666666666702</v>
      </c>
      <c r="P4">
        <v>0.25</v>
      </c>
      <c r="Q4">
        <v>0.25</v>
      </c>
      <c r="R4">
        <v>0.25</v>
      </c>
      <c r="S4">
        <v>0.41666666666666702</v>
      </c>
      <c r="T4" s="2" t="s">
        <v>161</v>
      </c>
      <c r="V4">
        <v>0.75</v>
      </c>
      <c r="W4">
        <v>0.5</v>
      </c>
      <c r="X4">
        <v>0.83333333333333304</v>
      </c>
      <c r="Y4">
        <v>0.58333333333333304</v>
      </c>
      <c r="Z4">
        <v>0.58333333333333304</v>
      </c>
      <c r="AA4">
        <v>0.58333333333333304</v>
      </c>
      <c r="AB4">
        <v>0.58333333333333304</v>
      </c>
      <c r="AC4">
        <v>0.58333333333333304</v>
      </c>
      <c r="AD4">
        <v>0.66666666666666696</v>
      </c>
      <c r="AE4">
        <v>0.58333333333333304</v>
      </c>
      <c r="AF4">
        <v>0.5</v>
      </c>
      <c r="AG4">
        <v>0.41666666666666702</v>
      </c>
      <c r="AH4">
        <v>0.58333333333333304</v>
      </c>
      <c r="AI4">
        <v>0.5</v>
      </c>
      <c r="AJ4">
        <v>0.41666666666666702</v>
      </c>
      <c r="AK4">
        <v>0.25</v>
      </c>
      <c r="AL4">
        <v>0.41666666666666702</v>
      </c>
      <c r="AM4">
        <v>0.41666666666666702</v>
      </c>
      <c r="AP4" s="2" t="s">
        <v>29</v>
      </c>
      <c r="AQ4">
        <v>1</v>
      </c>
      <c r="AR4">
        <v>1</v>
      </c>
      <c r="AS4">
        <v>0.91666666666666696</v>
      </c>
      <c r="AT4">
        <v>0.91666666666666696</v>
      </c>
      <c r="AU4">
        <v>0.66666666666666696</v>
      </c>
      <c r="AV4">
        <v>0.75</v>
      </c>
      <c r="AW4">
        <v>0.75</v>
      </c>
      <c r="AX4">
        <v>0.75</v>
      </c>
      <c r="AY4">
        <v>0.66666666666666696</v>
      </c>
      <c r="AZ4">
        <v>0.41666666666666702</v>
      </c>
      <c r="BA4">
        <v>0.33333333333333298</v>
      </c>
      <c r="BB4">
        <v>0.58333333333333304</v>
      </c>
      <c r="BC4">
        <v>0.5</v>
      </c>
      <c r="BD4">
        <v>0.16666666666666699</v>
      </c>
      <c r="BE4">
        <v>0.41666666666666702</v>
      </c>
      <c r="BF4">
        <v>0.33333333333333298</v>
      </c>
      <c r="BG4">
        <v>0.25</v>
      </c>
      <c r="BH4">
        <v>8.3333333333333301E-2</v>
      </c>
      <c r="BK4">
        <v>0.91666666666666696</v>
      </c>
      <c r="BL4">
        <v>1</v>
      </c>
      <c r="BM4">
        <v>0.91666666666666696</v>
      </c>
      <c r="BN4">
        <v>0.83333333333333304</v>
      </c>
      <c r="BO4">
        <v>0.58333333333333304</v>
      </c>
      <c r="BP4">
        <v>0.83333333333333304</v>
      </c>
      <c r="BQ4">
        <v>0.33333333333333298</v>
      </c>
      <c r="BR4">
        <v>0.41666666666666702</v>
      </c>
      <c r="BS4">
        <v>0.41666666666666702</v>
      </c>
      <c r="BT4">
        <v>0.25</v>
      </c>
      <c r="BU4">
        <v>0.16666666666666699</v>
      </c>
      <c r="BV4">
        <v>0.25</v>
      </c>
      <c r="BW4">
        <v>0.16666666666666699</v>
      </c>
      <c r="BX4">
        <v>0.25</v>
      </c>
      <c r="BY4">
        <v>8.3333333333333301E-2</v>
      </c>
      <c r="BZ4">
        <v>8.3333333333333301E-2</v>
      </c>
      <c r="CA4">
        <v>0.16666666666666699</v>
      </c>
      <c r="CB4">
        <v>0</v>
      </c>
      <c r="CC4">
        <v>0</v>
      </c>
    </row>
    <row r="5" spans="1:130" x14ac:dyDescent="0.2">
      <c r="A5" s="2" t="s">
        <v>29</v>
      </c>
      <c r="B5">
        <v>1</v>
      </c>
      <c r="C5">
        <v>1</v>
      </c>
      <c r="D5">
        <v>0.91666666666666696</v>
      </c>
      <c r="E5">
        <v>0.91666666666666696</v>
      </c>
      <c r="F5">
        <v>0.66666666666666696</v>
      </c>
      <c r="G5">
        <v>0.75</v>
      </c>
      <c r="H5">
        <v>0.75</v>
      </c>
      <c r="I5">
        <v>0.75</v>
      </c>
      <c r="J5">
        <v>0.66666666666666696</v>
      </c>
      <c r="K5">
        <v>0.41666666666666702</v>
      </c>
      <c r="L5">
        <v>0.33333333333333298</v>
      </c>
      <c r="M5">
        <v>0.58333333333333304</v>
      </c>
      <c r="N5">
        <v>0.5</v>
      </c>
      <c r="O5">
        <v>0.16666666666666699</v>
      </c>
      <c r="P5">
        <v>0.41666666666666702</v>
      </c>
      <c r="Q5">
        <v>0.33333333333333298</v>
      </c>
      <c r="R5">
        <v>0.25</v>
      </c>
      <c r="S5">
        <v>8.3333333333333301E-2</v>
      </c>
      <c r="T5" t="s">
        <v>162</v>
      </c>
      <c r="V5">
        <v>0.91666666666666696</v>
      </c>
      <c r="W5">
        <v>1</v>
      </c>
      <c r="X5">
        <v>0.91666666666666696</v>
      </c>
      <c r="Y5">
        <v>0.83333333333333304</v>
      </c>
      <c r="Z5">
        <v>0.58333333333333304</v>
      </c>
      <c r="AA5">
        <v>0.83333333333333304</v>
      </c>
      <c r="AB5">
        <v>0.33333333333333298</v>
      </c>
      <c r="AC5">
        <v>0.41666666666666702</v>
      </c>
      <c r="AD5">
        <v>0.41666666666666702</v>
      </c>
      <c r="AE5">
        <v>0.25</v>
      </c>
      <c r="AF5">
        <v>0.16666666666666699</v>
      </c>
      <c r="AG5">
        <v>0.25</v>
      </c>
      <c r="AH5">
        <v>0.16666666666666699</v>
      </c>
      <c r="AI5">
        <v>0.25</v>
      </c>
      <c r="AJ5">
        <v>8.3333333333333301E-2</v>
      </c>
      <c r="AK5">
        <v>8.3333333333333301E-2</v>
      </c>
      <c r="AL5">
        <v>0.16666666666666699</v>
      </c>
      <c r="AM5">
        <v>0</v>
      </c>
      <c r="AP5" s="2" t="s">
        <v>36</v>
      </c>
      <c r="AQ5">
        <v>0.91666666666666696</v>
      </c>
      <c r="AR5">
        <v>0.91666666666666696</v>
      </c>
      <c r="AS5">
        <v>0.75</v>
      </c>
      <c r="AT5">
        <v>0.91666666666666696</v>
      </c>
      <c r="AU5">
        <v>0.75</v>
      </c>
      <c r="AV5">
        <v>0.66666666666666696</v>
      </c>
      <c r="AW5">
        <v>0.66666666666666696</v>
      </c>
      <c r="AX5">
        <v>0.75</v>
      </c>
      <c r="AY5">
        <v>0.66666666666666696</v>
      </c>
      <c r="AZ5">
        <v>0.5</v>
      </c>
      <c r="BA5">
        <v>0.5</v>
      </c>
      <c r="BB5">
        <v>0.41666666666666702</v>
      </c>
      <c r="BC5">
        <v>0.33333333333333298</v>
      </c>
      <c r="BD5">
        <v>0.25</v>
      </c>
      <c r="BE5">
        <v>0.58333333333333304</v>
      </c>
      <c r="BF5">
        <v>0.16666666666666699</v>
      </c>
      <c r="BG5">
        <v>0.33333333333333298</v>
      </c>
      <c r="BH5">
        <v>8.3333333333333301E-2</v>
      </c>
      <c r="BK5">
        <v>0.83333333333333304</v>
      </c>
      <c r="BL5">
        <v>0.91666666666666696</v>
      </c>
      <c r="BM5">
        <v>0.83333333333333304</v>
      </c>
      <c r="BN5">
        <v>0.66666666666666696</v>
      </c>
      <c r="BO5">
        <v>0.58333333333333304</v>
      </c>
      <c r="BP5">
        <v>0.58333333333333304</v>
      </c>
      <c r="BQ5">
        <v>0.41666666666666702</v>
      </c>
      <c r="BR5">
        <v>0.5</v>
      </c>
      <c r="BS5">
        <v>0.25</v>
      </c>
      <c r="BT5">
        <v>0.66666666666666696</v>
      </c>
      <c r="BU5">
        <v>0.33333333333333298</v>
      </c>
      <c r="BV5">
        <v>0.5</v>
      </c>
      <c r="BW5">
        <v>0.25</v>
      </c>
      <c r="BX5">
        <v>0.5</v>
      </c>
      <c r="BY5">
        <v>8.3333333333333301E-2</v>
      </c>
      <c r="BZ5">
        <v>0.16666666666666699</v>
      </c>
      <c r="CA5">
        <v>8.3333333333333301E-2</v>
      </c>
      <c r="CB5">
        <v>0.41666666666666702</v>
      </c>
      <c r="CC5">
        <v>0</v>
      </c>
    </row>
    <row r="6" spans="1:130" x14ac:dyDescent="0.2">
      <c r="A6" s="2" t="s">
        <v>30</v>
      </c>
      <c r="B6">
        <v>1</v>
      </c>
      <c r="C6">
        <v>1</v>
      </c>
      <c r="D6">
        <v>1</v>
      </c>
      <c r="E6">
        <v>1</v>
      </c>
      <c r="F6">
        <v>0.83333333333333304</v>
      </c>
      <c r="G6">
        <v>0.66666666666666696</v>
      </c>
      <c r="H6">
        <v>1</v>
      </c>
      <c r="I6">
        <v>0.41666666666666702</v>
      </c>
      <c r="J6">
        <v>0.16666666666666699</v>
      </c>
      <c r="K6">
        <v>0.91666666666666696</v>
      </c>
      <c r="L6">
        <v>0.25</v>
      </c>
      <c r="M6">
        <v>8.3333333333333301E-2</v>
      </c>
      <c r="N6">
        <v>0.83333333333333304</v>
      </c>
      <c r="O6">
        <v>0</v>
      </c>
      <c r="P6">
        <v>8.3333333333333301E-2</v>
      </c>
      <c r="Q6">
        <v>0.41666666666666702</v>
      </c>
      <c r="R6">
        <v>8.3333333333333301E-2</v>
      </c>
      <c r="S6">
        <v>0</v>
      </c>
      <c r="T6" s="2" t="s">
        <v>163</v>
      </c>
      <c r="V6">
        <v>1</v>
      </c>
      <c r="W6">
        <v>1</v>
      </c>
      <c r="X6">
        <v>1</v>
      </c>
      <c r="Y6">
        <v>0.91666666666666696</v>
      </c>
      <c r="Z6">
        <v>0.91666666666666696</v>
      </c>
      <c r="AA6">
        <v>0.75</v>
      </c>
      <c r="AB6">
        <v>0.75</v>
      </c>
      <c r="AC6">
        <v>0.5</v>
      </c>
      <c r="AD6">
        <v>0.58333333333333304</v>
      </c>
      <c r="AE6">
        <v>0.33333333333333298</v>
      </c>
      <c r="AF6">
        <v>0.25</v>
      </c>
      <c r="AG6">
        <v>0.16666666666666699</v>
      </c>
      <c r="AH6">
        <v>8.3333333333333301E-2</v>
      </c>
      <c r="AI6">
        <v>0.16666666666666699</v>
      </c>
      <c r="AJ6">
        <v>0</v>
      </c>
      <c r="AK6">
        <v>0</v>
      </c>
      <c r="AL6">
        <v>0.16666666666666699</v>
      </c>
      <c r="AM6">
        <v>0</v>
      </c>
      <c r="AP6" s="2" t="s">
        <v>38</v>
      </c>
      <c r="AQ6">
        <v>1</v>
      </c>
      <c r="AR6">
        <v>1</v>
      </c>
      <c r="AS6">
        <v>1</v>
      </c>
      <c r="AT6">
        <v>1</v>
      </c>
      <c r="AU6">
        <v>0.83333333333333304</v>
      </c>
      <c r="AV6">
        <v>0.91666666666666696</v>
      </c>
      <c r="AW6">
        <v>0.58333333333333304</v>
      </c>
      <c r="AX6">
        <v>0.75</v>
      </c>
      <c r="AY6">
        <v>0.58333333333333304</v>
      </c>
      <c r="AZ6">
        <v>0.5</v>
      </c>
      <c r="BA6">
        <v>0.41666666666666702</v>
      </c>
      <c r="BB6">
        <v>0.33333333333333298</v>
      </c>
      <c r="BC6">
        <v>8.3333333333333301E-2</v>
      </c>
      <c r="BD6">
        <v>0.33333333333333298</v>
      </c>
      <c r="BE6">
        <v>8.3333333333333301E-2</v>
      </c>
      <c r="BF6">
        <v>0</v>
      </c>
      <c r="BG6">
        <v>0</v>
      </c>
      <c r="BH6">
        <v>0</v>
      </c>
      <c r="BK6">
        <v>1</v>
      </c>
      <c r="BL6">
        <v>0.91666666666666696</v>
      </c>
      <c r="BM6">
        <v>1</v>
      </c>
      <c r="BN6">
        <v>1</v>
      </c>
      <c r="BO6">
        <v>0.83333333333333304</v>
      </c>
      <c r="BP6">
        <v>1</v>
      </c>
      <c r="BQ6">
        <v>0.33333333333333298</v>
      </c>
      <c r="BR6">
        <v>0.58333333333333304</v>
      </c>
      <c r="BS6">
        <v>0.58333333333333304</v>
      </c>
      <c r="BT6">
        <v>0.16666666666666699</v>
      </c>
      <c r="BU6">
        <v>8.3333333333333301E-2</v>
      </c>
      <c r="BV6">
        <v>8.3333333333333301E-2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130" x14ac:dyDescent="0.2">
      <c r="A7" s="2" t="s">
        <v>32</v>
      </c>
      <c r="B7">
        <v>1</v>
      </c>
      <c r="C7">
        <v>0.91666666666666696</v>
      </c>
      <c r="D7">
        <v>0.91666666666666696</v>
      </c>
      <c r="E7">
        <v>0.91666666666666696</v>
      </c>
      <c r="F7">
        <v>0.75</v>
      </c>
      <c r="G7">
        <v>0.75</v>
      </c>
      <c r="H7">
        <v>1</v>
      </c>
      <c r="I7">
        <v>0.83333333333333304</v>
      </c>
      <c r="J7">
        <v>0.66666666666666696</v>
      </c>
      <c r="K7">
        <v>1</v>
      </c>
      <c r="L7">
        <v>0.58333333333333304</v>
      </c>
      <c r="M7">
        <v>0.33333333333333298</v>
      </c>
      <c r="N7">
        <v>0.91666666666666696</v>
      </c>
      <c r="O7">
        <v>0.25</v>
      </c>
      <c r="P7">
        <v>0.33333333333333298</v>
      </c>
      <c r="Q7">
        <v>0.58333333333333304</v>
      </c>
      <c r="R7">
        <v>0.16666666666666699</v>
      </c>
      <c r="S7">
        <v>8.3333333333333301E-2</v>
      </c>
      <c r="T7" s="2" t="s">
        <v>164</v>
      </c>
      <c r="V7">
        <v>0.75</v>
      </c>
      <c r="W7">
        <v>0.91666666666666696</v>
      </c>
      <c r="X7">
        <v>0.91666666666666696</v>
      </c>
      <c r="Y7">
        <v>1</v>
      </c>
      <c r="Z7">
        <v>1</v>
      </c>
      <c r="AA7">
        <v>0.66666666666666696</v>
      </c>
      <c r="AB7">
        <v>0.83333333333333304</v>
      </c>
      <c r="AC7">
        <v>0.75</v>
      </c>
      <c r="AD7">
        <v>0.58333333333333304</v>
      </c>
      <c r="AE7">
        <v>0.5</v>
      </c>
      <c r="AF7">
        <v>0.33333333333333298</v>
      </c>
      <c r="AG7">
        <v>0.5</v>
      </c>
      <c r="AH7">
        <v>0.5</v>
      </c>
      <c r="AI7">
        <v>0.16666666666666699</v>
      </c>
      <c r="AJ7">
        <v>0.16666666666666699</v>
      </c>
      <c r="AK7">
        <v>8.3333333333333301E-2</v>
      </c>
      <c r="AL7">
        <v>0</v>
      </c>
      <c r="AM7">
        <v>0.16666666666666699</v>
      </c>
      <c r="AP7" s="2" t="s">
        <v>39</v>
      </c>
      <c r="AQ7">
        <v>0.66666666666666696</v>
      </c>
      <c r="AR7">
        <v>0.58333333333333304</v>
      </c>
      <c r="AS7">
        <v>0.75</v>
      </c>
      <c r="AT7">
        <v>0.83333333333333304</v>
      </c>
      <c r="AU7">
        <v>0.58333333333333304</v>
      </c>
      <c r="AV7">
        <v>0.58333333333333304</v>
      </c>
      <c r="AW7">
        <v>0.58333333333333304</v>
      </c>
      <c r="AX7">
        <v>0.33333333333333298</v>
      </c>
      <c r="AY7">
        <v>0.33333333333333298</v>
      </c>
      <c r="AZ7">
        <v>0.41666666666666702</v>
      </c>
      <c r="BA7">
        <v>0.16666666666666699</v>
      </c>
      <c r="BB7">
        <v>0.25</v>
      </c>
      <c r="BC7">
        <v>0.33333333333333298</v>
      </c>
      <c r="BD7">
        <v>0.16666666666666699</v>
      </c>
      <c r="BE7">
        <v>0.16666666666666699</v>
      </c>
      <c r="BF7">
        <v>0.25</v>
      </c>
      <c r="BG7">
        <v>0</v>
      </c>
      <c r="BH7">
        <v>8.3333333333333301E-2</v>
      </c>
      <c r="BK7">
        <v>0.83333333333333304</v>
      </c>
      <c r="BL7">
        <v>1</v>
      </c>
      <c r="BM7">
        <v>1</v>
      </c>
      <c r="BN7">
        <v>0.58333333333333304</v>
      </c>
      <c r="BO7">
        <v>0.83333333333333304</v>
      </c>
      <c r="BP7">
        <v>0.5</v>
      </c>
      <c r="BQ7">
        <v>0.5</v>
      </c>
      <c r="BR7">
        <v>0.75</v>
      </c>
      <c r="BS7">
        <v>0.41666666666666702</v>
      </c>
      <c r="BT7">
        <v>0.33333333333333298</v>
      </c>
      <c r="BU7">
        <v>0.33333333333333298</v>
      </c>
      <c r="BV7">
        <v>0.25</v>
      </c>
      <c r="BW7">
        <v>0.25</v>
      </c>
      <c r="BX7">
        <v>0.16666666666666699</v>
      </c>
      <c r="BY7">
        <v>8.3333333333333301E-2</v>
      </c>
      <c r="BZ7">
        <v>0.33333333333333298</v>
      </c>
      <c r="CA7">
        <v>0</v>
      </c>
      <c r="CB7">
        <v>0</v>
      </c>
      <c r="CC7">
        <v>0</v>
      </c>
    </row>
    <row r="8" spans="1:130" x14ac:dyDescent="0.2">
      <c r="A8" s="2" t="s">
        <v>34</v>
      </c>
      <c r="B8">
        <v>1</v>
      </c>
      <c r="C8">
        <v>1</v>
      </c>
      <c r="D8">
        <v>1</v>
      </c>
      <c r="E8">
        <v>1</v>
      </c>
      <c r="F8">
        <v>0.83333333333333304</v>
      </c>
      <c r="G8">
        <v>1</v>
      </c>
      <c r="H8">
        <v>0.91666666666666696</v>
      </c>
      <c r="I8">
        <v>0.58333333333333304</v>
      </c>
      <c r="J8">
        <v>0.91666666666666696</v>
      </c>
      <c r="K8">
        <v>0.91666666666666696</v>
      </c>
      <c r="L8">
        <v>0.5</v>
      </c>
      <c r="M8">
        <v>0.66666666666666696</v>
      </c>
      <c r="N8">
        <v>0.33333333333333298</v>
      </c>
      <c r="O8">
        <v>0.41666666666666702</v>
      </c>
      <c r="P8">
        <v>8.3333333333333301E-2</v>
      </c>
      <c r="Q8">
        <v>0.25</v>
      </c>
      <c r="R8">
        <v>0</v>
      </c>
      <c r="S8">
        <v>0.16666666666666699</v>
      </c>
      <c r="T8" t="s">
        <v>165</v>
      </c>
      <c r="V8">
        <v>1</v>
      </c>
      <c r="W8">
        <v>1</v>
      </c>
      <c r="X8">
        <v>1</v>
      </c>
      <c r="Y8">
        <v>1</v>
      </c>
      <c r="Z8">
        <v>1</v>
      </c>
      <c r="AA8">
        <v>0.91666666666666696</v>
      </c>
      <c r="AB8">
        <v>0.83333333333333304</v>
      </c>
      <c r="AC8">
        <v>0.83333333333333304</v>
      </c>
      <c r="AD8">
        <v>0.83333333333333304</v>
      </c>
      <c r="AE8">
        <v>0.66666666666666696</v>
      </c>
      <c r="AF8">
        <v>0.58333333333333304</v>
      </c>
      <c r="AG8">
        <v>0.75</v>
      </c>
      <c r="AH8">
        <v>0.33333333333333298</v>
      </c>
      <c r="AI8">
        <v>0.41666666666666702</v>
      </c>
      <c r="AJ8">
        <v>0.5</v>
      </c>
      <c r="AK8">
        <v>8.3333333333333301E-2</v>
      </c>
      <c r="AL8">
        <v>8.3333333333333301E-2</v>
      </c>
      <c r="AM8">
        <v>0.16666666666666699</v>
      </c>
      <c r="AP8" s="2" t="s">
        <v>41</v>
      </c>
      <c r="AQ8">
        <v>1</v>
      </c>
      <c r="AR8">
        <v>0.66666666666666696</v>
      </c>
      <c r="AS8">
        <v>0.83333333333333304</v>
      </c>
      <c r="AT8">
        <v>0.83333333333333304</v>
      </c>
      <c r="AU8">
        <v>0.58333333333333304</v>
      </c>
      <c r="AV8">
        <v>0.66666666666666696</v>
      </c>
      <c r="AW8">
        <v>0.75</v>
      </c>
      <c r="AX8">
        <v>0.41666666666666702</v>
      </c>
      <c r="AY8">
        <v>0.41666666666666702</v>
      </c>
      <c r="AZ8">
        <v>0.75</v>
      </c>
      <c r="BA8">
        <v>0.41666666666666702</v>
      </c>
      <c r="BB8">
        <v>0.41666666666666702</v>
      </c>
      <c r="BC8">
        <v>0.58333333333333304</v>
      </c>
      <c r="BD8">
        <v>0.25</v>
      </c>
      <c r="BE8">
        <v>0.25</v>
      </c>
      <c r="BF8">
        <v>0.25</v>
      </c>
      <c r="BG8">
        <v>0.25</v>
      </c>
      <c r="BH8">
        <v>0.25</v>
      </c>
      <c r="BK8">
        <v>0.91666666666666696</v>
      </c>
      <c r="BL8">
        <v>1</v>
      </c>
      <c r="BM8">
        <v>0.83333333333333304</v>
      </c>
      <c r="BN8">
        <v>0.83333333333333304</v>
      </c>
      <c r="BO8">
        <v>0.83333333333333304</v>
      </c>
      <c r="BP8">
        <v>0.83333333333333304</v>
      </c>
      <c r="BQ8">
        <v>0.41666666666666702</v>
      </c>
      <c r="BR8">
        <v>0.75</v>
      </c>
      <c r="BS8">
        <v>0.66666666666666696</v>
      </c>
      <c r="BT8">
        <v>0.33333333333333298</v>
      </c>
      <c r="BU8">
        <v>0.5</v>
      </c>
      <c r="BV8">
        <v>0.5</v>
      </c>
      <c r="BW8">
        <v>0.16666666666666699</v>
      </c>
      <c r="BX8">
        <v>0.25</v>
      </c>
      <c r="BY8">
        <v>8.3333333333333301E-2</v>
      </c>
      <c r="BZ8">
        <v>0.25</v>
      </c>
      <c r="CA8">
        <v>0</v>
      </c>
      <c r="CB8">
        <v>0.16666666666666699</v>
      </c>
      <c r="CC8">
        <v>0</v>
      </c>
    </row>
    <row r="9" spans="1:130" x14ac:dyDescent="0.2">
      <c r="A9" s="2" t="s">
        <v>35</v>
      </c>
      <c r="B9">
        <v>0.91666666666666696</v>
      </c>
      <c r="C9">
        <v>0.83333333333333304</v>
      </c>
      <c r="D9">
        <v>0.58333333333333304</v>
      </c>
      <c r="E9">
        <v>1</v>
      </c>
      <c r="F9">
        <v>0.66666666666666696</v>
      </c>
      <c r="G9">
        <v>0.58333333333333304</v>
      </c>
      <c r="H9">
        <v>0.91666666666666696</v>
      </c>
      <c r="I9">
        <v>0.83333333333333304</v>
      </c>
      <c r="J9">
        <v>0.41666666666666702</v>
      </c>
      <c r="K9">
        <v>0.83333333333333304</v>
      </c>
      <c r="L9">
        <v>0.58333333333333304</v>
      </c>
      <c r="M9">
        <v>8.3333333333333301E-2</v>
      </c>
      <c r="N9">
        <v>0.75</v>
      </c>
      <c r="O9">
        <v>0</v>
      </c>
      <c r="P9">
        <v>8.3333333333333301E-2</v>
      </c>
      <c r="Q9">
        <v>0.5</v>
      </c>
      <c r="R9">
        <v>8.3333333333333301E-2</v>
      </c>
      <c r="S9">
        <v>8.3333333333333301E-2</v>
      </c>
      <c r="T9" s="2" t="s">
        <v>166</v>
      </c>
      <c r="V9">
        <v>1</v>
      </c>
      <c r="W9">
        <v>0.91666666666666696</v>
      </c>
      <c r="X9">
        <v>1</v>
      </c>
      <c r="Y9">
        <v>0.91666666666666696</v>
      </c>
      <c r="Z9">
        <v>0.75</v>
      </c>
      <c r="AA9">
        <v>0.91666666666666696</v>
      </c>
      <c r="AB9">
        <v>0.75</v>
      </c>
      <c r="AC9">
        <v>0.83333333333333304</v>
      </c>
      <c r="AD9">
        <v>0.58333333333333304</v>
      </c>
      <c r="AE9">
        <v>0.25</v>
      </c>
      <c r="AF9">
        <v>0.58333333333333304</v>
      </c>
      <c r="AG9">
        <v>0.5</v>
      </c>
      <c r="AH9">
        <v>8.3333333333333301E-2</v>
      </c>
      <c r="AI9">
        <v>8.3333333333333301E-2</v>
      </c>
      <c r="AJ9">
        <v>0.33333333333333298</v>
      </c>
      <c r="AK9">
        <v>8.3333333333333301E-2</v>
      </c>
      <c r="AL9">
        <v>8.3333333333333301E-2</v>
      </c>
      <c r="AM9">
        <v>0</v>
      </c>
      <c r="AP9" s="2" t="s">
        <v>53</v>
      </c>
      <c r="AQ9">
        <v>0.91666666666666696</v>
      </c>
      <c r="AR9">
        <v>0.91666666666666696</v>
      </c>
      <c r="AS9">
        <v>1</v>
      </c>
      <c r="AT9">
        <v>0.91666666666666696</v>
      </c>
      <c r="AU9">
        <v>0.83333333333333304</v>
      </c>
      <c r="AV9">
        <v>1</v>
      </c>
      <c r="AW9">
        <v>0.91666666666666696</v>
      </c>
      <c r="AX9">
        <v>0.5</v>
      </c>
      <c r="AY9">
        <v>0.58333333333333304</v>
      </c>
      <c r="AZ9">
        <v>0.66666666666666696</v>
      </c>
      <c r="BA9">
        <v>0.16666666666666699</v>
      </c>
      <c r="BB9">
        <v>0.33333333333333298</v>
      </c>
      <c r="BC9">
        <v>0.5</v>
      </c>
      <c r="BD9">
        <v>0.16666666666666699</v>
      </c>
      <c r="BE9">
        <v>8.3333333333333301E-2</v>
      </c>
      <c r="BF9">
        <v>0</v>
      </c>
      <c r="BG9">
        <v>8.3333333333333301E-2</v>
      </c>
      <c r="BH9">
        <v>8.3333333333333301E-2</v>
      </c>
      <c r="BK9">
        <v>1</v>
      </c>
      <c r="BL9">
        <v>1</v>
      </c>
      <c r="BM9">
        <v>1</v>
      </c>
      <c r="BN9">
        <v>1</v>
      </c>
      <c r="BO9">
        <v>1</v>
      </c>
      <c r="BP9">
        <v>0.91666666666666696</v>
      </c>
      <c r="BQ9">
        <v>0.75</v>
      </c>
      <c r="BR9">
        <v>0.5</v>
      </c>
      <c r="BS9">
        <v>0.5</v>
      </c>
      <c r="BT9">
        <v>0.66666666666666696</v>
      </c>
      <c r="BU9">
        <v>0.33333333333333298</v>
      </c>
      <c r="BV9">
        <v>0.16666666666666699</v>
      </c>
      <c r="BW9">
        <v>0.25</v>
      </c>
      <c r="BX9">
        <v>8.3333333333333301E-2</v>
      </c>
      <c r="BY9">
        <v>8.3333333333333301E-2</v>
      </c>
      <c r="BZ9">
        <v>0</v>
      </c>
      <c r="CA9">
        <v>0</v>
      </c>
      <c r="CB9">
        <v>0</v>
      </c>
      <c r="CC9">
        <v>0</v>
      </c>
    </row>
    <row r="10" spans="1:130" x14ac:dyDescent="0.2">
      <c r="A10" s="2" t="s">
        <v>36</v>
      </c>
      <c r="B10">
        <v>0.91666666666666696</v>
      </c>
      <c r="C10">
        <v>0.91666666666666696</v>
      </c>
      <c r="D10">
        <v>0.75</v>
      </c>
      <c r="E10">
        <v>0.91666666666666696</v>
      </c>
      <c r="F10">
        <v>0.75</v>
      </c>
      <c r="G10">
        <v>0.66666666666666696</v>
      </c>
      <c r="H10">
        <v>0.66666666666666696</v>
      </c>
      <c r="I10">
        <v>0.75</v>
      </c>
      <c r="J10">
        <v>0.66666666666666696</v>
      </c>
      <c r="K10">
        <v>0.5</v>
      </c>
      <c r="L10">
        <v>0.5</v>
      </c>
      <c r="M10">
        <v>0.41666666666666702</v>
      </c>
      <c r="N10">
        <v>0.33333333333333298</v>
      </c>
      <c r="O10">
        <v>0.25</v>
      </c>
      <c r="P10">
        <v>0.58333333333333304</v>
      </c>
      <c r="Q10">
        <v>0.16666666666666699</v>
      </c>
      <c r="R10">
        <v>0.33333333333333298</v>
      </c>
      <c r="S10">
        <v>8.3333333333333301E-2</v>
      </c>
      <c r="T10" s="2" t="s">
        <v>167</v>
      </c>
      <c r="V10">
        <v>0.83333333333333304</v>
      </c>
      <c r="W10">
        <v>0.91666666666666696</v>
      </c>
      <c r="X10">
        <v>0.83333333333333304</v>
      </c>
      <c r="Y10">
        <v>0.66666666666666696</v>
      </c>
      <c r="Z10">
        <v>0.58333333333333304</v>
      </c>
      <c r="AA10">
        <v>0.58333333333333304</v>
      </c>
      <c r="AB10">
        <v>0.41666666666666702</v>
      </c>
      <c r="AC10">
        <v>0.5</v>
      </c>
      <c r="AD10">
        <v>0.25</v>
      </c>
      <c r="AE10">
        <v>0.66666666666666696</v>
      </c>
      <c r="AF10">
        <v>0.33333333333333298</v>
      </c>
      <c r="AG10">
        <v>0.5</v>
      </c>
      <c r="AH10">
        <v>0.25</v>
      </c>
      <c r="AI10">
        <v>0.5</v>
      </c>
      <c r="AJ10">
        <v>8.3333333333333301E-2</v>
      </c>
      <c r="AK10">
        <v>0.16666666666666699</v>
      </c>
      <c r="AL10">
        <v>8.3333333333333301E-2</v>
      </c>
      <c r="AM10">
        <v>0.41666666666666702</v>
      </c>
      <c r="AP10" s="2" t="s">
        <v>54</v>
      </c>
      <c r="AQ10">
        <v>0.91666666666666696</v>
      </c>
      <c r="AR10">
        <v>0.75</v>
      </c>
      <c r="AS10">
        <v>0.83333333333333304</v>
      </c>
      <c r="AT10">
        <v>0.83333333333333304</v>
      </c>
      <c r="AU10">
        <v>0.58333333333333304</v>
      </c>
      <c r="AV10">
        <v>0.66666666666666696</v>
      </c>
      <c r="AW10">
        <v>0.75</v>
      </c>
      <c r="AX10">
        <v>0.58333333333333304</v>
      </c>
      <c r="AY10">
        <v>0.5</v>
      </c>
      <c r="AZ10">
        <v>0.66666666666666696</v>
      </c>
      <c r="BA10">
        <v>0.33333333333333298</v>
      </c>
      <c r="BB10">
        <v>0.25</v>
      </c>
      <c r="BC10">
        <v>0.75</v>
      </c>
      <c r="BD10">
        <v>0.16666666666666699</v>
      </c>
      <c r="BE10">
        <v>8.3333333333333301E-2</v>
      </c>
      <c r="BF10">
        <v>0.33333333333333298</v>
      </c>
      <c r="BG10">
        <v>0</v>
      </c>
      <c r="BH10">
        <v>8.3333333333333301E-2</v>
      </c>
      <c r="BK10">
        <v>0.83333333333333304</v>
      </c>
      <c r="BL10">
        <v>0.66666666666666696</v>
      </c>
      <c r="BM10">
        <v>0.83333333333333304</v>
      </c>
      <c r="BN10">
        <v>0.58333333333333304</v>
      </c>
      <c r="BO10">
        <v>0.66666666666666696</v>
      </c>
      <c r="BP10">
        <v>0.58333333333333304</v>
      </c>
      <c r="BQ10">
        <v>8.3333333333333301E-2</v>
      </c>
      <c r="BR10">
        <v>0.58333333333333304</v>
      </c>
      <c r="BS10">
        <v>0.5</v>
      </c>
      <c r="BT10">
        <v>0.33333333333333298</v>
      </c>
      <c r="BU10">
        <v>0.25</v>
      </c>
      <c r="BV10">
        <v>0.33333333333333298</v>
      </c>
      <c r="BW10">
        <v>0.25</v>
      </c>
      <c r="BX10">
        <v>0.25</v>
      </c>
      <c r="BY10">
        <v>0.41666666666666702</v>
      </c>
      <c r="BZ10">
        <v>0</v>
      </c>
      <c r="CA10">
        <v>0.33333333333333298</v>
      </c>
      <c r="CB10">
        <v>0.33333333333333298</v>
      </c>
      <c r="CC10">
        <v>0</v>
      </c>
    </row>
    <row r="11" spans="1:130" x14ac:dyDescent="0.2">
      <c r="A11" s="2" t="s">
        <v>37</v>
      </c>
      <c r="B11">
        <v>0.75</v>
      </c>
      <c r="C11">
        <v>0.83333333333333304</v>
      </c>
      <c r="D11">
        <v>0.75</v>
      </c>
      <c r="E11">
        <v>1</v>
      </c>
      <c r="F11">
        <v>1</v>
      </c>
      <c r="G11">
        <v>0.75</v>
      </c>
      <c r="H11">
        <v>0.58333333333333304</v>
      </c>
      <c r="I11">
        <v>0.41666666666666702</v>
      </c>
      <c r="J11">
        <v>0.33333333333333298</v>
      </c>
      <c r="K11">
        <v>0.66666666666666696</v>
      </c>
      <c r="L11">
        <v>0.33333333333333298</v>
      </c>
      <c r="M11">
        <v>0.33333333333333298</v>
      </c>
      <c r="N11">
        <v>0.58333333333333304</v>
      </c>
      <c r="O11">
        <v>0.16666666666666699</v>
      </c>
      <c r="P11">
        <v>0.25</v>
      </c>
      <c r="Q11">
        <v>0.41666666666666702</v>
      </c>
      <c r="R11">
        <v>0.25</v>
      </c>
      <c r="S11">
        <v>0.16666666666666699</v>
      </c>
      <c r="T11" t="s">
        <v>168</v>
      </c>
      <c r="V11">
        <v>0.91666666666666696</v>
      </c>
      <c r="W11">
        <v>1</v>
      </c>
      <c r="X11">
        <v>1</v>
      </c>
      <c r="Y11">
        <v>0.75</v>
      </c>
      <c r="Z11">
        <v>0.91666666666666696</v>
      </c>
      <c r="AA11">
        <v>0.75</v>
      </c>
      <c r="AB11">
        <v>0.83333333333333304</v>
      </c>
      <c r="AC11">
        <v>0.75</v>
      </c>
      <c r="AD11">
        <v>0.66666666666666696</v>
      </c>
      <c r="AE11">
        <v>0.66666666666666696</v>
      </c>
      <c r="AF11">
        <v>0.66666666666666696</v>
      </c>
      <c r="AG11">
        <v>0.25</v>
      </c>
      <c r="AH11">
        <v>0.33333333333333298</v>
      </c>
      <c r="AI11">
        <v>0.41666666666666702</v>
      </c>
      <c r="AJ11">
        <v>8.3333333333333301E-2</v>
      </c>
      <c r="AK11">
        <v>0.16666666666666699</v>
      </c>
      <c r="AL11">
        <v>0</v>
      </c>
      <c r="AM11">
        <v>8.3333333333333301E-2</v>
      </c>
      <c r="AP11" s="2" t="s">
        <v>55</v>
      </c>
      <c r="AQ11">
        <v>0.91666666666666696</v>
      </c>
      <c r="AR11">
        <v>0.83333333333333304</v>
      </c>
      <c r="AS11">
        <v>0.75</v>
      </c>
      <c r="AT11">
        <v>0.83333333333333304</v>
      </c>
      <c r="AU11">
        <v>0.5</v>
      </c>
      <c r="AV11">
        <v>0.75</v>
      </c>
      <c r="AW11">
        <v>0.75</v>
      </c>
      <c r="AX11">
        <v>1</v>
      </c>
      <c r="AY11">
        <v>0.41666666666666702</v>
      </c>
      <c r="AZ11">
        <v>0.66666666666666696</v>
      </c>
      <c r="BA11">
        <v>0.25</v>
      </c>
      <c r="BB11">
        <v>0.5</v>
      </c>
      <c r="BC11">
        <v>0.66666666666666696</v>
      </c>
      <c r="BD11">
        <v>0.58333333333333304</v>
      </c>
      <c r="BE11">
        <v>0.25</v>
      </c>
      <c r="BF11">
        <v>0.75</v>
      </c>
      <c r="BG11">
        <v>0.33333333333333298</v>
      </c>
      <c r="BH11">
        <v>0.58333333333333304</v>
      </c>
      <c r="BK11">
        <v>1</v>
      </c>
      <c r="BL11">
        <v>1</v>
      </c>
      <c r="BM11">
        <v>0.91666666666666696</v>
      </c>
      <c r="BN11">
        <v>0.83333333333333304</v>
      </c>
      <c r="BO11">
        <v>0.58333333333333304</v>
      </c>
      <c r="BP11">
        <v>0.75</v>
      </c>
      <c r="BQ11">
        <v>0.75</v>
      </c>
      <c r="BR11">
        <v>0.66666666666666696</v>
      </c>
      <c r="BS11">
        <v>0.91666666666666696</v>
      </c>
      <c r="BT11">
        <v>0.41666666666666702</v>
      </c>
      <c r="BU11">
        <v>0.41666666666666702</v>
      </c>
      <c r="BV11">
        <v>0.83333333333333304</v>
      </c>
      <c r="BW11">
        <v>0.41666666666666702</v>
      </c>
      <c r="BX11">
        <v>0.25</v>
      </c>
      <c r="BY11">
        <v>8.3333333333333301E-2</v>
      </c>
      <c r="BZ11">
        <v>0.25</v>
      </c>
      <c r="CA11">
        <v>0.16666666666666699</v>
      </c>
      <c r="CB11">
        <v>0.16666666666666699</v>
      </c>
      <c r="CC11">
        <v>0</v>
      </c>
    </row>
    <row r="12" spans="1:130" x14ac:dyDescent="0.2">
      <c r="A12" s="2" t="s">
        <v>38</v>
      </c>
      <c r="B12">
        <v>1</v>
      </c>
      <c r="C12">
        <v>1</v>
      </c>
      <c r="D12">
        <v>1</v>
      </c>
      <c r="E12">
        <v>1</v>
      </c>
      <c r="F12">
        <v>0.83333333333333304</v>
      </c>
      <c r="G12">
        <v>0.91666666666666696</v>
      </c>
      <c r="H12">
        <v>0.58333333333333304</v>
      </c>
      <c r="I12">
        <v>0.75</v>
      </c>
      <c r="J12">
        <v>0.58333333333333304</v>
      </c>
      <c r="K12">
        <v>0.5</v>
      </c>
      <c r="L12">
        <v>0.41666666666666702</v>
      </c>
      <c r="M12">
        <v>0.33333333333333298</v>
      </c>
      <c r="N12">
        <v>8.3333333333333301E-2</v>
      </c>
      <c r="O12">
        <v>0.33333333333333298</v>
      </c>
      <c r="P12">
        <v>8.3333333333333301E-2</v>
      </c>
      <c r="Q12">
        <v>0</v>
      </c>
      <c r="R12">
        <v>0</v>
      </c>
      <c r="S12">
        <v>0</v>
      </c>
      <c r="T12" s="2" t="s">
        <v>169</v>
      </c>
      <c r="V12">
        <v>1</v>
      </c>
      <c r="W12">
        <v>0.91666666666666696</v>
      </c>
      <c r="X12">
        <v>1</v>
      </c>
      <c r="Y12">
        <v>1</v>
      </c>
      <c r="Z12">
        <v>0.83333333333333304</v>
      </c>
      <c r="AA12">
        <v>1</v>
      </c>
      <c r="AB12">
        <v>0.33333333333333298</v>
      </c>
      <c r="AC12">
        <v>0.58333333333333304</v>
      </c>
      <c r="AD12">
        <v>0.58333333333333304</v>
      </c>
      <c r="AE12">
        <v>0.16666666666666699</v>
      </c>
      <c r="AF12">
        <v>8.3333333333333301E-2</v>
      </c>
      <c r="AG12">
        <v>8.3333333333333301E-2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P12" s="2" t="s">
        <v>58</v>
      </c>
      <c r="AQ12">
        <v>0.91666666666666696</v>
      </c>
      <c r="AR12">
        <v>0.66666666666666696</v>
      </c>
      <c r="AS12">
        <v>0.75</v>
      </c>
      <c r="AT12">
        <v>0.91666666666666696</v>
      </c>
      <c r="AU12">
        <v>0.75</v>
      </c>
      <c r="AV12">
        <v>0.66666666666666696</v>
      </c>
      <c r="AW12">
        <v>0.83333333333333304</v>
      </c>
      <c r="AX12">
        <v>0.58333333333333304</v>
      </c>
      <c r="AY12">
        <v>0.41666666666666702</v>
      </c>
      <c r="AZ12">
        <v>0.58333333333333304</v>
      </c>
      <c r="BA12">
        <v>0</v>
      </c>
      <c r="BB12">
        <v>0.25</v>
      </c>
      <c r="BC12">
        <v>0.33333333333333298</v>
      </c>
      <c r="BD12">
        <v>0.16666666666666699</v>
      </c>
      <c r="BE12">
        <v>0</v>
      </c>
      <c r="BF12">
        <v>8.3333333333333301E-2</v>
      </c>
      <c r="BG12">
        <v>0</v>
      </c>
      <c r="BH12">
        <v>0</v>
      </c>
      <c r="BK12">
        <v>0.75</v>
      </c>
      <c r="BL12">
        <v>0.91666666666666696</v>
      </c>
      <c r="BM12">
        <v>0.83333333333333304</v>
      </c>
      <c r="BN12">
        <v>0.41666666666666702</v>
      </c>
      <c r="BO12">
        <v>0.75</v>
      </c>
      <c r="BP12">
        <v>0.66666666666666696</v>
      </c>
      <c r="BQ12">
        <v>0.33333333333333298</v>
      </c>
      <c r="BR12">
        <v>0.5</v>
      </c>
      <c r="BS12">
        <v>0.5</v>
      </c>
      <c r="BT12">
        <v>0.16666666666666699</v>
      </c>
      <c r="BU12">
        <v>0.33333333333333298</v>
      </c>
      <c r="BV12">
        <v>0.25</v>
      </c>
      <c r="BW12">
        <v>0.25</v>
      </c>
      <c r="BX12">
        <v>8.3333333333333301E-2</v>
      </c>
      <c r="BY12">
        <v>8.3333333333333301E-2</v>
      </c>
      <c r="BZ12">
        <v>0</v>
      </c>
      <c r="CA12">
        <v>8.3333333333333301E-2</v>
      </c>
      <c r="CB12">
        <v>0</v>
      </c>
      <c r="CC12">
        <v>0</v>
      </c>
    </row>
    <row r="13" spans="1:130" x14ac:dyDescent="0.2">
      <c r="A13" s="2" t="s">
        <v>39</v>
      </c>
      <c r="B13">
        <v>0.66666666666666696</v>
      </c>
      <c r="C13">
        <v>0.58333333333333304</v>
      </c>
      <c r="D13">
        <v>0.75</v>
      </c>
      <c r="E13">
        <v>0.83333333333333304</v>
      </c>
      <c r="F13">
        <v>0.58333333333333304</v>
      </c>
      <c r="G13">
        <v>0.58333333333333304</v>
      </c>
      <c r="H13">
        <v>0.58333333333333304</v>
      </c>
      <c r="I13">
        <v>0.33333333333333298</v>
      </c>
      <c r="J13">
        <v>0.33333333333333298</v>
      </c>
      <c r="K13">
        <v>0.41666666666666702</v>
      </c>
      <c r="L13">
        <v>0.16666666666666699</v>
      </c>
      <c r="M13">
        <v>0.25</v>
      </c>
      <c r="N13">
        <v>0.33333333333333298</v>
      </c>
      <c r="O13">
        <v>0.16666666666666699</v>
      </c>
      <c r="P13">
        <v>0.16666666666666699</v>
      </c>
      <c r="Q13">
        <v>0.25</v>
      </c>
      <c r="R13">
        <v>0</v>
      </c>
      <c r="S13">
        <v>8.3333333333333301E-2</v>
      </c>
      <c r="T13" s="2" t="s">
        <v>170</v>
      </c>
      <c r="V13">
        <v>0.83333333333333304</v>
      </c>
      <c r="W13">
        <v>1</v>
      </c>
      <c r="X13">
        <v>1</v>
      </c>
      <c r="Y13">
        <v>0.58333333333333304</v>
      </c>
      <c r="Z13">
        <v>0.83333333333333304</v>
      </c>
      <c r="AA13">
        <v>0.5</v>
      </c>
      <c r="AB13">
        <v>0.5</v>
      </c>
      <c r="AC13">
        <v>0.75</v>
      </c>
      <c r="AD13">
        <v>0.41666666666666702</v>
      </c>
      <c r="AE13">
        <v>0.33333333333333298</v>
      </c>
      <c r="AF13">
        <v>0.33333333333333298</v>
      </c>
      <c r="AG13">
        <v>0.25</v>
      </c>
      <c r="AH13">
        <v>0.25</v>
      </c>
      <c r="AI13">
        <v>0.16666666666666699</v>
      </c>
      <c r="AJ13">
        <v>8.3333333333333301E-2</v>
      </c>
      <c r="AK13">
        <v>0.33333333333333298</v>
      </c>
      <c r="AL13">
        <v>0</v>
      </c>
      <c r="AM13">
        <v>0</v>
      </c>
      <c r="AP13" s="2" t="s">
        <v>63</v>
      </c>
      <c r="AQ13">
        <v>0.83333333333333304</v>
      </c>
      <c r="AR13">
        <v>0.75</v>
      </c>
      <c r="AS13">
        <v>0.83333333333333304</v>
      </c>
      <c r="AT13">
        <v>0.58333333333333304</v>
      </c>
      <c r="AU13">
        <v>0.83333333333333304</v>
      </c>
      <c r="AV13">
        <v>0.66666666666666696</v>
      </c>
      <c r="AW13">
        <v>0.58333333333333304</v>
      </c>
      <c r="AX13">
        <v>0.5</v>
      </c>
      <c r="AY13">
        <v>0.5</v>
      </c>
      <c r="AZ13">
        <v>0.66666666666666696</v>
      </c>
      <c r="BA13">
        <v>0.58333333333333304</v>
      </c>
      <c r="BB13">
        <v>0.33333333333333298</v>
      </c>
      <c r="BC13">
        <v>0.58333333333333304</v>
      </c>
      <c r="BD13">
        <v>0.25</v>
      </c>
      <c r="BE13">
        <v>0.25</v>
      </c>
      <c r="BF13">
        <v>0.16666666666666699</v>
      </c>
      <c r="BG13">
        <v>8.3333333333333301E-2</v>
      </c>
      <c r="BH13">
        <v>0.25</v>
      </c>
      <c r="BK13">
        <v>0.91666666666666696</v>
      </c>
      <c r="BL13">
        <v>0.91666666666666696</v>
      </c>
      <c r="BM13">
        <v>1</v>
      </c>
      <c r="BN13">
        <v>0.83333333333333304</v>
      </c>
      <c r="BO13">
        <v>0.75</v>
      </c>
      <c r="BP13">
        <v>0.66666666666666696</v>
      </c>
      <c r="BQ13">
        <v>0.58333333333333304</v>
      </c>
      <c r="BR13">
        <v>0.83333333333333304</v>
      </c>
      <c r="BS13">
        <v>0.25</v>
      </c>
      <c r="BT13">
        <v>0.33333333333333298</v>
      </c>
      <c r="BU13">
        <v>0.16666666666666699</v>
      </c>
      <c r="BV13">
        <v>0.66666666666666696</v>
      </c>
      <c r="BW13">
        <v>0.33333333333333298</v>
      </c>
      <c r="BX13">
        <v>0.16666666666666699</v>
      </c>
      <c r="BY13">
        <v>0.16666666666666699</v>
      </c>
      <c r="BZ13">
        <v>0.16666666666666699</v>
      </c>
      <c r="CA13">
        <v>0.25</v>
      </c>
      <c r="CB13">
        <v>0.16666666666666699</v>
      </c>
      <c r="CC13">
        <v>0</v>
      </c>
    </row>
    <row r="14" spans="1:130" x14ac:dyDescent="0.2">
      <c r="A14" s="2" t="s">
        <v>40</v>
      </c>
      <c r="B14">
        <v>0.83333333333333304</v>
      </c>
      <c r="C14">
        <v>0.75</v>
      </c>
      <c r="D14">
        <v>0.91666666666666696</v>
      </c>
      <c r="E14">
        <v>0.83333333333333304</v>
      </c>
      <c r="F14">
        <v>0.5</v>
      </c>
      <c r="G14">
        <v>0.75</v>
      </c>
      <c r="H14">
        <v>0.83333333333333304</v>
      </c>
      <c r="I14">
        <v>0.5</v>
      </c>
      <c r="J14">
        <v>0.33333333333333298</v>
      </c>
      <c r="K14">
        <v>0.83333333333333304</v>
      </c>
      <c r="L14">
        <v>0.5</v>
      </c>
      <c r="M14">
        <v>0.16666666666666699</v>
      </c>
      <c r="N14">
        <v>0.5</v>
      </c>
      <c r="O14">
        <v>0.25</v>
      </c>
      <c r="P14">
        <v>0.16666666666666699</v>
      </c>
      <c r="Q14">
        <v>0.5</v>
      </c>
      <c r="R14">
        <v>0.16666666666666699</v>
      </c>
      <c r="S14">
        <v>0.16666666666666699</v>
      </c>
      <c r="T14" t="s">
        <v>171</v>
      </c>
      <c r="V14">
        <v>0.83333333333333304</v>
      </c>
      <c r="W14">
        <v>0.5</v>
      </c>
      <c r="X14">
        <v>0.66666666666666696</v>
      </c>
      <c r="Y14">
        <v>0.41666666666666702</v>
      </c>
      <c r="Z14">
        <v>0.5</v>
      </c>
      <c r="AA14">
        <v>0.75</v>
      </c>
      <c r="AB14">
        <v>0.83333333333333304</v>
      </c>
      <c r="AC14">
        <v>0.41666666666666702</v>
      </c>
      <c r="AD14">
        <v>0.33333333333333298</v>
      </c>
      <c r="AE14">
        <v>0.25</v>
      </c>
      <c r="AF14">
        <v>0.5</v>
      </c>
      <c r="AG14">
        <v>0.41666666666666702</v>
      </c>
      <c r="AH14">
        <v>0.16666666666666699</v>
      </c>
      <c r="AI14">
        <v>0.16666666666666699</v>
      </c>
      <c r="AJ14">
        <v>0.33333333333333298</v>
      </c>
      <c r="AK14">
        <v>8.3333333333333301E-2</v>
      </c>
      <c r="AL14">
        <v>0.25</v>
      </c>
      <c r="AM14">
        <v>0</v>
      </c>
      <c r="AP14" s="2" t="s">
        <v>68</v>
      </c>
      <c r="AQ14">
        <v>1</v>
      </c>
      <c r="AR14">
        <v>1</v>
      </c>
      <c r="AS14">
        <v>1</v>
      </c>
      <c r="AT14">
        <v>0.83333333333333304</v>
      </c>
      <c r="AU14">
        <v>0.91666666666666696</v>
      </c>
      <c r="AV14">
        <v>0.91666666666666696</v>
      </c>
      <c r="AW14">
        <v>0.75</v>
      </c>
      <c r="AX14">
        <v>0.83333333333333304</v>
      </c>
      <c r="AY14">
        <v>0.83333333333333304</v>
      </c>
      <c r="AZ14">
        <v>0.41666666666666702</v>
      </c>
      <c r="BA14">
        <v>0.58333333333333304</v>
      </c>
      <c r="BB14">
        <v>0.58333333333333304</v>
      </c>
      <c r="BC14">
        <v>0.41666666666666702</v>
      </c>
      <c r="BD14">
        <v>0.33333333333333298</v>
      </c>
      <c r="BE14">
        <v>0.33333333333333298</v>
      </c>
      <c r="BF14">
        <v>0.33333333333333298</v>
      </c>
      <c r="BG14">
        <v>0.16666666666666699</v>
      </c>
      <c r="BH14">
        <v>0.16666666666666699</v>
      </c>
      <c r="BK14">
        <v>1</v>
      </c>
      <c r="BL14">
        <v>1</v>
      </c>
      <c r="BM14">
        <v>1</v>
      </c>
      <c r="BN14">
        <v>0.91666666666666696</v>
      </c>
      <c r="BO14">
        <v>0.66666666666666696</v>
      </c>
      <c r="BP14">
        <v>0.83333333333333304</v>
      </c>
      <c r="BQ14">
        <v>0.41666666666666702</v>
      </c>
      <c r="BR14">
        <v>0.66666666666666696</v>
      </c>
      <c r="BS14">
        <v>0.41666666666666702</v>
      </c>
      <c r="BT14">
        <v>0.41666666666666702</v>
      </c>
      <c r="BU14">
        <v>0.25</v>
      </c>
      <c r="BV14">
        <v>0.33333333333333298</v>
      </c>
      <c r="BW14">
        <v>0.33333333333333298</v>
      </c>
      <c r="BX14">
        <v>0.16666666666666699</v>
      </c>
      <c r="BY14">
        <v>0.16666666666666699</v>
      </c>
      <c r="BZ14">
        <v>0</v>
      </c>
      <c r="CA14">
        <v>8.3333333333333301E-2</v>
      </c>
      <c r="CB14">
        <v>8.3333333333333301E-2</v>
      </c>
      <c r="CC14">
        <v>0</v>
      </c>
    </row>
    <row r="15" spans="1:130" x14ac:dyDescent="0.2">
      <c r="A15" s="2" t="s">
        <v>41</v>
      </c>
      <c r="B15">
        <v>1</v>
      </c>
      <c r="C15">
        <v>0.66666666666666696</v>
      </c>
      <c r="D15">
        <v>0.83333333333333304</v>
      </c>
      <c r="E15">
        <v>0.83333333333333304</v>
      </c>
      <c r="F15">
        <v>0.58333333333333304</v>
      </c>
      <c r="G15">
        <v>0.66666666666666696</v>
      </c>
      <c r="H15">
        <v>0.75</v>
      </c>
      <c r="I15">
        <v>0.41666666666666702</v>
      </c>
      <c r="J15">
        <v>0.41666666666666702</v>
      </c>
      <c r="K15">
        <v>0.75</v>
      </c>
      <c r="L15">
        <v>0.41666666666666702</v>
      </c>
      <c r="M15">
        <v>0.41666666666666702</v>
      </c>
      <c r="N15">
        <v>0.58333333333333304</v>
      </c>
      <c r="O15">
        <v>0.25</v>
      </c>
      <c r="P15">
        <v>0.25</v>
      </c>
      <c r="Q15">
        <v>0.25</v>
      </c>
      <c r="R15">
        <v>0.25</v>
      </c>
      <c r="S15">
        <v>0.25</v>
      </c>
      <c r="T15" s="2" t="s">
        <v>173</v>
      </c>
      <c r="V15">
        <v>0.91666666666666696</v>
      </c>
      <c r="W15">
        <v>1</v>
      </c>
      <c r="X15">
        <v>0.83333333333333304</v>
      </c>
      <c r="Y15">
        <v>0.83333333333333304</v>
      </c>
      <c r="Z15">
        <v>0.83333333333333304</v>
      </c>
      <c r="AA15">
        <v>0.83333333333333304</v>
      </c>
      <c r="AB15">
        <v>0.41666666666666702</v>
      </c>
      <c r="AC15">
        <v>0.75</v>
      </c>
      <c r="AD15">
        <v>0.66666666666666696</v>
      </c>
      <c r="AE15">
        <v>0.33333333333333298</v>
      </c>
      <c r="AF15">
        <v>0.5</v>
      </c>
      <c r="AG15">
        <v>0.5</v>
      </c>
      <c r="AH15">
        <v>0.16666666666666699</v>
      </c>
      <c r="AI15">
        <v>0.25</v>
      </c>
      <c r="AJ15">
        <v>8.3333333333333301E-2</v>
      </c>
      <c r="AK15">
        <v>0.25</v>
      </c>
      <c r="AL15">
        <v>0</v>
      </c>
      <c r="AM15">
        <v>0.16666666666666699</v>
      </c>
      <c r="AP15" s="2" t="s">
        <v>73</v>
      </c>
      <c r="AQ15">
        <v>0.91666666666666696</v>
      </c>
      <c r="AR15">
        <v>0.75</v>
      </c>
      <c r="AS15">
        <v>0.83333333333333304</v>
      </c>
      <c r="AT15">
        <v>0.66666666666666696</v>
      </c>
      <c r="AU15">
        <v>0.5</v>
      </c>
      <c r="AV15">
        <v>0.58333333333333304</v>
      </c>
      <c r="AW15">
        <v>0.58333333333333304</v>
      </c>
      <c r="AX15">
        <v>0.66666666666666696</v>
      </c>
      <c r="AY15">
        <v>0.5</v>
      </c>
      <c r="AZ15">
        <v>0.41666666666666702</v>
      </c>
      <c r="BA15">
        <v>0.25</v>
      </c>
      <c r="BB15">
        <v>0.41666666666666702</v>
      </c>
      <c r="BC15">
        <v>0.33333333333333298</v>
      </c>
      <c r="BD15">
        <v>0.33333333333333298</v>
      </c>
      <c r="BE15">
        <v>0.5</v>
      </c>
      <c r="BF15">
        <v>0.16666666666666699</v>
      </c>
      <c r="BG15">
        <v>0.25</v>
      </c>
      <c r="BH15">
        <v>0.16666666666666699</v>
      </c>
      <c r="BK15">
        <v>0.83333333333333304</v>
      </c>
      <c r="BL15">
        <v>0.66666666666666696</v>
      </c>
      <c r="BM15">
        <v>0.83333333333333304</v>
      </c>
      <c r="BN15">
        <v>0.58333333333333304</v>
      </c>
      <c r="BO15">
        <v>0.66666666666666696</v>
      </c>
      <c r="BP15">
        <v>0.5</v>
      </c>
      <c r="BQ15">
        <v>0.66666666666666696</v>
      </c>
      <c r="BR15">
        <v>0.41666666666666702</v>
      </c>
      <c r="BS15">
        <v>0.41666666666666702</v>
      </c>
      <c r="BT15">
        <v>0.5</v>
      </c>
      <c r="BU15">
        <v>0.25</v>
      </c>
      <c r="BV15">
        <v>0.5</v>
      </c>
      <c r="BW15">
        <v>0.33333333333333298</v>
      </c>
      <c r="BX15">
        <v>0.16666666666666699</v>
      </c>
      <c r="BY15">
        <v>0.5</v>
      </c>
      <c r="BZ15">
        <v>0.33333333333333298</v>
      </c>
      <c r="CA15">
        <v>0.5</v>
      </c>
      <c r="CB15">
        <v>0</v>
      </c>
      <c r="CC15">
        <v>0</v>
      </c>
    </row>
    <row r="16" spans="1:130" x14ac:dyDescent="0.2">
      <c r="A16" s="2" t="s">
        <v>52</v>
      </c>
      <c r="B16">
        <v>0.91666666666666696</v>
      </c>
      <c r="C16">
        <v>1</v>
      </c>
      <c r="D16">
        <v>0.91666666666666696</v>
      </c>
      <c r="E16">
        <v>1</v>
      </c>
      <c r="F16">
        <v>0.83333333333333304</v>
      </c>
      <c r="G16">
        <v>0.83333333333333304</v>
      </c>
      <c r="H16">
        <v>0.58333333333333304</v>
      </c>
      <c r="I16">
        <v>0.41666666666666702</v>
      </c>
      <c r="J16">
        <v>0.58333333333333304</v>
      </c>
      <c r="K16">
        <v>0.41666666666666702</v>
      </c>
      <c r="L16">
        <v>0.25</v>
      </c>
      <c r="M16">
        <v>8.3333333333333301E-2</v>
      </c>
      <c r="N16">
        <v>0.25</v>
      </c>
      <c r="O16">
        <v>0</v>
      </c>
      <c r="P16">
        <v>8.3333333333333301E-2</v>
      </c>
      <c r="Q16">
        <v>0</v>
      </c>
      <c r="R16">
        <v>8.3333333333333301E-2</v>
      </c>
      <c r="S16">
        <v>0</v>
      </c>
      <c r="T16" s="2" t="s">
        <v>172</v>
      </c>
      <c r="V16">
        <v>1</v>
      </c>
      <c r="W16">
        <v>1</v>
      </c>
      <c r="X16">
        <v>0.83333333333333304</v>
      </c>
      <c r="Y16">
        <v>0.91666666666666696</v>
      </c>
      <c r="Z16">
        <v>0.91666666666666696</v>
      </c>
      <c r="AA16">
        <v>0.91666666666666696</v>
      </c>
      <c r="AB16">
        <v>0.5</v>
      </c>
      <c r="AC16">
        <v>0.5</v>
      </c>
      <c r="AD16">
        <v>0.75</v>
      </c>
      <c r="AE16">
        <v>0.41666666666666702</v>
      </c>
      <c r="AF16">
        <v>0.16666666666666699</v>
      </c>
      <c r="AG16">
        <v>0.41666666666666702</v>
      </c>
      <c r="AH16">
        <v>0.25</v>
      </c>
      <c r="AI16">
        <v>0.16666666666666699</v>
      </c>
      <c r="AJ16">
        <v>0.33333333333333298</v>
      </c>
      <c r="AK16">
        <v>0</v>
      </c>
      <c r="AL16">
        <v>8.3333333333333301E-2</v>
      </c>
      <c r="AM16">
        <v>8.3333333333333301E-2</v>
      </c>
      <c r="AP16" s="2" t="s">
        <v>74</v>
      </c>
      <c r="AQ16">
        <v>1</v>
      </c>
      <c r="AR16">
        <v>0.83333333333333304</v>
      </c>
      <c r="AS16">
        <v>0.75</v>
      </c>
      <c r="AT16">
        <v>0.83333333333333304</v>
      </c>
      <c r="AU16">
        <v>0.58333333333333304</v>
      </c>
      <c r="AV16">
        <v>0.41666666666666702</v>
      </c>
      <c r="AW16">
        <v>0.83333333333333304</v>
      </c>
      <c r="AX16">
        <v>0.41666666666666702</v>
      </c>
      <c r="AY16">
        <v>0.16666666666666699</v>
      </c>
      <c r="AZ16">
        <v>0.5</v>
      </c>
      <c r="BA16">
        <v>0.25</v>
      </c>
      <c r="BB16">
        <v>0.25</v>
      </c>
      <c r="BC16">
        <v>0.41666666666666702</v>
      </c>
      <c r="BD16">
        <v>0.16666666666666699</v>
      </c>
      <c r="BE16">
        <v>8.3333333333333301E-2</v>
      </c>
      <c r="BF16">
        <v>0.33333333333333298</v>
      </c>
      <c r="BG16">
        <v>8.3333333333333301E-2</v>
      </c>
      <c r="BH16">
        <v>8.3333333333333301E-2</v>
      </c>
      <c r="BK16">
        <v>1</v>
      </c>
      <c r="BL16">
        <v>1</v>
      </c>
      <c r="BM16">
        <v>1</v>
      </c>
      <c r="BN16">
        <v>0.83333333333333304</v>
      </c>
      <c r="BO16">
        <v>0.91666666666666696</v>
      </c>
      <c r="BP16">
        <v>0.91666666666666696</v>
      </c>
      <c r="BQ16">
        <v>0.66666666666666696</v>
      </c>
      <c r="BR16">
        <v>0.66666666666666696</v>
      </c>
      <c r="BS16">
        <v>0.58333333333333304</v>
      </c>
      <c r="BT16">
        <v>0.41666666666666702</v>
      </c>
      <c r="BU16">
        <v>0.41666666666666702</v>
      </c>
      <c r="BV16">
        <v>0.5</v>
      </c>
      <c r="BW16">
        <v>0.25</v>
      </c>
      <c r="BX16">
        <v>0</v>
      </c>
      <c r="BY16">
        <v>0.25</v>
      </c>
      <c r="BZ16">
        <v>8.3333333333333301E-2</v>
      </c>
      <c r="CA16">
        <v>8.3333333333333301E-2</v>
      </c>
      <c r="CB16">
        <v>8.3333333333333301E-2</v>
      </c>
      <c r="CC16">
        <v>0</v>
      </c>
    </row>
    <row r="17" spans="1:81" x14ac:dyDescent="0.2">
      <c r="A17" s="2" t="s">
        <v>53</v>
      </c>
      <c r="B17">
        <v>0.91666666666666696</v>
      </c>
      <c r="C17">
        <v>0.91666666666666696</v>
      </c>
      <c r="D17">
        <v>1</v>
      </c>
      <c r="E17">
        <v>0.91666666666666696</v>
      </c>
      <c r="F17">
        <v>0.83333333333333304</v>
      </c>
      <c r="G17">
        <v>1</v>
      </c>
      <c r="H17">
        <v>0.91666666666666696</v>
      </c>
      <c r="I17">
        <v>0.5</v>
      </c>
      <c r="J17">
        <v>0.58333333333333304</v>
      </c>
      <c r="K17">
        <v>0.66666666666666696</v>
      </c>
      <c r="L17">
        <v>0.16666666666666699</v>
      </c>
      <c r="M17">
        <v>0.33333333333333298</v>
      </c>
      <c r="N17">
        <v>0.5</v>
      </c>
      <c r="O17">
        <v>0.16666666666666699</v>
      </c>
      <c r="P17">
        <v>8.3333333333333301E-2</v>
      </c>
      <c r="Q17">
        <v>0</v>
      </c>
      <c r="R17">
        <v>8.3333333333333301E-2</v>
      </c>
      <c r="S17">
        <v>8.3333333333333301E-2</v>
      </c>
      <c r="T17" t="s">
        <v>174</v>
      </c>
      <c r="V17">
        <v>1</v>
      </c>
      <c r="W17">
        <v>1</v>
      </c>
      <c r="X17">
        <v>1</v>
      </c>
      <c r="Y17">
        <v>1</v>
      </c>
      <c r="Z17">
        <v>1</v>
      </c>
      <c r="AA17">
        <v>0.91666666666666696</v>
      </c>
      <c r="AB17">
        <v>0.75</v>
      </c>
      <c r="AC17">
        <v>0.5</v>
      </c>
      <c r="AD17">
        <v>0.5</v>
      </c>
      <c r="AE17">
        <v>0.66666666666666696</v>
      </c>
      <c r="AF17">
        <v>0.33333333333333298</v>
      </c>
      <c r="AG17">
        <v>0.16666666666666699</v>
      </c>
      <c r="AH17">
        <v>0.25</v>
      </c>
      <c r="AI17">
        <v>8.3333333333333301E-2</v>
      </c>
      <c r="AJ17">
        <v>8.3333333333333301E-2</v>
      </c>
      <c r="AK17">
        <v>0</v>
      </c>
      <c r="AL17">
        <v>0</v>
      </c>
      <c r="AM17">
        <v>0</v>
      </c>
      <c r="AP17" s="2" t="s">
        <v>75</v>
      </c>
      <c r="AQ17">
        <v>1</v>
      </c>
      <c r="AR17">
        <v>0.91666666666666696</v>
      </c>
      <c r="AS17">
        <v>0.75</v>
      </c>
      <c r="AT17">
        <v>0.91666666666666696</v>
      </c>
      <c r="AU17">
        <v>0.91666666666666696</v>
      </c>
      <c r="AV17">
        <v>0.75</v>
      </c>
      <c r="AW17">
        <v>0.83333333333333304</v>
      </c>
      <c r="AX17">
        <v>0.41666666666666702</v>
      </c>
      <c r="AY17">
        <v>0.33333333333333298</v>
      </c>
      <c r="AZ17">
        <v>0.91666666666666696</v>
      </c>
      <c r="BA17">
        <v>0.58333333333333304</v>
      </c>
      <c r="BB17">
        <v>0.41666666666666702</v>
      </c>
      <c r="BC17">
        <v>0.41666666666666702</v>
      </c>
      <c r="BD17">
        <v>0.41666666666666702</v>
      </c>
      <c r="BE17">
        <v>0</v>
      </c>
      <c r="BF17">
        <v>0.33333333333333298</v>
      </c>
      <c r="BG17">
        <v>0</v>
      </c>
      <c r="BH17">
        <v>0</v>
      </c>
      <c r="BK17">
        <v>0.91666666666666696</v>
      </c>
      <c r="BL17">
        <v>0.91666666666666696</v>
      </c>
      <c r="BM17">
        <v>0.91666666666666696</v>
      </c>
      <c r="BN17">
        <v>1</v>
      </c>
      <c r="BO17">
        <v>0.91666666666666696</v>
      </c>
      <c r="BP17">
        <v>1</v>
      </c>
      <c r="BQ17">
        <v>0.75</v>
      </c>
      <c r="BR17">
        <v>0.41666666666666702</v>
      </c>
      <c r="BS17">
        <v>0.83333333333333304</v>
      </c>
      <c r="BT17">
        <v>0.58333333333333304</v>
      </c>
      <c r="BU17">
        <v>0.5</v>
      </c>
      <c r="BV17">
        <v>0.5</v>
      </c>
      <c r="BW17">
        <v>0.16666666666666699</v>
      </c>
      <c r="BX17">
        <v>0.33333333333333298</v>
      </c>
      <c r="BY17">
        <v>0.33333333333333298</v>
      </c>
      <c r="BZ17">
        <v>8.3333333333333301E-2</v>
      </c>
      <c r="CA17">
        <v>8.3333333333333301E-2</v>
      </c>
      <c r="CB17">
        <v>8.3333333333333301E-2</v>
      </c>
      <c r="CC17">
        <v>0</v>
      </c>
    </row>
    <row r="18" spans="1:81" x14ac:dyDescent="0.2">
      <c r="A18" s="2" t="s">
        <v>54</v>
      </c>
      <c r="B18">
        <v>0.91666666666666696</v>
      </c>
      <c r="C18">
        <v>0.75</v>
      </c>
      <c r="D18">
        <v>0.83333333333333304</v>
      </c>
      <c r="E18">
        <v>0.83333333333333304</v>
      </c>
      <c r="F18">
        <v>0.58333333333333304</v>
      </c>
      <c r="G18">
        <v>0.66666666666666696</v>
      </c>
      <c r="H18">
        <v>0.75</v>
      </c>
      <c r="I18">
        <v>0.58333333333333304</v>
      </c>
      <c r="J18">
        <v>0.5</v>
      </c>
      <c r="K18">
        <v>0.66666666666666696</v>
      </c>
      <c r="L18">
        <v>0.33333333333333298</v>
      </c>
      <c r="M18">
        <v>0.25</v>
      </c>
      <c r="N18">
        <v>0.75</v>
      </c>
      <c r="O18">
        <v>0.16666666666666699</v>
      </c>
      <c r="P18">
        <v>8.3333333333333301E-2</v>
      </c>
      <c r="Q18">
        <v>0.33333333333333298</v>
      </c>
      <c r="R18">
        <v>0</v>
      </c>
      <c r="S18">
        <v>8.3333333333333301E-2</v>
      </c>
      <c r="T18" s="2" t="s">
        <v>175</v>
      </c>
      <c r="V18">
        <v>0.83333333333333304</v>
      </c>
      <c r="W18">
        <v>0.66666666666666696</v>
      </c>
      <c r="X18">
        <v>0.83333333333333304</v>
      </c>
      <c r="Y18">
        <v>0.58333333333333304</v>
      </c>
      <c r="Z18">
        <v>0.66666666666666696</v>
      </c>
      <c r="AA18">
        <v>0.58333333333333304</v>
      </c>
      <c r="AB18">
        <v>8.3333333333333301E-2</v>
      </c>
      <c r="AC18">
        <v>0.58333333333333304</v>
      </c>
      <c r="AD18">
        <v>0.5</v>
      </c>
      <c r="AE18">
        <v>0.33333333333333298</v>
      </c>
      <c r="AF18">
        <v>0.25</v>
      </c>
      <c r="AG18">
        <v>0.33333333333333298</v>
      </c>
      <c r="AH18">
        <v>0.25</v>
      </c>
      <c r="AI18">
        <v>0.25</v>
      </c>
      <c r="AJ18">
        <v>0.41666666666666702</v>
      </c>
      <c r="AK18">
        <v>0</v>
      </c>
      <c r="AL18">
        <v>0.33333333333333298</v>
      </c>
      <c r="AM18">
        <v>0.33333333333333298</v>
      </c>
      <c r="AP18" s="2" t="s">
        <v>82</v>
      </c>
      <c r="AQ18">
        <v>1</v>
      </c>
      <c r="AR18">
        <v>0.91666666666666696</v>
      </c>
      <c r="AS18">
        <v>0.75</v>
      </c>
      <c r="AT18">
        <v>1</v>
      </c>
      <c r="AU18">
        <v>0.66666666666666696</v>
      </c>
      <c r="AV18">
        <v>0.41666666666666702</v>
      </c>
      <c r="AW18">
        <v>0.75</v>
      </c>
      <c r="AX18">
        <v>0.5</v>
      </c>
      <c r="AY18">
        <v>0.41666666666666702</v>
      </c>
      <c r="AZ18">
        <v>0.75</v>
      </c>
      <c r="BA18">
        <v>0.16666666666666699</v>
      </c>
      <c r="BB18">
        <v>0.33333333333333298</v>
      </c>
      <c r="BC18">
        <v>0.83333333333333304</v>
      </c>
      <c r="BD18">
        <v>0.25</v>
      </c>
      <c r="BE18">
        <v>0.16666666666666699</v>
      </c>
      <c r="BF18">
        <v>0.58333333333333304</v>
      </c>
      <c r="BG18">
        <v>0.25</v>
      </c>
      <c r="BH18">
        <v>8.3333333333333301E-2</v>
      </c>
      <c r="BK18">
        <v>1</v>
      </c>
      <c r="BL18">
        <v>0.91666666666666696</v>
      </c>
      <c r="BM18">
        <v>1</v>
      </c>
      <c r="BN18">
        <v>0.83333333333333304</v>
      </c>
      <c r="BO18">
        <v>0.75</v>
      </c>
      <c r="BP18">
        <v>0.91666666666666696</v>
      </c>
      <c r="BQ18">
        <v>0.75</v>
      </c>
      <c r="BR18">
        <v>0.83333333333333304</v>
      </c>
      <c r="BS18">
        <v>0.83333333333333304</v>
      </c>
      <c r="BT18">
        <v>0.75</v>
      </c>
      <c r="BU18">
        <v>0.41666666666666702</v>
      </c>
      <c r="BV18">
        <v>0.33333333333333298</v>
      </c>
      <c r="BW18">
        <v>0.16666666666666699</v>
      </c>
      <c r="BX18">
        <v>0.33333333333333298</v>
      </c>
      <c r="BY18">
        <v>0.41666666666666702</v>
      </c>
      <c r="BZ18">
        <v>0.16666666666666699</v>
      </c>
      <c r="CA18">
        <v>8.3333333333333301E-2</v>
      </c>
      <c r="CB18">
        <v>0.16666666666666699</v>
      </c>
      <c r="CC18">
        <v>0</v>
      </c>
    </row>
    <row r="19" spans="1:81" x14ac:dyDescent="0.2">
      <c r="A19" s="2" t="s">
        <v>55</v>
      </c>
      <c r="B19">
        <v>0.91666666666666696</v>
      </c>
      <c r="C19">
        <v>0.83333333333333304</v>
      </c>
      <c r="D19">
        <v>0.75</v>
      </c>
      <c r="E19">
        <v>0.83333333333333304</v>
      </c>
      <c r="F19">
        <v>0.5</v>
      </c>
      <c r="G19">
        <v>0.75</v>
      </c>
      <c r="H19">
        <v>0.75</v>
      </c>
      <c r="I19">
        <v>1</v>
      </c>
      <c r="J19">
        <v>0.41666666666666702</v>
      </c>
      <c r="K19">
        <v>0.66666666666666696</v>
      </c>
      <c r="L19">
        <v>0.25</v>
      </c>
      <c r="M19">
        <v>0.5</v>
      </c>
      <c r="N19">
        <v>0.66666666666666696</v>
      </c>
      <c r="O19">
        <v>0.58333333333333304</v>
      </c>
      <c r="P19">
        <v>0.25</v>
      </c>
      <c r="Q19">
        <v>0.75</v>
      </c>
      <c r="R19">
        <v>0.33333333333333298</v>
      </c>
      <c r="S19">
        <v>0.58333333333333304</v>
      </c>
      <c r="T19" s="2" t="s">
        <v>176</v>
      </c>
      <c r="V19">
        <v>1</v>
      </c>
      <c r="W19">
        <v>1</v>
      </c>
      <c r="X19">
        <v>0.91666666666666696</v>
      </c>
      <c r="Y19">
        <v>0.83333333333333304</v>
      </c>
      <c r="Z19">
        <v>0.58333333333333304</v>
      </c>
      <c r="AA19">
        <v>0.75</v>
      </c>
      <c r="AB19">
        <v>0.75</v>
      </c>
      <c r="AC19">
        <v>0.66666666666666696</v>
      </c>
      <c r="AD19">
        <v>0.91666666666666696</v>
      </c>
      <c r="AE19">
        <v>0.41666666666666702</v>
      </c>
      <c r="AF19">
        <v>0.41666666666666702</v>
      </c>
      <c r="AG19">
        <v>0.83333333333333304</v>
      </c>
      <c r="AH19">
        <v>0.41666666666666702</v>
      </c>
      <c r="AI19">
        <v>0.25</v>
      </c>
      <c r="AJ19">
        <v>8.3333333333333301E-2</v>
      </c>
      <c r="AK19">
        <v>0.25</v>
      </c>
      <c r="AL19">
        <v>0.16666666666666699</v>
      </c>
      <c r="AM19">
        <v>0.16666666666666699</v>
      </c>
      <c r="AP19" s="2" t="s">
        <v>87</v>
      </c>
      <c r="AQ19">
        <v>1</v>
      </c>
      <c r="AR19">
        <v>0.91666666666666696</v>
      </c>
      <c r="AS19">
        <v>1</v>
      </c>
      <c r="AT19">
        <v>1</v>
      </c>
      <c r="AU19">
        <v>1</v>
      </c>
      <c r="AV19">
        <v>1</v>
      </c>
      <c r="AW19">
        <v>0.91666666666666696</v>
      </c>
      <c r="AX19">
        <v>1</v>
      </c>
      <c r="AY19">
        <v>0.83333333333333304</v>
      </c>
      <c r="AZ19">
        <v>0.83333333333333304</v>
      </c>
      <c r="BA19">
        <v>0.75</v>
      </c>
      <c r="BB19">
        <v>0.5</v>
      </c>
      <c r="BC19">
        <v>0.33333333333333298</v>
      </c>
      <c r="BD19">
        <v>8.3333333333333301E-2</v>
      </c>
      <c r="BE19">
        <v>8.3333333333333301E-2</v>
      </c>
      <c r="BF19">
        <v>0.16666666666666699</v>
      </c>
      <c r="BG19">
        <v>0</v>
      </c>
      <c r="BH19">
        <v>8.3333333333333301E-2</v>
      </c>
      <c r="BK19">
        <v>1</v>
      </c>
      <c r="BL19">
        <v>1</v>
      </c>
      <c r="BM19">
        <v>1</v>
      </c>
      <c r="BN19">
        <v>1</v>
      </c>
      <c r="BO19">
        <v>0.91666666666666696</v>
      </c>
      <c r="BP19">
        <v>1</v>
      </c>
      <c r="BQ19">
        <v>0.58333333333333304</v>
      </c>
      <c r="BR19">
        <v>0.66666666666666696</v>
      </c>
      <c r="BS19">
        <v>0.91666666666666696</v>
      </c>
      <c r="BT19">
        <v>0.58333333333333304</v>
      </c>
      <c r="BU19">
        <v>0.75</v>
      </c>
      <c r="BV19">
        <v>0.75</v>
      </c>
      <c r="BW19">
        <v>0.5</v>
      </c>
      <c r="BX19">
        <v>0.25</v>
      </c>
      <c r="BY19">
        <v>0.66666666666666696</v>
      </c>
      <c r="BZ19">
        <v>0</v>
      </c>
      <c r="CA19">
        <v>8.3333333333333301E-2</v>
      </c>
      <c r="CB19">
        <v>0.16666666666666699</v>
      </c>
      <c r="CC19">
        <v>0</v>
      </c>
    </row>
    <row r="20" spans="1:81" x14ac:dyDescent="0.2">
      <c r="A20" s="2" t="s">
        <v>56</v>
      </c>
      <c r="B20">
        <v>1</v>
      </c>
      <c r="C20">
        <v>1</v>
      </c>
      <c r="D20">
        <v>0.91666666666666696</v>
      </c>
      <c r="E20">
        <v>1</v>
      </c>
      <c r="F20">
        <v>0.91666666666666696</v>
      </c>
      <c r="G20">
        <v>0.83333333333333304</v>
      </c>
      <c r="H20">
        <v>0.91666666666666696</v>
      </c>
      <c r="I20">
        <v>0.41666666666666702</v>
      </c>
      <c r="J20">
        <v>0.41666666666666702</v>
      </c>
      <c r="K20">
        <v>0.91666666666666696</v>
      </c>
      <c r="L20">
        <v>0.33333333333333298</v>
      </c>
      <c r="M20">
        <v>0.33333333333333298</v>
      </c>
      <c r="N20">
        <v>0.25</v>
      </c>
      <c r="O20">
        <v>0.25</v>
      </c>
      <c r="P20">
        <v>0.25</v>
      </c>
      <c r="Q20">
        <v>0</v>
      </c>
      <c r="R20">
        <v>0</v>
      </c>
      <c r="S20">
        <v>0</v>
      </c>
      <c r="T20" t="s">
        <v>177</v>
      </c>
      <c r="V20">
        <v>1</v>
      </c>
      <c r="W20">
        <v>1</v>
      </c>
      <c r="X20">
        <v>0.91666666666666696</v>
      </c>
      <c r="Y20">
        <v>0.91666666666666696</v>
      </c>
      <c r="Z20">
        <v>0.83333333333333304</v>
      </c>
      <c r="AA20">
        <v>1</v>
      </c>
      <c r="AB20">
        <v>0.91666666666666696</v>
      </c>
      <c r="AC20">
        <v>0.75</v>
      </c>
      <c r="AD20">
        <v>0.33333333333333298</v>
      </c>
      <c r="AE20">
        <v>0.58333333333333304</v>
      </c>
      <c r="AF20">
        <v>0.41666666666666702</v>
      </c>
      <c r="AG20">
        <v>0.41666666666666702</v>
      </c>
      <c r="AH20">
        <v>0.25</v>
      </c>
      <c r="AI20">
        <v>0</v>
      </c>
      <c r="AJ20">
        <v>0.16666666666666699</v>
      </c>
      <c r="AK20">
        <v>0</v>
      </c>
      <c r="AL20">
        <v>0</v>
      </c>
      <c r="AM20">
        <v>8.3333333333333301E-2</v>
      </c>
      <c r="AP20" s="2" t="s">
        <v>91</v>
      </c>
      <c r="AQ20">
        <v>1</v>
      </c>
      <c r="AR20">
        <v>1</v>
      </c>
      <c r="AS20">
        <v>0.91666666666666696</v>
      </c>
      <c r="AT20">
        <v>1</v>
      </c>
      <c r="AU20">
        <v>1</v>
      </c>
      <c r="AV20">
        <v>1</v>
      </c>
      <c r="AW20">
        <v>0.91666666666666696</v>
      </c>
      <c r="AX20">
        <v>0.91666666666666696</v>
      </c>
      <c r="AY20">
        <v>0.58333333333333304</v>
      </c>
      <c r="AZ20">
        <v>1</v>
      </c>
      <c r="BA20">
        <v>0.58333333333333304</v>
      </c>
      <c r="BB20">
        <v>0.5</v>
      </c>
      <c r="BC20">
        <v>0.66666666666666696</v>
      </c>
      <c r="BD20">
        <v>0.25</v>
      </c>
      <c r="BE20">
        <v>0.33333333333333298</v>
      </c>
      <c r="BF20">
        <v>0.25</v>
      </c>
      <c r="BG20">
        <v>0</v>
      </c>
      <c r="BH20">
        <v>0</v>
      </c>
      <c r="BK20">
        <v>1</v>
      </c>
      <c r="BL20">
        <v>1</v>
      </c>
      <c r="BM20">
        <v>1</v>
      </c>
      <c r="BN20">
        <v>0.91666666666666696</v>
      </c>
      <c r="BO20">
        <v>1</v>
      </c>
      <c r="BP20">
        <v>0.91666666666666696</v>
      </c>
      <c r="BQ20">
        <v>0.83333333333333304</v>
      </c>
      <c r="BR20">
        <v>1</v>
      </c>
      <c r="BS20">
        <v>0.91666666666666696</v>
      </c>
      <c r="BT20">
        <v>0.66666666666666696</v>
      </c>
      <c r="BU20">
        <v>0.66666666666666696</v>
      </c>
      <c r="BV20">
        <v>0.66666666666666696</v>
      </c>
      <c r="BW20">
        <v>0.41666666666666702</v>
      </c>
      <c r="BX20">
        <v>0.25</v>
      </c>
      <c r="BY20">
        <v>0.33333333333333298</v>
      </c>
      <c r="BZ20">
        <v>8.3333333333333301E-2</v>
      </c>
      <c r="CA20">
        <v>8.3333333333333301E-2</v>
      </c>
      <c r="CB20">
        <v>0</v>
      </c>
      <c r="CC20">
        <v>0</v>
      </c>
    </row>
    <row r="21" spans="1:81" x14ac:dyDescent="0.2">
      <c r="A21" s="2" t="s">
        <v>57</v>
      </c>
      <c r="B21">
        <v>0.91666666666666696</v>
      </c>
      <c r="C21">
        <v>1</v>
      </c>
      <c r="D21">
        <v>0.91666666666666696</v>
      </c>
      <c r="E21">
        <v>0.91666666666666696</v>
      </c>
      <c r="F21">
        <v>0.66666666666666696</v>
      </c>
      <c r="G21">
        <v>0.33333333333333298</v>
      </c>
      <c r="H21">
        <v>0.83333333333333304</v>
      </c>
      <c r="I21">
        <v>0.58333333333333304</v>
      </c>
      <c r="J21">
        <v>0.41666666666666702</v>
      </c>
      <c r="K21">
        <v>0.75</v>
      </c>
      <c r="L21">
        <v>0.75</v>
      </c>
      <c r="M21">
        <v>0</v>
      </c>
      <c r="N21">
        <v>0.41666666666666702</v>
      </c>
      <c r="O21">
        <v>0.33333333333333298</v>
      </c>
      <c r="P21">
        <v>0.25</v>
      </c>
      <c r="Q21">
        <v>0.16666666666666699</v>
      </c>
      <c r="R21">
        <v>0.25</v>
      </c>
      <c r="S21">
        <v>8.3333333333333301E-2</v>
      </c>
      <c r="T21" s="2" t="s">
        <v>178</v>
      </c>
      <c r="V21">
        <v>0.91666666666666696</v>
      </c>
      <c r="W21">
        <v>0.75</v>
      </c>
      <c r="X21">
        <v>0.83333333333333304</v>
      </c>
      <c r="Y21">
        <v>0.91666666666666696</v>
      </c>
      <c r="Z21">
        <v>0.83333333333333304</v>
      </c>
      <c r="AA21">
        <v>0.83333333333333304</v>
      </c>
      <c r="AB21">
        <v>0.66666666666666696</v>
      </c>
      <c r="AC21">
        <v>0.5</v>
      </c>
      <c r="AD21">
        <v>0.91666666666666696</v>
      </c>
      <c r="AE21">
        <v>0.33333333333333298</v>
      </c>
      <c r="AF21">
        <v>0.5</v>
      </c>
      <c r="AG21">
        <v>0.16666666666666699</v>
      </c>
      <c r="AH21">
        <v>0.16666666666666699</v>
      </c>
      <c r="AI21">
        <v>8.3333333333333301E-2</v>
      </c>
      <c r="AJ21">
        <v>0.16666666666666699</v>
      </c>
      <c r="AK21">
        <v>8.3333333333333301E-2</v>
      </c>
      <c r="AL21">
        <v>8.3333333333333301E-2</v>
      </c>
      <c r="AM21">
        <v>8.3333333333333301E-2</v>
      </c>
      <c r="AP21" s="2" t="s">
        <v>92</v>
      </c>
      <c r="AQ21">
        <v>1</v>
      </c>
      <c r="AR21">
        <v>1</v>
      </c>
      <c r="AS21">
        <v>0.75</v>
      </c>
      <c r="AT21">
        <v>0.75</v>
      </c>
      <c r="AU21">
        <v>0.41666666666666702</v>
      </c>
      <c r="AV21">
        <v>0.41666666666666702</v>
      </c>
      <c r="AW21">
        <v>0.5</v>
      </c>
      <c r="AX21">
        <v>0.66666666666666696</v>
      </c>
      <c r="AY21">
        <v>0.25</v>
      </c>
      <c r="AZ21">
        <v>0.25</v>
      </c>
      <c r="BA21">
        <v>0.16666666666666699</v>
      </c>
      <c r="BB21">
        <v>0</v>
      </c>
      <c r="BC21">
        <v>0.5</v>
      </c>
      <c r="BD21">
        <v>0.25</v>
      </c>
      <c r="BE21">
        <v>0.25</v>
      </c>
      <c r="BF21">
        <v>8.3333333333333301E-2</v>
      </c>
      <c r="BG21">
        <v>8.3333333333333301E-2</v>
      </c>
      <c r="BH21">
        <v>8.3333333333333301E-2</v>
      </c>
      <c r="BK21">
        <v>0.83333333333333304</v>
      </c>
      <c r="BL21">
        <v>0.91666666666666696</v>
      </c>
      <c r="BM21">
        <v>0.91666666666666696</v>
      </c>
      <c r="BN21">
        <v>0.83333333333333304</v>
      </c>
      <c r="BO21">
        <v>0.66666666666666696</v>
      </c>
      <c r="BP21">
        <v>0.83333333333333304</v>
      </c>
      <c r="BQ21">
        <v>0.5</v>
      </c>
      <c r="BR21">
        <v>0.83333333333333304</v>
      </c>
      <c r="BS21">
        <v>0.5</v>
      </c>
      <c r="BT21">
        <v>0.25</v>
      </c>
      <c r="BU21">
        <v>0.16666666666666699</v>
      </c>
      <c r="BV21">
        <v>0.5</v>
      </c>
      <c r="BW21">
        <v>0.41666666666666702</v>
      </c>
      <c r="BX21">
        <v>0.16666666666666699</v>
      </c>
      <c r="BY21">
        <v>0.25</v>
      </c>
      <c r="BZ21">
        <v>0</v>
      </c>
      <c r="CA21">
        <v>0.25</v>
      </c>
      <c r="CB21">
        <v>0</v>
      </c>
      <c r="CC21">
        <v>0</v>
      </c>
    </row>
    <row r="22" spans="1:81" x14ac:dyDescent="0.2">
      <c r="A22" s="2" t="s">
        <v>58</v>
      </c>
      <c r="B22">
        <v>0.91666666666666696</v>
      </c>
      <c r="C22">
        <v>0.66666666666666696</v>
      </c>
      <c r="D22">
        <v>0.75</v>
      </c>
      <c r="E22">
        <v>0.91666666666666696</v>
      </c>
      <c r="F22">
        <v>0.75</v>
      </c>
      <c r="G22">
        <v>0.66666666666666696</v>
      </c>
      <c r="H22">
        <v>0.83333333333333304</v>
      </c>
      <c r="I22">
        <v>0.58333333333333304</v>
      </c>
      <c r="J22">
        <v>0.41666666666666702</v>
      </c>
      <c r="K22">
        <v>0.58333333333333304</v>
      </c>
      <c r="L22">
        <v>0</v>
      </c>
      <c r="M22">
        <v>0.25</v>
      </c>
      <c r="N22">
        <v>0.33333333333333298</v>
      </c>
      <c r="O22">
        <v>0.16666666666666699</v>
      </c>
      <c r="P22">
        <v>0</v>
      </c>
      <c r="Q22">
        <v>8.3333333333333301E-2</v>
      </c>
      <c r="R22">
        <v>0</v>
      </c>
      <c r="S22">
        <v>0</v>
      </c>
      <c r="T22" s="2" t="s">
        <v>179</v>
      </c>
      <c r="V22">
        <v>0.75</v>
      </c>
      <c r="W22">
        <v>0.91666666666666696</v>
      </c>
      <c r="X22">
        <v>0.83333333333333304</v>
      </c>
      <c r="Y22">
        <v>0.41666666666666702</v>
      </c>
      <c r="Z22">
        <v>0.75</v>
      </c>
      <c r="AA22">
        <v>0.66666666666666696</v>
      </c>
      <c r="AB22">
        <v>0.33333333333333298</v>
      </c>
      <c r="AC22">
        <v>0.5</v>
      </c>
      <c r="AD22">
        <v>0.5</v>
      </c>
      <c r="AE22">
        <v>0.16666666666666699</v>
      </c>
      <c r="AF22">
        <v>0.33333333333333298</v>
      </c>
      <c r="AG22">
        <v>0.25</v>
      </c>
      <c r="AH22">
        <v>0.25</v>
      </c>
      <c r="AI22">
        <v>8.3333333333333301E-2</v>
      </c>
      <c r="AJ22">
        <v>8.3333333333333301E-2</v>
      </c>
      <c r="AK22">
        <v>0</v>
      </c>
      <c r="AL22">
        <v>8.3333333333333301E-2</v>
      </c>
      <c r="AM22">
        <v>0</v>
      </c>
      <c r="AP22" s="2" t="s">
        <v>93</v>
      </c>
      <c r="AQ22">
        <v>1</v>
      </c>
      <c r="AR22">
        <v>0.83333333333333304</v>
      </c>
      <c r="AS22">
        <v>0.91666666666666696</v>
      </c>
      <c r="AT22">
        <v>0.66666666666666696</v>
      </c>
      <c r="AU22">
        <v>0.58333333333333304</v>
      </c>
      <c r="AV22">
        <v>0.58333333333333304</v>
      </c>
      <c r="AW22">
        <v>1</v>
      </c>
      <c r="AX22">
        <v>0.5</v>
      </c>
      <c r="AY22">
        <v>0.25</v>
      </c>
      <c r="AZ22">
        <v>0.66666666666666696</v>
      </c>
      <c r="BA22">
        <v>0.16666666666666699</v>
      </c>
      <c r="BB22">
        <v>0.16666666666666699</v>
      </c>
      <c r="BC22">
        <v>0.41666666666666702</v>
      </c>
      <c r="BD22">
        <v>8.3333333333333301E-2</v>
      </c>
      <c r="BE22">
        <v>0.16666666666666699</v>
      </c>
      <c r="BF22">
        <v>0.41666666666666702</v>
      </c>
      <c r="BG22">
        <v>8.3333333333333301E-2</v>
      </c>
      <c r="BH22">
        <v>0</v>
      </c>
      <c r="BK22">
        <v>1</v>
      </c>
      <c r="BL22">
        <v>0.91666666666666696</v>
      </c>
      <c r="BM22">
        <v>0.91666666666666696</v>
      </c>
      <c r="BN22">
        <v>0.75</v>
      </c>
      <c r="BO22">
        <v>0.91666666666666696</v>
      </c>
      <c r="BP22">
        <v>0.66666666666666696</v>
      </c>
      <c r="BQ22">
        <v>0.58333333333333304</v>
      </c>
      <c r="BR22">
        <v>0.41666666666666702</v>
      </c>
      <c r="BS22">
        <v>0.25</v>
      </c>
      <c r="BT22">
        <v>0.5</v>
      </c>
      <c r="BU22">
        <v>8.3333333333333301E-2</v>
      </c>
      <c r="BV22">
        <v>0.58333333333333304</v>
      </c>
      <c r="BW22">
        <v>8.3333333333333301E-2</v>
      </c>
      <c r="BX22">
        <v>0.16666666666666699</v>
      </c>
      <c r="BY22">
        <v>0.25</v>
      </c>
      <c r="BZ22">
        <v>0</v>
      </c>
      <c r="CA22">
        <v>0</v>
      </c>
      <c r="CB22">
        <v>8.3333333333333301E-2</v>
      </c>
      <c r="CC22">
        <v>0</v>
      </c>
    </row>
    <row r="23" spans="1:81" x14ac:dyDescent="0.2">
      <c r="A23" s="2" t="s">
        <v>63</v>
      </c>
      <c r="B23">
        <v>0.83333333333333304</v>
      </c>
      <c r="C23">
        <v>0.75</v>
      </c>
      <c r="D23">
        <v>0.83333333333333304</v>
      </c>
      <c r="E23">
        <v>0.58333333333333304</v>
      </c>
      <c r="F23">
        <v>0.83333333333333304</v>
      </c>
      <c r="G23">
        <v>0.66666666666666696</v>
      </c>
      <c r="H23">
        <v>0.58333333333333304</v>
      </c>
      <c r="I23">
        <v>0.5</v>
      </c>
      <c r="J23">
        <v>0.5</v>
      </c>
      <c r="K23">
        <v>0.66666666666666696</v>
      </c>
      <c r="L23">
        <v>0.58333333333333304</v>
      </c>
      <c r="M23">
        <v>0.33333333333333298</v>
      </c>
      <c r="N23">
        <v>0.58333333333333304</v>
      </c>
      <c r="O23">
        <v>0.25</v>
      </c>
      <c r="P23">
        <v>0.25</v>
      </c>
      <c r="Q23">
        <v>0.16666666666666699</v>
      </c>
      <c r="R23">
        <v>8.3333333333333301E-2</v>
      </c>
      <c r="S23">
        <v>0.25</v>
      </c>
      <c r="T23" t="s">
        <v>180</v>
      </c>
      <c r="V23">
        <v>0.91666666666666696</v>
      </c>
      <c r="W23">
        <v>0.91666666666666696</v>
      </c>
      <c r="X23">
        <v>1</v>
      </c>
      <c r="Y23">
        <v>0.83333333333333304</v>
      </c>
      <c r="Z23">
        <v>0.75</v>
      </c>
      <c r="AA23">
        <v>0.66666666666666696</v>
      </c>
      <c r="AB23">
        <v>0.58333333333333304</v>
      </c>
      <c r="AC23">
        <v>0.83333333333333304</v>
      </c>
      <c r="AD23">
        <v>0.25</v>
      </c>
      <c r="AE23">
        <v>0.33333333333333298</v>
      </c>
      <c r="AF23">
        <v>0.16666666666666699</v>
      </c>
      <c r="AG23">
        <v>0.66666666666666696</v>
      </c>
      <c r="AH23">
        <v>0.33333333333333298</v>
      </c>
      <c r="AI23">
        <v>0.16666666666666699</v>
      </c>
      <c r="AJ23">
        <v>0.16666666666666699</v>
      </c>
      <c r="AK23">
        <v>0.16666666666666699</v>
      </c>
      <c r="AL23">
        <v>0.25</v>
      </c>
      <c r="AM23">
        <v>0.16666666666666699</v>
      </c>
      <c r="AP23" s="2" t="s">
        <v>110</v>
      </c>
      <c r="AQ23">
        <v>0.91666666666666696</v>
      </c>
      <c r="AR23">
        <v>1</v>
      </c>
      <c r="AS23">
        <v>1</v>
      </c>
      <c r="AT23">
        <v>0.91666666666666696</v>
      </c>
      <c r="AU23">
        <v>0.91666666666666696</v>
      </c>
      <c r="AV23">
        <v>0.83333333333333304</v>
      </c>
      <c r="AW23">
        <v>0.75</v>
      </c>
      <c r="AX23">
        <v>0.58333333333333304</v>
      </c>
      <c r="AY23">
        <v>0.41666666666666702</v>
      </c>
      <c r="AZ23">
        <v>0.5</v>
      </c>
      <c r="BA23">
        <v>0.41666666666666702</v>
      </c>
      <c r="BB23">
        <v>0.5</v>
      </c>
      <c r="BC23">
        <v>0.5</v>
      </c>
      <c r="BD23">
        <v>0.33333333333333298</v>
      </c>
      <c r="BE23">
        <v>0.16666666666666699</v>
      </c>
      <c r="BF23">
        <v>0.25</v>
      </c>
      <c r="BG23">
        <v>0.25</v>
      </c>
      <c r="BH23">
        <v>0.25</v>
      </c>
      <c r="BK23">
        <v>1</v>
      </c>
      <c r="BL23">
        <v>1</v>
      </c>
      <c r="BM23">
        <v>1</v>
      </c>
      <c r="BN23">
        <v>0.83333333333333304</v>
      </c>
      <c r="BO23">
        <v>0.75</v>
      </c>
      <c r="BP23">
        <v>0.83333333333333304</v>
      </c>
      <c r="BQ23">
        <v>0.66666666666666696</v>
      </c>
      <c r="BR23">
        <v>0.75</v>
      </c>
      <c r="BS23">
        <v>0.41666666666666702</v>
      </c>
      <c r="BT23">
        <v>0.5</v>
      </c>
      <c r="BU23">
        <v>0.58333333333333304</v>
      </c>
      <c r="BV23">
        <v>0.25</v>
      </c>
      <c r="BW23">
        <v>0.33333333333333298</v>
      </c>
      <c r="BX23">
        <v>0.33333333333333298</v>
      </c>
      <c r="BY23">
        <v>0.33333333333333298</v>
      </c>
      <c r="BZ23">
        <v>0.25</v>
      </c>
      <c r="CA23">
        <v>0.16666666666666699</v>
      </c>
      <c r="CB23">
        <v>0.33333333333333298</v>
      </c>
      <c r="CC23">
        <v>0</v>
      </c>
    </row>
    <row r="24" spans="1:81" x14ac:dyDescent="0.2">
      <c r="A24" s="2" t="s">
        <v>64</v>
      </c>
      <c r="B24">
        <v>1</v>
      </c>
      <c r="C24">
        <v>1</v>
      </c>
      <c r="D24">
        <v>1</v>
      </c>
      <c r="E24">
        <v>1</v>
      </c>
      <c r="F24">
        <v>0.91666666666666696</v>
      </c>
      <c r="G24">
        <v>0.83333333333333304</v>
      </c>
      <c r="H24">
        <v>0.66666666666666696</v>
      </c>
      <c r="I24">
        <v>0.5</v>
      </c>
      <c r="J24">
        <v>0.41666666666666702</v>
      </c>
      <c r="K24">
        <v>0.58333333333333304</v>
      </c>
      <c r="L24">
        <v>8.3333333333333301E-2</v>
      </c>
      <c r="M24">
        <v>0.16666666666666699</v>
      </c>
      <c r="N24">
        <v>0.41666666666666702</v>
      </c>
      <c r="O24">
        <v>8.3333333333333301E-2</v>
      </c>
      <c r="P24">
        <v>0</v>
      </c>
      <c r="Q24">
        <v>0</v>
      </c>
      <c r="R24">
        <v>0</v>
      </c>
      <c r="S24">
        <v>0</v>
      </c>
      <c r="T24" s="2" t="s">
        <v>181</v>
      </c>
      <c r="V24">
        <v>0.91666666666666696</v>
      </c>
      <c r="W24">
        <v>1</v>
      </c>
      <c r="X24">
        <v>0.91666666666666696</v>
      </c>
      <c r="Y24">
        <v>0.91666666666666696</v>
      </c>
      <c r="Z24">
        <v>0.75</v>
      </c>
      <c r="AA24">
        <v>0.83333333333333304</v>
      </c>
      <c r="AB24">
        <v>0.58333333333333304</v>
      </c>
      <c r="AC24">
        <v>0.41666666666666702</v>
      </c>
      <c r="AD24">
        <v>0.58333333333333304</v>
      </c>
      <c r="AE24">
        <v>0.25</v>
      </c>
      <c r="AF24">
        <v>0.41666666666666702</v>
      </c>
      <c r="AG24">
        <v>0.16666666666666699</v>
      </c>
      <c r="AH24">
        <v>8.3333333333333301E-2</v>
      </c>
      <c r="AI24">
        <v>8.3333333333333301E-2</v>
      </c>
      <c r="AJ24">
        <v>0.16666666666666699</v>
      </c>
      <c r="AK24">
        <v>0</v>
      </c>
      <c r="AL24">
        <v>8.3333333333333301E-2</v>
      </c>
      <c r="AM24">
        <v>0</v>
      </c>
      <c r="AP24" s="2" t="s">
        <v>113</v>
      </c>
      <c r="AQ24">
        <v>1</v>
      </c>
      <c r="AR24">
        <v>0.5</v>
      </c>
      <c r="AS24">
        <v>0.83333333333333304</v>
      </c>
      <c r="AT24">
        <v>0.83333333333333304</v>
      </c>
      <c r="AU24">
        <v>0.41666666666666702</v>
      </c>
      <c r="AV24">
        <v>0.5</v>
      </c>
      <c r="AW24">
        <v>0.58333333333333304</v>
      </c>
      <c r="AX24">
        <v>0.5</v>
      </c>
      <c r="AY24">
        <v>0.5</v>
      </c>
      <c r="AZ24">
        <v>0.83333333333333304</v>
      </c>
      <c r="BA24">
        <v>0.41666666666666702</v>
      </c>
      <c r="BB24">
        <v>0.5</v>
      </c>
      <c r="BC24">
        <v>0.58333333333333304</v>
      </c>
      <c r="BD24">
        <v>0.16666666666666699</v>
      </c>
      <c r="BE24">
        <v>0.33333333333333298</v>
      </c>
      <c r="BF24">
        <v>0.33333333333333298</v>
      </c>
      <c r="BG24">
        <v>0.33333333333333298</v>
      </c>
      <c r="BH24">
        <v>0.25</v>
      </c>
      <c r="BK24">
        <v>0.83333333333333304</v>
      </c>
      <c r="BL24">
        <v>0.75</v>
      </c>
      <c r="BM24">
        <v>0.91666666666666696</v>
      </c>
      <c r="BN24">
        <v>0.58333333333333304</v>
      </c>
      <c r="BO24">
        <v>0.83333333333333304</v>
      </c>
      <c r="BP24">
        <v>0.58333333333333304</v>
      </c>
      <c r="BQ24">
        <v>0.41666666666666702</v>
      </c>
      <c r="BR24">
        <v>0.5</v>
      </c>
      <c r="BS24">
        <v>0.58333333333333304</v>
      </c>
      <c r="BT24">
        <v>0.58333333333333304</v>
      </c>
      <c r="BU24">
        <v>0.5</v>
      </c>
      <c r="BV24">
        <v>0.33333333333333298</v>
      </c>
      <c r="BW24">
        <v>0.66666666666666696</v>
      </c>
      <c r="BX24">
        <v>0.16666666666666699</v>
      </c>
      <c r="BY24">
        <v>0.25</v>
      </c>
      <c r="BZ24">
        <v>0.41666666666666702</v>
      </c>
      <c r="CA24">
        <v>0.16666666666666699</v>
      </c>
      <c r="CB24">
        <v>0</v>
      </c>
      <c r="CC24">
        <v>0</v>
      </c>
    </row>
    <row r="25" spans="1:81" x14ac:dyDescent="0.2">
      <c r="A25" s="2" t="s">
        <v>65</v>
      </c>
      <c r="B25">
        <v>1</v>
      </c>
      <c r="C25">
        <v>1</v>
      </c>
      <c r="D25">
        <v>1</v>
      </c>
      <c r="E25">
        <v>1</v>
      </c>
      <c r="F25">
        <v>0.91666666666666696</v>
      </c>
      <c r="G25">
        <v>0.91666666666666696</v>
      </c>
      <c r="H25">
        <v>0.83333333333333304</v>
      </c>
      <c r="I25">
        <v>0.33333333333333298</v>
      </c>
      <c r="J25">
        <v>0.75</v>
      </c>
      <c r="K25">
        <v>0.83333333333333304</v>
      </c>
      <c r="L25">
        <v>0.41666666666666702</v>
      </c>
      <c r="M25">
        <v>0.33333333333333298</v>
      </c>
      <c r="N25">
        <v>0.33333333333333298</v>
      </c>
      <c r="O25">
        <v>0.33333333333333298</v>
      </c>
      <c r="P25">
        <v>0</v>
      </c>
      <c r="Q25">
        <v>8.3333333333333301E-2</v>
      </c>
      <c r="R25">
        <v>8.3333333333333301E-2</v>
      </c>
      <c r="S25">
        <v>0</v>
      </c>
      <c r="T25" s="2" t="s">
        <v>182</v>
      </c>
      <c r="V25">
        <v>1</v>
      </c>
      <c r="W25">
        <v>0.91666666666666696</v>
      </c>
      <c r="X25">
        <v>1</v>
      </c>
      <c r="Y25">
        <v>1</v>
      </c>
      <c r="Z25">
        <v>0.91666666666666696</v>
      </c>
      <c r="AA25">
        <v>0.91666666666666696</v>
      </c>
      <c r="AB25">
        <v>0.83333333333333304</v>
      </c>
      <c r="AC25">
        <v>0.66666666666666696</v>
      </c>
      <c r="AD25">
        <v>0.58333333333333304</v>
      </c>
      <c r="AE25">
        <v>0.41666666666666702</v>
      </c>
      <c r="AF25">
        <v>0.25</v>
      </c>
      <c r="AG25">
        <v>0.16666666666666699</v>
      </c>
      <c r="AH25">
        <v>8.3333333333333301E-2</v>
      </c>
      <c r="AI25">
        <v>8.3333333333333301E-2</v>
      </c>
      <c r="AJ25">
        <v>8.3333333333333301E-2</v>
      </c>
      <c r="AK25">
        <v>0</v>
      </c>
      <c r="AL25">
        <v>0</v>
      </c>
      <c r="AM25">
        <v>0</v>
      </c>
      <c r="AP25" s="2" t="s">
        <v>26</v>
      </c>
      <c r="AQ25">
        <v>1</v>
      </c>
      <c r="AR25">
        <v>1</v>
      </c>
      <c r="AS25">
        <v>1</v>
      </c>
      <c r="AT25">
        <v>1</v>
      </c>
      <c r="AU25">
        <v>0.91666666666666696</v>
      </c>
      <c r="AV25">
        <v>0.83333333333333304</v>
      </c>
      <c r="AW25">
        <v>0.75</v>
      </c>
      <c r="AX25">
        <v>0.66666666666666696</v>
      </c>
      <c r="AY25">
        <v>0.58333333333333304</v>
      </c>
      <c r="AZ25">
        <v>0.66666666666666696</v>
      </c>
      <c r="BA25">
        <v>0.33333333333333298</v>
      </c>
      <c r="BB25">
        <v>0.25</v>
      </c>
      <c r="BC25">
        <v>0.41666666666666702</v>
      </c>
      <c r="BD25">
        <v>0.33333333333333298</v>
      </c>
      <c r="BE25">
        <v>0.16666666666666699</v>
      </c>
      <c r="BF25">
        <v>0.16666666666666699</v>
      </c>
      <c r="BG25">
        <v>0.16666666666666699</v>
      </c>
      <c r="BH25">
        <v>0.16666666666666699</v>
      </c>
      <c r="BK25">
        <v>1</v>
      </c>
      <c r="BL25">
        <v>1</v>
      </c>
      <c r="BM25">
        <v>0.91666666666666696</v>
      </c>
      <c r="BN25">
        <v>0.91666666666666696</v>
      </c>
      <c r="BO25">
        <v>0.83333333333333304</v>
      </c>
      <c r="BP25">
        <v>1</v>
      </c>
      <c r="BQ25">
        <v>0.66666666666666696</v>
      </c>
      <c r="BR25">
        <v>0.75</v>
      </c>
      <c r="BS25">
        <v>0.91666666666666696</v>
      </c>
      <c r="BT25">
        <v>0.5</v>
      </c>
      <c r="BU25">
        <v>0.41666666666666702</v>
      </c>
      <c r="BV25">
        <v>0.5</v>
      </c>
      <c r="BW25">
        <v>0.33333333333333298</v>
      </c>
      <c r="BX25">
        <v>0.5</v>
      </c>
      <c r="BY25">
        <v>0.41666666666666702</v>
      </c>
      <c r="BZ25">
        <v>8.3333333333333301E-2</v>
      </c>
      <c r="CA25">
        <v>0</v>
      </c>
      <c r="CB25">
        <v>0.25</v>
      </c>
      <c r="CC25">
        <v>1</v>
      </c>
    </row>
    <row r="26" spans="1:81" x14ac:dyDescent="0.2">
      <c r="A26" s="2" t="s">
        <v>66</v>
      </c>
      <c r="B26">
        <v>1</v>
      </c>
      <c r="C26">
        <v>1</v>
      </c>
      <c r="D26">
        <v>1</v>
      </c>
      <c r="E26">
        <v>1</v>
      </c>
      <c r="F26">
        <v>1</v>
      </c>
      <c r="G26">
        <v>0.75</v>
      </c>
      <c r="H26">
        <v>0.83333333333333304</v>
      </c>
      <c r="I26">
        <v>0.66666666666666696</v>
      </c>
      <c r="J26">
        <v>0.66666666666666696</v>
      </c>
      <c r="K26">
        <v>0.83333333333333304</v>
      </c>
      <c r="L26">
        <v>0.58333333333333304</v>
      </c>
      <c r="M26">
        <v>0.41666666666666702</v>
      </c>
      <c r="N26">
        <v>0.41666666666666702</v>
      </c>
      <c r="O26">
        <v>8.3333333333333301E-2</v>
      </c>
      <c r="P26">
        <v>8.3333333333333301E-2</v>
      </c>
      <c r="Q26">
        <v>0</v>
      </c>
      <c r="R26">
        <v>8.3333333333333301E-2</v>
      </c>
      <c r="S26">
        <v>0</v>
      </c>
      <c r="T26" t="s">
        <v>183</v>
      </c>
      <c r="V26">
        <v>1</v>
      </c>
      <c r="W26">
        <v>1</v>
      </c>
      <c r="X26">
        <v>1</v>
      </c>
      <c r="Y26">
        <v>0.91666666666666696</v>
      </c>
      <c r="Z26">
        <v>0.58333333333333304</v>
      </c>
      <c r="AA26">
        <v>0.91666666666666696</v>
      </c>
      <c r="AB26">
        <v>0.75</v>
      </c>
      <c r="AC26">
        <v>0.5</v>
      </c>
      <c r="AD26">
        <v>0.75</v>
      </c>
      <c r="AE26">
        <v>0.58333333333333304</v>
      </c>
      <c r="AF26">
        <v>0.91666666666666696</v>
      </c>
      <c r="AG26">
        <v>0.41666666666666702</v>
      </c>
      <c r="AH26">
        <v>0.41666666666666702</v>
      </c>
      <c r="AI26">
        <v>0.25</v>
      </c>
      <c r="AJ26">
        <v>0.16666666666666699</v>
      </c>
      <c r="AK26">
        <v>0</v>
      </c>
      <c r="AL26">
        <v>8.3333333333333301E-2</v>
      </c>
      <c r="AM26">
        <v>8.3333333333333301E-2</v>
      </c>
      <c r="AP26" s="2" t="s">
        <v>30</v>
      </c>
      <c r="AQ26">
        <v>1</v>
      </c>
      <c r="AR26">
        <v>1</v>
      </c>
      <c r="AS26">
        <v>1</v>
      </c>
      <c r="AT26">
        <v>1</v>
      </c>
      <c r="AU26">
        <v>0.83333333333333304</v>
      </c>
      <c r="AV26">
        <v>0.66666666666666696</v>
      </c>
      <c r="AW26">
        <v>1</v>
      </c>
      <c r="AX26">
        <v>0.41666666666666702</v>
      </c>
      <c r="AY26">
        <v>0.16666666666666699</v>
      </c>
      <c r="AZ26">
        <v>0.91666666666666696</v>
      </c>
      <c r="BA26">
        <v>0.25</v>
      </c>
      <c r="BB26">
        <v>8.3333333333333301E-2</v>
      </c>
      <c r="BC26">
        <v>0.83333333333333304</v>
      </c>
      <c r="BD26">
        <v>0</v>
      </c>
      <c r="BE26">
        <v>8.3333333333333301E-2</v>
      </c>
      <c r="BF26">
        <v>0.41666666666666702</v>
      </c>
      <c r="BG26">
        <v>8.3333333333333301E-2</v>
      </c>
      <c r="BH26">
        <v>0</v>
      </c>
      <c r="BK26">
        <v>1</v>
      </c>
      <c r="BL26">
        <v>1</v>
      </c>
      <c r="BM26">
        <v>1</v>
      </c>
      <c r="BN26">
        <v>0.91666666666666696</v>
      </c>
      <c r="BO26">
        <v>0.91666666666666696</v>
      </c>
      <c r="BP26">
        <v>0.75</v>
      </c>
      <c r="BQ26">
        <v>0.75</v>
      </c>
      <c r="BR26">
        <v>0.5</v>
      </c>
      <c r="BS26">
        <v>0.58333333333333304</v>
      </c>
      <c r="BT26">
        <v>0.33333333333333298</v>
      </c>
      <c r="BU26">
        <v>0.25</v>
      </c>
      <c r="BV26">
        <v>0.16666666666666699</v>
      </c>
      <c r="BW26">
        <v>8.3333333333333301E-2</v>
      </c>
      <c r="BX26">
        <v>0.16666666666666699</v>
      </c>
      <c r="BY26">
        <v>0</v>
      </c>
      <c r="BZ26">
        <v>0</v>
      </c>
      <c r="CA26">
        <v>0.16666666666666699</v>
      </c>
      <c r="CB26">
        <v>0</v>
      </c>
      <c r="CC26">
        <v>1</v>
      </c>
    </row>
    <row r="27" spans="1:81" x14ac:dyDescent="0.2">
      <c r="A27" s="2" t="s">
        <v>68</v>
      </c>
      <c r="B27">
        <v>1</v>
      </c>
      <c r="C27">
        <v>1</v>
      </c>
      <c r="D27">
        <v>1</v>
      </c>
      <c r="E27">
        <v>0.83333333333333304</v>
      </c>
      <c r="F27">
        <v>0.91666666666666696</v>
      </c>
      <c r="G27">
        <v>0.91666666666666696</v>
      </c>
      <c r="H27">
        <v>0.75</v>
      </c>
      <c r="I27">
        <v>0.83333333333333304</v>
      </c>
      <c r="J27">
        <v>0.83333333333333304</v>
      </c>
      <c r="K27">
        <v>0.41666666666666702</v>
      </c>
      <c r="L27">
        <v>0.58333333333333304</v>
      </c>
      <c r="M27">
        <v>0.58333333333333304</v>
      </c>
      <c r="N27">
        <v>0.41666666666666702</v>
      </c>
      <c r="O27">
        <v>0.33333333333333298</v>
      </c>
      <c r="P27">
        <v>0.33333333333333298</v>
      </c>
      <c r="Q27">
        <v>0.33333333333333298</v>
      </c>
      <c r="R27">
        <v>0.16666666666666699</v>
      </c>
      <c r="S27">
        <v>0.16666666666666699</v>
      </c>
      <c r="T27" s="2" t="s">
        <v>184</v>
      </c>
      <c r="V27">
        <v>1</v>
      </c>
      <c r="W27">
        <v>1</v>
      </c>
      <c r="X27">
        <v>1</v>
      </c>
      <c r="Y27">
        <v>0.91666666666666696</v>
      </c>
      <c r="Z27">
        <v>0.66666666666666696</v>
      </c>
      <c r="AA27">
        <v>0.83333333333333304</v>
      </c>
      <c r="AB27">
        <v>0.41666666666666702</v>
      </c>
      <c r="AC27">
        <v>0.66666666666666696</v>
      </c>
      <c r="AD27">
        <v>0.41666666666666702</v>
      </c>
      <c r="AE27">
        <v>0.41666666666666702</v>
      </c>
      <c r="AF27">
        <v>0.25</v>
      </c>
      <c r="AG27">
        <v>0.33333333333333298</v>
      </c>
      <c r="AH27">
        <v>0.33333333333333298</v>
      </c>
      <c r="AI27">
        <v>0.16666666666666699</v>
      </c>
      <c r="AJ27">
        <v>0.16666666666666699</v>
      </c>
      <c r="AK27">
        <v>0</v>
      </c>
      <c r="AL27">
        <v>8.3333333333333301E-2</v>
      </c>
      <c r="AM27">
        <v>8.3333333333333301E-2</v>
      </c>
      <c r="AP27" s="2" t="s">
        <v>32</v>
      </c>
      <c r="AQ27">
        <v>1</v>
      </c>
      <c r="AR27">
        <v>0.91666666666666696</v>
      </c>
      <c r="AS27">
        <v>0.91666666666666696</v>
      </c>
      <c r="AT27">
        <v>0.91666666666666696</v>
      </c>
      <c r="AU27">
        <v>0.75</v>
      </c>
      <c r="AV27">
        <v>0.75</v>
      </c>
      <c r="AW27">
        <v>1</v>
      </c>
      <c r="AX27">
        <v>0.83333333333333304</v>
      </c>
      <c r="AY27">
        <v>0.66666666666666696</v>
      </c>
      <c r="AZ27">
        <v>1</v>
      </c>
      <c r="BA27">
        <v>0.58333333333333304</v>
      </c>
      <c r="BB27">
        <v>0.33333333333333298</v>
      </c>
      <c r="BC27">
        <v>0.91666666666666696</v>
      </c>
      <c r="BD27">
        <v>0.25</v>
      </c>
      <c r="BE27">
        <v>0.33333333333333298</v>
      </c>
      <c r="BF27">
        <v>0.58333333333333304</v>
      </c>
      <c r="BG27">
        <v>0.16666666666666699</v>
      </c>
      <c r="BH27">
        <v>8.3333333333333301E-2</v>
      </c>
      <c r="BK27">
        <v>0.75</v>
      </c>
      <c r="BL27">
        <v>0.91666666666666696</v>
      </c>
      <c r="BM27">
        <v>0.91666666666666696</v>
      </c>
      <c r="BN27">
        <v>1</v>
      </c>
      <c r="BO27">
        <v>1</v>
      </c>
      <c r="BP27">
        <v>0.66666666666666696</v>
      </c>
      <c r="BQ27">
        <v>0.83333333333333304</v>
      </c>
      <c r="BR27">
        <v>0.75</v>
      </c>
      <c r="BS27">
        <v>0.58333333333333304</v>
      </c>
      <c r="BT27">
        <v>0.5</v>
      </c>
      <c r="BU27">
        <v>0.33333333333333298</v>
      </c>
      <c r="BV27">
        <v>0.5</v>
      </c>
      <c r="BW27">
        <v>0.5</v>
      </c>
      <c r="BX27">
        <v>0.16666666666666699</v>
      </c>
      <c r="BY27">
        <v>0.16666666666666699</v>
      </c>
      <c r="BZ27">
        <v>8.3333333333333301E-2</v>
      </c>
      <c r="CA27">
        <v>0</v>
      </c>
      <c r="CB27">
        <v>0.16666666666666699</v>
      </c>
      <c r="CC27">
        <v>1</v>
      </c>
    </row>
    <row r="28" spans="1:81" x14ac:dyDescent="0.2">
      <c r="A28" s="2" t="s">
        <v>70</v>
      </c>
      <c r="B28">
        <v>1</v>
      </c>
      <c r="C28">
        <v>1</v>
      </c>
      <c r="D28">
        <v>1</v>
      </c>
      <c r="E28">
        <v>1</v>
      </c>
      <c r="F28">
        <v>0.91666666666666696</v>
      </c>
      <c r="G28">
        <v>1</v>
      </c>
      <c r="H28">
        <v>0.66666666666666696</v>
      </c>
      <c r="I28">
        <v>0.66666666666666696</v>
      </c>
      <c r="J28">
        <v>0.41666666666666702</v>
      </c>
      <c r="K28">
        <v>0.66666666666666696</v>
      </c>
      <c r="L28">
        <v>0.25</v>
      </c>
      <c r="M28">
        <v>0.16666666666666699</v>
      </c>
      <c r="N28">
        <v>0.16666666666666699</v>
      </c>
      <c r="O28">
        <v>0</v>
      </c>
      <c r="P28">
        <v>8.3333333333333301E-2</v>
      </c>
      <c r="Q28">
        <v>0.25</v>
      </c>
      <c r="R28">
        <v>0</v>
      </c>
      <c r="S28">
        <v>0</v>
      </c>
      <c r="T28" s="2" t="s">
        <v>185</v>
      </c>
      <c r="V28">
        <v>1</v>
      </c>
      <c r="W28">
        <v>1</v>
      </c>
      <c r="X28">
        <v>1</v>
      </c>
      <c r="Y28">
        <v>1</v>
      </c>
      <c r="Z28">
        <v>1</v>
      </c>
      <c r="AA28">
        <v>0.91666666666666696</v>
      </c>
      <c r="AB28">
        <v>0.83333333333333304</v>
      </c>
      <c r="AC28">
        <v>0.83333333333333304</v>
      </c>
      <c r="AD28">
        <v>0.83333333333333304</v>
      </c>
      <c r="AE28">
        <v>0.41666666666666702</v>
      </c>
      <c r="AF28">
        <v>0.33333333333333298</v>
      </c>
      <c r="AG28">
        <v>0.25</v>
      </c>
      <c r="AH28">
        <v>0.25</v>
      </c>
      <c r="AI28">
        <v>8.3333333333333301E-2</v>
      </c>
      <c r="AJ28">
        <v>0.16666666666666699</v>
      </c>
      <c r="AK28">
        <v>0</v>
      </c>
      <c r="AL28">
        <v>0</v>
      </c>
      <c r="AM28">
        <v>0</v>
      </c>
      <c r="AP28" s="2" t="s">
        <v>34</v>
      </c>
      <c r="AQ28">
        <v>1</v>
      </c>
      <c r="AR28">
        <v>1</v>
      </c>
      <c r="AS28">
        <v>1</v>
      </c>
      <c r="AT28">
        <v>1</v>
      </c>
      <c r="AU28">
        <v>0.83333333333333304</v>
      </c>
      <c r="AV28">
        <v>1</v>
      </c>
      <c r="AW28">
        <v>0.91666666666666696</v>
      </c>
      <c r="AX28">
        <v>0.58333333333333304</v>
      </c>
      <c r="AY28">
        <v>0.91666666666666696</v>
      </c>
      <c r="AZ28">
        <v>0.91666666666666696</v>
      </c>
      <c r="BA28">
        <v>0.5</v>
      </c>
      <c r="BB28">
        <v>0.66666666666666696</v>
      </c>
      <c r="BC28">
        <v>0.33333333333333298</v>
      </c>
      <c r="BD28">
        <v>0.41666666666666702</v>
      </c>
      <c r="BE28">
        <v>8.3333333333333301E-2</v>
      </c>
      <c r="BF28">
        <v>0.25</v>
      </c>
      <c r="BG28">
        <v>0</v>
      </c>
      <c r="BH28">
        <v>0.16666666666666699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0.91666666666666696</v>
      </c>
      <c r="BQ28">
        <v>0.83333333333333304</v>
      </c>
      <c r="BR28">
        <v>0.83333333333333304</v>
      </c>
      <c r="BS28">
        <v>0.83333333333333304</v>
      </c>
      <c r="BT28">
        <v>0.66666666666666696</v>
      </c>
      <c r="BU28">
        <v>0.58333333333333304</v>
      </c>
      <c r="BV28">
        <v>0.75</v>
      </c>
      <c r="BW28">
        <v>0.33333333333333298</v>
      </c>
      <c r="BX28">
        <v>0.41666666666666702</v>
      </c>
      <c r="BY28">
        <v>0.5</v>
      </c>
      <c r="BZ28">
        <v>8.3333333333333301E-2</v>
      </c>
      <c r="CA28">
        <v>8.3333333333333301E-2</v>
      </c>
      <c r="CB28">
        <v>0.16666666666666699</v>
      </c>
      <c r="CC28">
        <v>1</v>
      </c>
    </row>
    <row r="29" spans="1:81" x14ac:dyDescent="0.2">
      <c r="A29" s="2" t="s">
        <v>71</v>
      </c>
      <c r="B29">
        <v>1</v>
      </c>
      <c r="C29">
        <v>1</v>
      </c>
      <c r="D29">
        <v>1</v>
      </c>
      <c r="E29">
        <v>1</v>
      </c>
      <c r="F29">
        <v>1</v>
      </c>
      <c r="G29">
        <v>0.91666666666666696</v>
      </c>
      <c r="H29">
        <v>0.83333333333333304</v>
      </c>
      <c r="I29">
        <v>0.83333333333333304</v>
      </c>
      <c r="J29">
        <v>0.91666666666666696</v>
      </c>
      <c r="K29">
        <v>0.16666666666666699</v>
      </c>
      <c r="L29">
        <v>8.3333333333333301E-2</v>
      </c>
      <c r="M29">
        <v>0.25</v>
      </c>
      <c r="N29">
        <v>8.3333333333333301E-2</v>
      </c>
      <c r="O29">
        <v>0</v>
      </c>
      <c r="P29">
        <v>0</v>
      </c>
      <c r="Q29">
        <v>0.16666666666666699</v>
      </c>
      <c r="R29">
        <v>0</v>
      </c>
      <c r="S29">
        <v>0</v>
      </c>
      <c r="T29" t="s">
        <v>186</v>
      </c>
      <c r="V29">
        <v>0.83333333333333304</v>
      </c>
      <c r="W29">
        <v>1</v>
      </c>
      <c r="X29">
        <v>1</v>
      </c>
      <c r="Y29">
        <v>0.91666666666666696</v>
      </c>
      <c r="Z29">
        <v>0.91666666666666696</v>
      </c>
      <c r="AA29">
        <v>1</v>
      </c>
      <c r="AB29">
        <v>0.75</v>
      </c>
      <c r="AC29">
        <v>0.75</v>
      </c>
      <c r="AD29">
        <v>0.75</v>
      </c>
      <c r="AE29">
        <v>0.16666666666666699</v>
      </c>
      <c r="AF29">
        <v>0.16666666666666699</v>
      </c>
      <c r="AG29">
        <v>0.25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P29" s="2" t="s">
        <v>35</v>
      </c>
      <c r="AQ29">
        <v>0.91666666666666696</v>
      </c>
      <c r="AR29">
        <v>0.83333333333333304</v>
      </c>
      <c r="AS29">
        <v>0.58333333333333304</v>
      </c>
      <c r="AT29">
        <v>1</v>
      </c>
      <c r="AU29">
        <v>0.66666666666666696</v>
      </c>
      <c r="AV29">
        <v>0.58333333333333304</v>
      </c>
      <c r="AW29">
        <v>0.91666666666666696</v>
      </c>
      <c r="AX29">
        <v>0.83333333333333304</v>
      </c>
      <c r="AY29">
        <v>0.41666666666666702</v>
      </c>
      <c r="AZ29">
        <v>0.83333333333333304</v>
      </c>
      <c r="BA29">
        <v>0.58333333333333304</v>
      </c>
      <c r="BB29">
        <v>8.3333333333333301E-2</v>
      </c>
      <c r="BC29">
        <v>0.75</v>
      </c>
      <c r="BD29">
        <v>0</v>
      </c>
      <c r="BE29">
        <v>8.3333333333333301E-2</v>
      </c>
      <c r="BF29">
        <v>0.5</v>
      </c>
      <c r="BG29">
        <v>8.3333333333333301E-2</v>
      </c>
      <c r="BH29">
        <v>8.3333333333333301E-2</v>
      </c>
      <c r="BK29">
        <v>1</v>
      </c>
      <c r="BL29">
        <v>0.91666666666666696</v>
      </c>
      <c r="BM29">
        <v>1</v>
      </c>
      <c r="BN29">
        <v>0.91666666666666696</v>
      </c>
      <c r="BO29">
        <v>0.75</v>
      </c>
      <c r="BP29">
        <v>0.91666666666666696</v>
      </c>
      <c r="BQ29">
        <v>0.75</v>
      </c>
      <c r="BR29">
        <v>0.83333333333333304</v>
      </c>
      <c r="BS29">
        <v>0.58333333333333304</v>
      </c>
      <c r="BT29">
        <v>0.25</v>
      </c>
      <c r="BU29">
        <v>0.58333333333333304</v>
      </c>
      <c r="BV29">
        <v>0.5</v>
      </c>
      <c r="BW29">
        <v>8.3333333333333301E-2</v>
      </c>
      <c r="BX29">
        <v>8.3333333333333301E-2</v>
      </c>
      <c r="BY29">
        <v>0.33333333333333298</v>
      </c>
      <c r="BZ29">
        <v>8.3333333333333301E-2</v>
      </c>
      <c r="CA29">
        <v>8.3333333333333301E-2</v>
      </c>
      <c r="CB29">
        <v>0</v>
      </c>
      <c r="CC29">
        <v>1</v>
      </c>
    </row>
    <row r="30" spans="1:81" x14ac:dyDescent="0.2">
      <c r="A30" s="2" t="s">
        <v>73</v>
      </c>
      <c r="B30">
        <v>0.91666666666666696</v>
      </c>
      <c r="C30">
        <v>0.75</v>
      </c>
      <c r="D30">
        <v>0.83333333333333304</v>
      </c>
      <c r="E30">
        <v>0.66666666666666696</v>
      </c>
      <c r="F30">
        <v>0.5</v>
      </c>
      <c r="G30">
        <v>0.58333333333333304</v>
      </c>
      <c r="H30">
        <v>0.58333333333333304</v>
      </c>
      <c r="I30">
        <v>0.66666666666666696</v>
      </c>
      <c r="J30">
        <v>0.5</v>
      </c>
      <c r="K30">
        <v>0.41666666666666702</v>
      </c>
      <c r="L30">
        <v>0.25</v>
      </c>
      <c r="M30">
        <v>0.41666666666666702</v>
      </c>
      <c r="N30">
        <v>0.33333333333333298</v>
      </c>
      <c r="O30">
        <v>0.33333333333333298</v>
      </c>
      <c r="P30">
        <v>0.5</v>
      </c>
      <c r="Q30">
        <v>0.16666666666666699</v>
      </c>
      <c r="R30">
        <v>0.25</v>
      </c>
      <c r="S30">
        <v>0.16666666666666699</v>
      </c>
      <c r="T30" s="2" t="s">
        <v>187</v>
      </c>
      <c r="V30">
        <v>0.83333333333333304</v>
      </c>
      <c r="W30">
        <v>0.66666666666666696</v>
      </c>
      <c r="X30">
        <v>0.83333333333333304</v>
      </c>
      <c r="Y30">
        <v>0.58333333333333304</v>
      </c>
      <c r="Z30">
        <v>0.66666666666666696</v>
      </c>
      <c r="AA30">
        <v>0.5</v>
      </c>
      <c r="AB30">
        <v>0.66666666666666696</v>
      </c>
      <c r="AC30">
        <v>0.41666666666666702</v>
      </c>
      <c r="AD30">
        <v>0.41666666666666702</v>
      </c>
      <c r="AE30">
        <v>0.5</v>
      </c>
      <c r="AF30">
        <v>0.25</v>
      </c>
      <c r="AG30">
        <v>0.5</v>
      </c>
      <c r="AH30">
        <v>0.33333333333333298</v>
      </c>
      <c r="AI30">
        <v>0.16666666666666699</v>
      </c>
      <c r="AJ30">
        <v>0.5</v>
      </c>
      <c r="AK30">
        <v>0.33333333333333298</v>
      </c>
      <c r="AL30">
        <v>0.5</v>
      </c>
      <c r="AM30">
        <v>0</v>
      </c>
      <c r="AP30" s="2" t="s">
        <v>37</v>
      </c>
      <c r="AQ30">
        <v>0.75</v>
      </c>
      <c r="AR30">
        <v>0.83333333333333304</v>
      </c>
      <c r="AS30">
        <v>0.75</v>
      </c>
      <c r="AT30">
        <v>1</v>
      </c>
      <c r="AU30">
        <v>1</v>
      </c>
      <c r="AV30">
        <v>0.75</v>
      </c>
      <c r="AW30">
        <v>0.58333333333333304</v>
      </c>
      <c r="AX30">
        <v>0.41666666666666702</v>
      </c>
      <c r="AY30">
        <v>0.33333333333333298</v>
      </c>
      <c r="AZ30">
        <v>0.66666666666666696</v>
      </c>
      <c r="BA30">
        <v>0.33333333333333298</v>
      </c>
      <c r="BB30">
        <v>0.33333333333333298</v>
      </c>
      <c r="BC30">
        <v>0.58333333333333304</v>
      </c>
      <c r="BD30">
        <v>0.16666666666666699</v>
      </c>
      <c r="BE30">
        <v>0.25</v>
      </c>
      <c r="BF30">
        <v>0.41666666666666702</v>
      </c>
      <c r="BG30">
        <v>0.25</v>
      </c>
      <c r="BH30">
        <v>0.16666666666666699</v>
      </c>
      <c r="BK30">
        <v>0.91666666666666696</v>
      </c>
      <c r="BL30">
        <v>1</v>
      </c>
      <c r="BM30">
        <v>1</v>
      </c>
      <c r="BN30">
        <v>0.75</v>
      </c>
      <c r="BO30">
        <v>0.91666666666666696</v>
      </c>
      <c r="BP30">
        <v>0.75</v>
      </c>
      <c r="BQ30">
        <v>0.83333333333333304</v>
      </c>
      <c r="BR30">
        <v>0.75</v>
      </c>
      <c r="BS30">
        <v>0.66666666666666696</v>
      </c>
      <c r="BT30">
        <v>0.66666666666666696</v>
      </c>
      <c r="BU30">
        <v>0.66666666666666696</v>
      </c>
      <c r="BV30">
        <v>0.25</v>
      </c>
      <c r="BW30">
        <v>0.33333333333333298</v>
      </c>
      <c r="BX30">
        <v>0.41666666666666702</v>
      </c>
      <c r="BY30">
        <v>8.3333333333333301E-2</v>
      </c>
      <c r="BZ30">
        <v>0.16666666666666699</v>
      </c>
      <c r="CA30">
        <v>0</v>
      </c>
      <c r="CB30">
        <v>8.3333333333333301E-2</v>
      </c>
      <c r="CC30">
        <v>1</v>
      </c>
    </row>
    <row r="31" spans="1:81" x14ac:dyDescent="0.2">
      <c r="A31" s="2" t="s">
        <v>74</v>
      </c>
      <c r="B31">
        <v>1</v>
      </c>
      <c r="C31">
        <v>0.83333333333333304</v>
      </c>
      <c r="D31">
        <v>0.75</v>
      </c>
      <c r="E31">
        <v>0.83333333333333304</v>
      </c>
      <c r="F31">
        <v>0.58333333333333304</v>
      </c>
      <c r="G31">
        <v>0.41666666666666702</v>
      </c>
      <c r="H31">
        <v>0.83333333333333304</v>
      </c>
      <c r="I31">
        <v>0.41666666666666702</v>
      </c>
      <c r="J31">
        <v>0.16666666666666699</v>
      </c>
      <c r="K31">
        <v>0.5</v>
      </c>
      <c r="L31">
        <v>0.25</v>
      </c>
      <c r="M31">
        <v>0.25</v>
      </c>
      <c r="N31">
        <v>0.41666666666666702</v>
      </c>
      <c r="O31">
        <v>0.16666666666666699</v>
      </c>
      <c r="P31">
        <v>8.3333333333333301E-2</v>
      </c>
      <c r="Q31">
        <v>0.33333333333333298</v>
      </c>
      <c r="R31">
        <v>8.3333333333333301E-2</v>
      </c>
      <c r="S31">
        <v>8.3333333333333301E-2</v>
      </c>
      <c r="T31" s="2" t="s">
        <v>188</v>
      </c>
      <c r="V31">
        <v>1</v>
      </c>
      <c r="W31">
        <v>1</v>
      </c>
      <c r="X31">
        <v>1</v>
      </c>
      <c r="Y31">
        <v>0.83333333333333304</v>
      </c>
      <c r="Z31">
        <v>0.91666666666666696</v>
      </c>
      <c r="AA31">
        <v>0.91666666666666696</v>
      </c>
      <c r="AB31">
        <v>0.66666666666666696</v>
      </c>
      <c r="AC31">
        <v>0.66666666666666696</v>
      </c>
      <c r="AD31">
        <v>0.58333333333333304</v>
      </c>
      <c r="AE31">
        <v>0.41666666666666702</v>
      </c>
      <c r="AF31">
        <v>0.41666666666666702</v>
      </c>
      <c r="AG31">
        <v>0.5</v>
      </c>
      <c r="AH31">
        <v>0.25</v>
      </c>
      <c r="AI31">
        <v>0</v>
      </c>
      <c r="AJ31">
        <v>0.25</v>
      </c>
      <c r="AK31">
        <v>8.3333333333333301E-2</v>
      </c>
      <c r="AL31">
        <v>8.3333333333333301E-2</v>
      </c>
      <c r="AM31">
        <v>8.3333333333333301E-2</v>
      </c>
      <c r="AP31" s="2" t="s">
        <v>40</v>
      </c>
      <c r="AQ31">
        <v>0.83333333333333304</v>
      </c>
      <c r="AR31">
        <v>0.75</v>
      </c>
      <c r="AS31">
        <v>0.91666666666666696</v>
      </c>
      <c r="AT31">
        <v>0.83333333333333304</v>
      </c>
      <c r="AU31">
        <v>0.5</v>
      </c>
      <c r="AV31">
        <v>0.75</v>
      </c>
      <c r="AW31">
        <v>0.83333333333333304</v>
      </c>
      <c r="AX31">
        <v>0.5</v>
      </c>
      <c r="AY31">
        <v>0.33333333333333298</v>
      </c>
      <c r="AZ31">
        <v>0.83333333333333304</v>
      </c>
      <c r="BA31">
        <v>0.5</v>
      </c>
      <c r="BB31">
        <v>0.16666666666666699</v>
      </c>
      <c r="BC31">
        <v>0.5</v>
      </c>
      <c r="BD31">
        <v>0.25</v>
      </c>
      <c r="BE31">
        <v>0.16666666666666699</v>
      </c>
      <c r="BF31">
        <v>0.5</v>
      </c>
      <c r="BG31">
        <v>0.16666666666666699</v>
      </c>
      <c r="BH31">
        <v>0.16666666666666699</v>
      </c>
      <c r="BK31">
        <v>0.83333333333333304</v>
      </c>
      <c r="BL31">
        <v>0.5</v>
      </c>
      <c r="BM31">
        <v>0.66666666666666696</v>
      </c>
      <c r="BN31">
        <v>0.41666666666666702</v>
      </c>
      <c r="BO31">
        <v>0.5</v>
      </c>
      <c r="BP31">
        <v>0.75</v>
      </c>
      <c r="BQ31">
        <v>0.83333333333333304</v>
      </c>
      <c r="BR31">
        <v>0.41666666666666702</v>
      </c>
      <c r="BS31">
        <v>0.33333333333333298</v>
      </c>
      <c r="BT31">
        <v>0.25</v>
      </c>
      <c r="BU31">
        <v>0.5</v>
      </c>
      <c r="BV31">
        <v>0.41666666666666702</v>
      </c>
      <c r="BW31">
        <v>0.16666666666666699</v>
      </c>
      <c r="BX31">
        <v>0.16666666666666699</v>
      </c>
      <c r="BY31">
        <v>0.33333333333333298</v>
      </c>
      <c r="BZ31">
        <v>8.3333333333333301E-2</v>
      </c>
      <c r="CA31">
        <v>0.25</v>
      </c>
      <c r="CB31">
        <v>0</v>
      </c>
      <c r="CC31">
        <v>1</v>
      </c>
    </row>
    <row r="32" spans="1:81" x14ac:dyDescent="0.2">
      <c r="A32" s="2" t="s">
        <v>75</v>
      </c>
      <c r="B32">
        <v>1</v>
      </c>
      <c r="C32">
        <v>0.91666666666666696</v>
      </c>
      <c r="D32">
        <v>0.75</v>
      </c>
      <c r="E32">
        <v>0.91666666666666696</v>
      </c>
      <c r="F32">
        <v>0.91666666666666696</v>
      </c>
      <c r="G32">
        <v>0.75</v>
      </c>
      <c r="H32">
        <v>0.83333333333333304</v>
      </c>
      <c r="I32">
        <v>0.41666666666666702</v>
      </c>
      <c r="J32">
        <v>0.33333333333333298</v>
      </c>
      <c r="K32">
        <v>0.91666666666666696</v>
      </c>
      <c r="L32">
        <v>0.58333333333333304</v>
      </c>
      <c r="M32">
        <v>0.41666666666666702</v>
      </c>
      <c r="N32">
        <v>0.41666666666666702</v>
      </c>
      <c r="O32">
        <v>0.41666666666666702</v>
      </c>
      <c r="P32">
        <v>0</v>
      </c>
      <c r="Q32">
        <v>0.33333333333333298</v>
      </c>
      <c r="R32">
        <v>0</v>
      </c>
      <c r="S32">
        <v>0</v>
      </c>
      <c r="T32" t="s">
        <v>189</v>
      </c>
      <c r="V32">
        <v>0.91666666666666696</v>
      </c>
      <c r="W32">
        <v>0.91666666666666696</v>
      </c>
      <c r="X32">
        <v>0.91666666666666696</v>
      </c>
      <c r="Y32">
        <v>1</v>
      </c>
      <c r="Z32">
        <v>0.91666666666666696</v>
      </c>
      <c r="AA32">
        <v>1</v>
      </c>
      <c r="AB32">
        <v>0.75</v>
      </c>
      <c r="AC32">
        <v>0.41666666666666702</v>
      </c>
      <c r="AD32">
        <v>0.83333333333333304</v>
      </c>
      <c r="AE32">
        <v>0.58333333333333304</v>
      </c>
      <c r="AF32">
        <v>0.5</v>
      </c>
      <c r="AG32">
        <v>0.5</v>
      </c>
      <c r="AH32">
        <v>0.16666666666666699</v>
      </c>
      <c r="AI32">
        <v>0.33333333333333298</v>
      </c>
      <c r="AJ32">
        <v>0.33333333333333298</v>
      </c>
      <c r="AK32">
        <v>8.3333333333333301E-2</v>
      </c>
      <c r="AL32">
        <v>8.3333333333333301E-2</v>
      </c>
      <c r="AM32">
        <v>8.3333333333333301E-2</v>
      </c>
      <c r="AP32" s="2" t="s">
        <v>52</v>
      </c>
      <c r="AQ32">
        <v>0.91666666666666696</v>
      </c>
      <c r="AR32">
        <v>1</v>
      </c>
      <c r="AS32">
        <v>0.91666666666666696</v>
      </c>
      <c r="AT32">
        <v>1</v>
      </c>
      <c r="AU32">
        <v>0.83333333333333304</v>
      </c>
      <c r="AV32">
        <v>0.83333333333333304</v>
      </c>
      <c r="AW32">
        <v>0.58333333333333304</v>
      </c>
      <c r="AX32">
        <v>0.41666666666666702</v>
      </c>
      <c r="AY32">
        <v>0.58333333333333304</v>
      </c>
      <c r="AZ32">
        <v>0.41666666666666702</v>
      </c>
      <c r="BA32">
        <v>0.25</v>
      </c>
      <c r="BB32">
        <v>8.3333333333333301E-2</v>
      </c>
      <c r="BC32">
        <v>0.25</v>
      </c>
      <c r="BD32">
        <v>0</v>
      </c>
      <c r="BE32">
        <v>8.3333333333333301E-2</v>
      </c>
      <c r="BF32">
        <v>0</v>
      </c>
      <c r="BG32">
        <v>8.3333333333333301E-2</v>
      </c>
      <c r="BH32">
        <v>0</v>
      </c>
      <c r="BK32">
        <v>1</v>
      </c>
      <c r="BL32">
        <v>1</v>
      </c>
      <c r="BM32">
        <v>0.83333333333333304</v>
      </c>
      <c r="BN32">
        <v>0.91666666666666696</v>
      </c>
      <c r="BO32">
        <v>0.91666666666666696</v>
      </c>
      <c r="BP32">
        <v>0.91666666666666696</v>
      </c>
      <c r="BQ32">
        <v>0.5</v>
      </c>
      <c r="BR32">
        <v>0.5</v>
      </c>
      <c r="BS32">
        <v>0.75</v>
      </c>
      <c r="BT32">
        <v>0.41666666666666702</v>
      </c>
      <c r="BU32">
        <v>0.16666666666666699</v>
      </c>
      <c r="BV32">
        <v>0.41666666666666702</v>
      </c>
      <c r="BW32">
        <v>0.25</v>
      </c>
      <c r="BX32">
        <v>0.16666666666666699</v>
      </c>
      <c r="BY32">
        <v>0.33333333333333298</v>
      </c>
      <c r="BZ32">
        <v>0</v>
      </c>
      <c r="CA32">
        <v>8.3333333333333301E-2</v>
      </c>
      <c r="CB32">
        <v>8.3333333333333301E-2</v>
      </c>
      <c r="CC32">
        <v>1</v>
      </c>
    </row>
    <row r="33" spans="1:81" x14ac:dyDescent="0.2">
      <c r="A33" s="2" t="s">
        <v>80</v>
      </c>
      <c r="B33">
        <v>0.91666666666666696</v>
      </c>
      <c r="C33">
        <v>0.91666666666666696</v>
      </c>
      <c r="D33">
        <v>0.91666666666666696</v>
      </c>
      <c r="E33">
        <v>0.83333333333333304</v>
      </c>
      <c r="F33">
        <v>0.75</v>
      </c>
      <c r="G33">
        <v>0.83333333333333304</v>
      </c>
      <c r="H33">
        <v>0.5</v>
      </c>
      <c r="I33">
        <v>0.75</v>
      </c>
      <c r="J33">
        <v>0.41666666666666702</v>
      </c>
      <c r="K33">
        <v>0.41666666666666702</v>
      </c>
      <c r="L33">
        <v>0.16666666666666699</v>
      </c>
      <c r="M33">
        <v>0.25</v>
      </c>
      <c r="N33">
        <v>0.16666666666666699</v>
      </c>
      <c r="O33">
        <v>8.3333333333333301E-2</v>
      </c>
      <c r="P33">
        <v>8.3333333333333301E-2</v>
      </c>
      <c r="Q33">
        <v>0</v>
      </c>
      <c r="R33">
        <v>8.3333333333333301E-2</v>
      </c>
      <c r="S33">
        <v>0</v>
      </c>
      <c r="T33" s="2" t="s">
        <v>190</v>
      </c>
      <c r="V33">
        <v>0.83333333333333304</v>
      </c>
      <c r="W33">
        <v>0.91666666666666696</v>
      </c>
      <c r="X33">
        <v>1</v>
      </c>
      <c r="Y33">
        <v>0.75</v>
      </c>
      <c r="Z33">
        <v>0.66666666666666696</v>
      </c>
      <c r="AA33">
        <v>0.91666666666666696</v>
      </c>
      <c r="AB33">
        <v>0.5</v>
      </c>
      <c r="AC33">
        <v>0.66666666666666696</v>
      </c>
      <c r="AD33">
        <v>0.58333333333333304</v>
      </c>
      <c r="AE33">
        <v>0.33333333333333298</v>
      </c>
      <c r="AF33">
        <v>0.41666666666666702</v>
      </c>
      <c r="AG33">
        <v>8.3333333333333301E-2</v>
      </c>
      <c r="AH33">
        <v>8.3333333333333301E-2</v>
      </c>
      <c r="AI33">
        <v>0.25</v>
      </c>
      <c r="AJ33">
        <v>0.41666666666666702</v>
      </c>
      <c r="AK33">
        <v>0</v>
      </c>
      <c r="AL33">
        <v>8.3333333333333301E-2</v>
      </c>
      <c r="AM33">
        <v>0</v>
      </c>
      <c r="AP33" s="2" t="s">
        <v>56</v>
      </c>
      <c r="AQ33">
        <v>1</v>
      </c>
      <c r="AR33">
        <v>1</v>
      </c>
      <c r="AS33">
        <v>0.91666666666666696</v>
      </c>
      <c r="AT33">
        <v>1</v>
      </c>
      <c r="AU33">
        <v>0.91666666666666696</v>
      </c>
      <c r="AV33">
        <v>0.83333333333333304</v>
      </c>
      <c r="AW33">
        <v>0.91666666666666696</v>
      </c>
      <c r="AX33">
        <v>0.41666666666666702</v>
      </c>
      <c r="AY33">
        <v>0.41666666666666702</v>
      </c>
      <c r="AZ33">
        <v>0.91666666666666696</v>
      </c>
      <c r="BA33">
        <v>0.33333333333333298</v>
      </c>
      <c r="BB33">
        <v>0.33333333333333298</v>
      </c>
      <c r="BC33">
        <v>0.25</v>
      </c>
      <c r="BD33">
        <v>0.25</v>
      </c>
      <c r="BE33">
        <v>0.25</v>
      </c>
      <c r="BF33">
        <v>0</v>
      </c>
      <c r="BG33">
        <v>0</v>
      </c>
      <c r="BH33">
        <v>0</v>
      </c>
      <c r="BK33">
        <v>1</v>
      </c>
      <c r="BL33">
        <v>1</v>
      </c>
      <c r="BM33">
        <v>0.91666666666666696</v>
      </c>
      <c r="BN33">
        <v>0.91666666666666696</v>
      </c>
      <c r="BO33">
        <v>0.83333333333333304</v>
      </c>
      <c r="BP33">
        <v>1</v>
      </c>
      <c r="BQ33">
        <v>0.91666666666666696</v>
      </c>
      <c r="BR33">
        <v>0.75</v>
      </c>
      <c r="BS33">
        <v>0.33333333333333298</v>
      </c>
      <c r="BT33">
        <v>0.58333333333333304</v>
      </c>
      <c r="BU33">
        <v>0.41666666666666702</v>
      </c>
      <c r="BV33">
        <v>0.41666666666666702</v>
      </c>
      <c r="BW33">
        <v>0.25</v>
      </c>
      <c r="BX33">
        <v>0</v>
      </c>
      <c r="BY33">
        <v>0.16666666666666699</v>
      </c>
      <c r="BZ33">
        <v>0</v>
      </c>
      <c r="CA33">
        <v>0</v>
      </c>
      <c r="CB33">
        <v>8.3333333333333301E-2</v>
      </c>
      <c r="CC33">
        <v>1</v>
      </c>
    </row>
    <row r="34" spans="1:81" x14ac:dyDescent="0.2">
      <c r="A34" s="2" t="s">
        <v>81</v>
      </c>
      <c r="B34">
        <v>1</v>
      </c>
      <c r="C34">
        <v>0.83333333333333304</v>
      </c>
      <c r="D34">
        <v>0.91666666666666696</v>
      </c>
      <c r="E34">
        <v>0.91666666666666696</v>
      </c>
      <c r="F34">
        <v>0.66666666666666696</v>
      </c>
      <c r="G34">
        <v>0.58333333333333304</v>
      </c>
      <c r="H34">
        <v>0.83333333333333304</v>
      </c>
      <c r="I34">
        <v>0.58333333333333304</v>
      </c>
      <c r="J34">
        <v>0.58333333333333304</v>
      </c>
      <c r="K34">
        <v>0.91666666666666696</v>
      </c>
      <c r="L34">
        <v>0.58333333333333304</v>
      </c>
      <c r="M34">
        <v>0.41666666666666702</v>
      </c>
      <c r="N34">
        <v>0.91666666666666696</v>
      </c>
      <c r="O34">
        <v>0.41666666666666702</v>
      </c>
      <c r="P34">
        <v>0.33333333333333298</v>
      </c>
      <c r="Q34">
        <v>0.66666666666666696</v>
      </c>
      <c r="R34">
        <v>0.25</v>
      </c>
      <c r="S34">
        <v>0.16666666666666699</v>
      </c>
      <c r="T34" s="2" t="s">
        <v>191</v>
      </c>
      <c r="V34">
        <v>0.91666666666666696</v>
      </c>
      <c r="W34">
        <v>1</v>
      </c>
      <c r="X34">
        <v>0.75</v>
      </c>
      <c r="Y34">
        <v>0.75</v>
      </c>
      <c r="Z34">
        <v>0.91666666666666696</v>
      </c>
      <c r="AA34">
        <v>0.75</v>
      </c>
      <c r="AB34">
        <v>0.75</v>
      </c>
      <c r="AC34">
        <v>0.58333333333333304</v>
      </c>
      <c r="AD34">
        <v>0.83333333333333304</v>
      </c>
      <c r="AE34">
        <v>0.5</v>
      </c>
      <c r="AF34">
        <v>0.83333333333333304</v>
      </c>
      <c r="AG34">
        <v>0.91666666666666696</v>
      </c>
      <c r="AH34">
        <v>0.33333333333333298</v>
      </c>
      <c r="AI34">
        <v>0.41666666666666702</v>
      </c>
      <c r="AJ34">
        <v>0.33333333333333298</v>
      </c>
      <c r="AK34">
        <v>8.3333333333333301E-2</v>
      </c>
      <c r="AL34">
        <v>0</v>
      </c>
      <c r="AM34">
        <v>0.33333333333333298</v>
      </c>
      <c r="AP34" s="2" t="s">
        <v>57</v>
      </c>
      <c r="AQ34">
        <v>0.91666666666666696</v>
      </c>
      <c r="AR34">
        <v>1</v>
      </c>
      <c r="AS34">
        <v>0.91666666666666696</v>
      </c>
      <c r="AT34">
        <v>0.91666666666666696</v>
      </c>
      <c r="AU34">
        <v>0.66666666666666696</v>
      </c>
      <c r="AV34">
        <v>0.33333333333333298</v>
      </c>
      <c r="AW34">
        <v>0.83333333333333304</v>
      </c>
      <c r="AX34">
        <v>0.58333333333333304</v>
      </c>
      <c r="AY34">
        <v>0.41666666666666702</v>
      </c>
      <c r="AZ34">
        <v>0.75</v>
      </c>
      <c r="BA34">
        <v>0.75</v>
      </c>
      <c r="BB34">
        <v>0</v>
      </c>
      <c r="BC34">
        <v>0.41666666666666702</v>
      </c>
      <c r="BD34">
        <v>0.33333333333333298</v>
      </c>
      <c r="BE34">
        <v>0.25</v>
      </c>
      <c r="BF34">
        <v>0.16666666666666699</v>
      </c>
      <c r="BG34">
        <v>0.25</v>
      </c>
      <c r="BH34">
        <v>8.3333333333333301E-2</v>
      </c>
      <c r="BK34">
        <v>0.91666666666666696</v>
      </c>
      <c r="BL34">
        <v>0.75</v>
      </c>
      <c r="BM34">
        <v>0.83333333333333304</v>
      </c>
      <c r="BN34">
        <v>0.91666666666666696</v>
      </c>
      <c r="BO34">
        <v>0.83333333333333304</v>
      </c>
      <c r="BP34">
        <v>0.83333333333333304</v>
      </c>
      <c r="BQ34">
        <v>0.66666666666666696</v>
      </c>
      <c r="BR34">
        <v>0.5</v>
      </c>
      <c r="BS34">
        <v>0.91666666666666696</v>
      </c>
      <c r="BT34">
        <v>0.33333333333333298</v>
      </c>
      <c r="BU34">
        <v>0.5</v>
      </c>
      <c r="BV34">
        <v>0.16666666666666699</v>
      </c>
      <c r="BW34">
        <v>0.16666666666666699</v>
      </c>
      <c r="BX34">
        <v>8.3333333333333301E-2</v>
      </c>
      <c r="BY34">
        <v>0.16666666666666699</v>
      </c>
      <c r="BZ34">
        <v>8.3333333333333301E-2</v>
      </c>
      <c r="CA34">
        <v>8.3333333333333301E-2</v>
      </c>
      <c r="CB34">
        <v>8.3333333333333301E-2</v>
      </c>
      <c r="CC34">
        <v>1</v>
      </c>
    </row>
    <row r="35" spans="1:81" x14ac:dyDescent="0.2">
      <c r="A35" s="2" t="s">
        <v>82</v>
      </c>
      <c r="B35">
        <v>1</v>
      </c>
      <c r="C35">
        <v>0.91666666666666696</v>
      </c>
      <c r="D35">
        <v>0.75</v>
      </c>
      <c r="E35">
        <v>1</v>
      </c>
      <c r="F35">
        <v>0.66666666666666696</v>
      </c>
      <c r="G35">
        <v>0.41666666666666702</v>
      </c>
      <c r="H35">
        <v>0.75</v>
      </c>
      <c r="I35">
        <v>0.5</v>
      </c>
      <c r="J35">
        <v>0.41666666666666702</v>
      </c>
      <c r="K35">
        <v>0.75</v>
      </c>
      <c r="L35">
        <v>0.16666666666666699</v>
      </c>
      <c r="M35">
        <v>0.33333333333333298</v>
      </c>
      <c r="N35">
        <v>0.83333333333333304</v>
      </c>
      <c r="O35">
        <v>0.25</v>
      </c>
      <c r="P35">
        <v>0.16666666666666699</v>
      </c>
      <c r="Q35">
        <v>0.58333333333333304</v>
      </c>
      <c r="R35">
        <v>0.25</v>
      </c>
      <c r="S35">
        <v>8.3333333333333301E-2</v>
      </c>
      <c r="T35" t="s">
        <v>192</v>
      </c>
      <c r="V35">
        <v>1</v>
      </c>
      <c r="W35">
        <v>0.91666666666666696</v>
      </c>
      <c r="X35">
        <v>1</v>
      </c>
      <c r="Y35">
        <v>0.83333333333333304</v>
      </c>
      <c r="Z35">
        <v>0.75</v>
      </c>
      <c r="AA35">
        <v>0.91666666666666696</v>
      </c>
      <c r="AB35">
        <v>0.75</v>
      </c>
      <c r="AC35">
        <v>0.83333333333333304</v>
      </c>
      <c r="AD35">
        <v>0.83333333333333304</v>
      </c>
      <c r="AE35">
        <v>0.75</v>
      </c>
      <c r="AF35">
        <v>0.41666666666666702</v>
      </c>
      <c r="AG35">
        <v>0.33333333333333298</v>
      </c>
      <c r="AH35">
        <v>0.16666666666666699</v>
      </c>
      <c r="AI35">
        <v>0.33333333333333298</v>
      </c>
      <c r="AJ35">
        <v>0.41666666666666702</v>
      </c>
      <c r="AK35">
        <v>0.16666666666666699</v>
      </c>
      <c r="AL35">
        <v>8.3333333333333301E-2</v>
      </c>
      <c r="AM35">
        <v>0.16666666666666699</v>
      </c>
      <c r="AP35" s="2" t="s">
        <v>64</v>
      </c>
      <c r="AQ35">
        <v>1</v>
      </c>
      <c r="AR35">
        <v>1</v>
      </c>
      <c r="AS35">
        <v>1</v>
      </c>
      <c r="AT35">
        <v>1</v>
      </c>
      <c r="AU35">
        <v>0.91666666666666696</v>
      </c>
      <c r="AV35">
        <v>0.83333333333333304</v>
      </c>
      <c r="AW35">
        <v>0.66666666666666696</v>
      </c>
      <c r="AX35">
        <v>0.5</v>
      </c>
      <c r="AY35">
        <v>0.41666666666666702</v>
      </c>
      <c r="AZ35">
        <v>0.58333333333333304</v>
      </c>
      <c r="BA35">
        <v>8.3333333333333301E-2</v>
      </c>
      <c r="BB35">
        <v>0.16666666666666699</v>
      </c>
      <c r="BC35">
        <v>0.41666666666666702</v>
      </c>
      <c r="BD35">
        <v>8.3333333333333301E-2</v>
      </c>
      <c r="BE35">
        <v>0</v>
      </c>
      <c r="BF35">
        <v>0</v>
      </c>
      <c r="BG35">
        <v>0</v>
      </c>
      <c r="BH35">
        <v>0</v>
      </c>
      <c r="BK35">
        <v>0.91666666666666696</v>
      </c>
      <c r="BL35">
        <v>1</v>
      </c>
      <c r="BM35">
        <v>0.91666666666666696</v>
      </c>
      <c r="BN35">
        <v>0.91666666666666696</v>
      </c>
      <c r="BO35">
        <v>0.75</v>
      </c>
      <c r="BP35">
        <v>0.83333333333333304</v>
      </c>
      <c r="BQ35">
        <v>0.58333333333333304</v>
      </c>
      <c r="BR35">
        <v>0.41666666666666702</v>
      </c>
      <c r="BS35">
        <v>0.58333333333333304</v>
      </c>
      <c r="BT35">
        <v>0.25</v>
      </c>
      <c r="BU35">
        <v>0.41666666666666702</v>
      </c>
      <c r="BV35">
        <v>0.16666666666666699</v>
      </c>
      <c r="BW35">
        <v>8.3333333333333301E-2</v>
      </c>
      <c r="BX35">
        <v>8.3333333333333301E-2</v>
      </c>
      <c r="BY35">
        <v>0.16666666666666699</v>
      </c>
      <c r="BZ35">
        <v>0</v>
      </c>
      <c r="CA35">
        <v>8.3333333333333301E-2</v>
      </c>
      <c r="CB35">
        <v>0</v>
      </c>
      <c r="CC35">
        <v>1</v>
      </c>
    </row>
    <row r="36" spans="1:81" x14ac:dyDescent="0.2">
      <c r="A36" s="2" t="s">
        <v>83</v>
      </c>
      <c r="B36">
        <v>0.75</v>
      </c>
      <c r="C36">
        <v>1</v>
      </c>
      <c r="D36">
        <v>0.83333333333333304</v>
      </c>
      <c r="E36">
        <v>1</v>
      </c>
      <c r="F36">
        <v>0.91666666666666696</v>
      </c>
      <c r="G36">
        <v>0.75</v>
      </c>
      <c r="H36">
        <v>0.91666666666666696</v>
      </c>
      <c r="I36">
        <v>0.58333333333333304</v>
      </c>
      <c r="J36">
        <v>0.58333333333333304</v>
      </c>
      <c r="K36">
        <v>0.58333333333333304</v>
      </c>
      <c r="L36">
        <v>0.41666666666666702</v>
      </c>
      <c r="M36">
        <v>0.41666666666666702</v>
      </c>
      <c r="N36">
        <v>0.58333333333333304</v>
      </c>
      <c r="O36">
        <v>0.75</v>
      </c>
      <c r="P36">
        <v>0.41666666666666702</v>
      </c>
      <c r="Q36">
        <v>0.58333333333333304</v>
      </c>
      <c r="R36">
        <v>0.41666666666666702</v>
      </c>
      <c r="S36">
        <v>0</v>
      </c>
      <c r="T36" s="2" t="s">
        <v>193</v>
      </c>
      <c r="V36">
        <v>1</v>
      </c>
      <c r="W36">
        <v>1</v>
      </c>
      <c r="X36">
        <v>1</v>
      </c>
      <c r="Y36">
        <v>0.83333333333333304</v>
      </c>
      <c r="Z36">
        <v>0.91666666666666696</v>
      </c>
      <c r="AA36">
        <v>0.66666666666666696</v>
      </c>
      <c r="AB36">
        <v>0.66666666666666696</v>
      </c>
      <c r="AC36">
        <v>0.83333333333333304</v>
      </c>
      <c r="AD36">
        <v>0.66666666666666696</v>
      </c>
      <c r="AE36">
        <v>0.5</v>
      </c>
      <c r="AF36">
        <v>0.41666666666666702</v>
      </c>
      <c r="AG36">
        <v>0.41666666666666702</v>
      </c>
      <c r="AH36">
        <v>0.66666666666666696</v>
      </c>
      <c r="AI36">
        <v>0.58333333333333304</v>
      </c>
      <c r="AJ36">
        <v>0.25</v>
      </c>
      <c r="AK36">
        <v>0.25</v>
      </c>
      <c r="AL36">
        <v>0.25</v>
      </c>
      <c r="AM36">
        <v>0.25</v>
      </c>
      <c r="AP36" s="2" t="s">
        <v>65</v>
      </c>
      <c r="AQ36">
        <v>1</v>
      </c>
      <c r="AR36">
        <v>1</v>
      </c>
      <c r="AS36">
        <v>1</v>
      </c>
      <c r="AT36">
        <v>1</v>
      </c>
      <c r="AU36">
        <v>0.91666666666666696</v>
      </c>
      <c r="AV36">
        <v>0.91666666666666696</v>
      </c>
      <c r="AW36">
        <v>0.83333333333333304</v>
      </c>
      <c r="AX36">
        <v>0.33333333333333298</v>
      </c>
      <c r="AY36">
        <v>0.75</v>
      </c>
      <c r="AZ36">
        <v>0.83333333333333304</v>
      </c>
      <c r="BA36">
        <v>0.41666666666666702</v>
      </c>
      <c r="BB36">
        <v>0.33333333333333298</v>
      </c>
      <c r="BC36">
        <v>0.33333333333333298</v>
      </c>
      <c r="BD36">
        <v>0.33333333333333298</v>
      </c>
      <c r="BE36">
        <v>0</v>
      </c>
      <c r="BF36">
        <v>8.3333333333333301E-2</v>
      </c>
      <c r="BG36">
        <v>8.3333333333333301E-2</v>
      </c>
      <c r="BH36">
        <v>0</v>
      </c>
      <c r="BK36">
        <v>1</v>
      </c>
      <c r="BL36">
        <v>0.91666666666666696</v>
      </c>
      <c r="BM36">
        <v>1</v>
      </c>
      <c r="BN36">
        <v>1</v>
      </c>
      <c r="BO36">
        <v>0.91666666666666696</v>
      </c>
      <c r="BP36">
        <v>0.91666666666666696</v>
      </c>
      <c r="BQ36">
        <v>0.83333333333333304</v>
      </c>
      <c r="BR36">
        <v>0.66666666666666696</v>
      </c>
      <c r="BS36">
        <v>0.58333333333333304</v>
      </c>
      <c r="BT36">
        <v>0.41666666666666702</v>
      </c>
      <c r="BU36">
        <v>0.25</v>
      </c>
      <c r="BV36">
        <v>0.16666666666666699</v>
      </c>
      <c r="BW36">
        <v>8.3333333333333301E-2</v>
      </c>
      <c r="BX36">
        <v>8.3333333333333301E-2</v>
      </c>
      <c r="BY36">
        <v>8.3333333333333301E-2</v>
      </c>
      <c r="BZ36">
        <v>0</v>
      </c>
      <c r="CA36">
        <v>0</v>
      </c>
      <c r="CB36">
        <v>0</v>
      </c>
      <c r="CC36">
        <v>1</v>
      </c>
    </row>
    <row r="37" spans="1:81" x14ac:dyDescent="0.2">
      <c r="A37" s="2" t="s">
        <v>85</v>
      </c>
      <c r="B37">
        <v>1</v>
      </c>
      <c r="C37">
        <v>1</v>
      </c>
      <c r="D37">
        <v>1</v>
      </c>
      <c r="E37">
        <v>1</v>
      </c>
      <c r="F37">
        <v>1</v>
      </c>
      <c r="G37">
        <v>0.66666666666666696</v>
      </c>
      <c r="H37">
        <v>1</v>
      </c>
      <c r="I37">
        <v>0.91666666666666696</v>
      </c>
      <c r="J37">
        <v>0.5</v>
      </c>
      <c r="K37">
        <v>0.75</v>
      </c>
      <c r="L37">
        <v>0.25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0.66666666666666696</v>
      </c>
      <c r="AC37">
        <v>0.66666666666666696</v>
      </c>
      <c r="AD37">
        <v>0.75</v>
      </c>
      <c r="AE37">
        <v>0.33333333333333298</v>
      </c>
      <c r="AF37">
        <v>0.25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P37" s="2" t="s">
        <v>66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0.75</v>
      </c>
      <c r="AW37">
        <v>0.83333333333333304</v>
      </c>
      <c r="AX37">
        <v>0.66666666666666696</v>
      </c>
      <c r="AY37">
        <v>0.66666666666666696</v>
      </c>
      <c r="AZ37">
        <v>0.83333333333333304</v>
      </c>
      <c r="BA37">
        <v>0.58333333333333304</v>
      </c>
      <c r="BB37">
        <v>0.41666666666666702</v>
      </c>
      <c r="BC37">
        <v>0.41666666666666702</v>
      </c>
      <c r="BD37">
        <v>8.3333333333333301E-2</v>
      </c>
      <c r="BE37">
        <v>8.3333333333333301E-2</v>
      </c>
      <c r="BF37">
        <v>0</v>
      </c>
      <c r="BG37">
        <v>8.3333333333333301E-2</v>
      </c>
      <c r="BH37">
        <v>0</v>
      </c>
      <c r="BK37">
        <v>1</v>
      </c>
      <c r="BL37">
        <v>1</v>
      </c>
      <c r="BM37">
        <v>1</v>
      </c>
      <c r="BN37">
        <v>0.91666666666666696</v>
      </c>
      <c r="BO37">
        <v>0.58333333333333304</v>
      </c>
      <c r="BP37">
        <v>0.91666666666666696</v>
      </c>
      <c r="BQ37">
        <v>0.75</v>
      </c>
      <c r="BR37">
        <v>0.5</v>
      </c>
      <c r="BS37">
        <v>0.75</v>
      </c>
      <c r="BT37">
        <v>0.58333333333333304</v>
      </c>
      <c r="BU37">
        <v>0.91666666666666696</v>
      </c>
      <c r="BV37">
        <v>0.41666666666666702</v>
      </c>
      <c r="BW37">
        <v>0.41666666666666702</v>
      </c>
      <c r="BX37">
        <v>0.25</v>
      </c>
      <c r="BY37">
        <v>0.16666666666666699</v>
      </c>
      <c r="BZ37">
        <v>0</v>
      </c>
      <c r="CA37">
        <v>8.3333333333333301E-2</v>
      </c>
      <c r="CB37">
        <v>8.3333333333333301E-2</v>
      </c>
      <c r="CC37">
        <v>1</v>
      </c>
    </row>
    <row r="38" spans="1:81" x14ac:dyDescent="0.2">
      <c r="A38" s="2" t="s">
        <v>86</v>
      </c>
      <c r="B38">
        <v>1</v>
      </c>
      <c r="C38">
        <v>0.75</v>
      </c>
      <c r="D38">
        <v>0.83333333333333304</v>
      </c>
      <c r="E38">
        <v>0.91666666666666696</v>
      </c>
      <c r="F38">
        <v>0.41666666666666702</v>
      </c>
      <c r="G38">
        <v>0.66666666666666696</v>
      </c>
      <c r="H38">
        <v>0.5</v>
      </c>
      <c r="I38">
        <v>0.75</v>
      </c>
      <c r="J38">
        <v>0.5</v>
      </c>
      <c r="K38">
        <v>0.66666666666666696</v>
      </c>
      <c r="L38">
        <v>0.58333333333333304</v>
      </c>
      <c r="M38">
        <v>0.5</v>
      </c>
      <c r="N38">
        <v>0.58333333333333304</v>
      </c>
      <c r="O38">
        <v>8.3333333333333301E-2</v>
      </c>
      <c r="P38">
        <v>8.3333333333333301E-2</v>
      </c>
      <c r="Q38">
        <v>0.41666666666666702</v>
      </c>
      <c r="R38">
        <v>0.16666666666666699</v>
      </c>
      <c r="S38">
        <v>8.3333333333333301E-2</v>
      </c>
      <c r="V38">
        <v>0.41666666666666702</v>
      </c>
      <c r="W38">
        <v>0.91666666666666696</v>
      </c>
      <c r="X38">
        <v>0.83333333333333304</v>
      </c>
      <c r="Y38">
        <v>0.75</v>
      </c>
      <c r="Z38">
        <v>0.83333333333333304</v>
      </c>
      <c r="AA38">
        <v>0.41666666666666702</v>
      </c>
      <c r="AB38">
        <v>0.41666666666666702</v>
      </c>
      <c r="AC38">
        <v>0.41666666666666702</v>
      </c>
      <c r="AD38">
        <v>0.33333333333333298</v>
      </c>
      <c r="AE38">
        <v>0.5</v>
      </c>
      <c r="AF38">
        <v>0.5</v>
      </c>
      <c r="AG38">
        <v>0.5</v>
      </c>
      <c r="AH38">
        <v>0.66666666666666696</v>
      </c>
      <c r="AI38">
        <v>0.33333333333333298</v>
      </c>
      <c r="AJ38">
        <v>0.5</v>
      </c>
      <c r="AK38">
        <v>0.33333333333333298</v>
      </c>
      <c r="AL38">
        <v>8.3333333333333301E-2</v>
      </c>
      <c r="AM38">
        <v>0.41666666666666702</v>
      </c>
      <c r="AP38" s="2" t="s">
        <v>70</v>
      </c>
      <c r="AQ38">
        <v>1</v>
      </c>
      <c r="AR38">
        <v>1</v>
      </c>
      <c r="AS38">
        <v>1</v>
      </c>
      <c r="AT38">
        <v>1</v>
      </c>
      <c r="AU38">
        <v>0.91666666666666696</v>
      </c>
      <c r="AV38">
        <v>1</v>
      </c>
      <c r="AW38">
        <v>0.66666666666666696</v>
      </c>
      <c r="AX38">
        <v>0.66666666666666696</v>
      </c>
      <c r="AY38">
        <v>0.41666666666666702</v>
      </c>
      <c r="AZ38">
        <v>0.66666666666666696</v>
      </c>
      <c r="BA38">
        <v>0.25</v>
      </c>
      <c r="BB38">
        <v>0.16666666666666699</v>
      </c>
      <c r="BC38">
        <v>0.16666666666666699</v>
      </c>
      <c r="BD38">
        <v>0</v>
      </c>
      <c r="BE38">
        <v>8.3333333333333301E-2</v>
      </c>
      <c r="BF38">
        <v>0.25</v>
      </c>
      <c r="BG38">
        <v>0</v>
      </c>
      <c r="BH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0.91666666666666696</v>
      </c>
      <c r="BQ38">
        <v>0.83333333333333304</v>
      </c>
      <c r="BR38">
        <v>0.83333333333333304</v>
      </c>
      <c r="BS38">
        <v>0.83333333333333304</v>
      </c>
      <c r="BT38">
        <v>0.41666666666666702</v>
      </c>
      <c r="BU38">
        <v>0.33333333333333298</v>
      </c>
      <c r="BV38">
        <v>0.25</v>
      </c>
      <c r="BW38">
        <v>0.25</v>
      </c>
      <c r="BX38">
        <v>8.3333333333333301E-2</v>
      </c>
      <c r="BY38">
        <v>0.16666666666666699</v>
      </c>
      <c r="BZ38">
        <v>0</v>
      </c>
      <c r="CA38">
        <v>0</v>
      </c>
      <c r="CB38">
        <v>0</v>
      </c>
      <c r="CC38">
        <v>1</v>
      </c>
    </row>
    <row r="39" spans="1:81" x14ac:dyDescent="0.2">
      <c r="A39" s="2" t="s">
        <v>87</v>
      </c>
      <c r="B39">
        <v>1</v>
      </c>
      <c r="C39">
        <v>0.91666666666666696</v>
      </c>
      <c r="D39">
        <v>1</v>
      </c>
      <c r="E39">
        <v>1</v>
      </c>
      <c r="F39">
        <v>1</v>
      </c>
      <c r="G39">
        <v>1</v>
      </c>
      <c r="H39">
        <v>0.91666666666666696</v>
      </c>
      <c r="I39">
        <v>1</v>
      </c>
      <c r="J39">
        <v>0.83333333333333304</v>
      </c>
      <c r="K39">
        <v>0.83333333333333304</v>
      </c>
      <c r="L39">
        <v>0.75</v>
      </c>
      <c r="M39">
        <v>0.5</v>
      </c>
      <c r="N39">
        <v>0.33333333333333298</v>
      </c>
      <c r="O39">
        <v>8.3333333333333301E-2</v>
      </c>
      <c r="P39">
        <v>8.3333333333333301E-2</v>
      </c>
      <c r="Q39">
        <v>0.16666666666666699</v>
      </c>
      <c r="R39">
        <v>0</v>
      </c>
      <c r="S39">
        <v>8.3333333333333301E-2</v>
      </c>
      <c r="V39">
        <v>1</v>
      </c>
      <c r="W39">
        <v>1</v>
      </c>
      <c r="X39">
        <v>1</v>
      </c>
      <c r="Y39">
        <v>1</v>
      </c>
      <c r="Z39">
        <v>0.91666666666666696</v>
      </c>
      <c r="AA39">
        <v>1</v>
      </c>
      <c r="AB39">
        <v>0.58333333333333304</v>
      </c>
      <c r="AC39">
        <v>0.66666666666666696</v>
      </c>
      <c r="AD39">
        <v>0.91666666666666696</v>
      </c>
      <c r="AE39">
        <v>0.58333333333333304</v>
      </c>
      <c r="AF39">
        <v>0.75</v>
      </c>
      <c r="AG39">
        <v>0.75</v>
      </c>
      <c r="AH39">
        <v>0.5</v>
      </c>
      <c r="AI39">
        <v>0.25</v>
      </c>
      <c r="AJ39">
        <v>0.66666666666666696</v>
      </c>
      <c r="AK39">
        <v>0</v>
      </c>
      <c r="AL39">
        <v>8.3333333333333301E-2</v>
      </c>
      <c r="AM39">
        <v>0.16666666666666699</v>
      </c>
      <c r="AP39" s="2" t="s">
        <v>71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0.91666666666666696</v>
      </c>
      <c r="AW39">
        <v>0.83333333333333304</v>
      </c>
      <c r="AX39">
        <v>0.83333333333333304</v>
      </c>
      <c r="AY39">
        <v>0.91666666666666696</v>
      </c>
      <c r="AZ39">
        <v>0.16666666666666699</v>
      </c>
      <c r="BA39">
        <v>8.3333333333333301E-2</v>
      </c>
      <c r="BB39">
        <v>0.25</v>
      </c>
      <c r="BC39">
        <v>8.3333333333333301E-2</v>
      </c>
      <c r="BD39">
        <v>0</v>
      </c>
      <c r="BE39">
        <v>0</v>
      </c>
      <c r="BF39">
        <v>0.16666666666666699</v>
      </c>
      <c r="BG39">
        <v>0</v>
      </c>
      <c r="BH39">
        <v>0</v>
      </c>
      <c r="BK39">
        <v>0.83333333333333304</v>
      </c>
      <c r="BL39">
        <v>1</v>
      </c>
      <c r="BM39">
        <v>1</v>
      </c>
      <c r="BN39">
        <v>0.91666666666666696</v>
      </c>
      <c r="BO39">
        <v>0.91666666666666696</v>
      </c>
      <c r="BP39">
        <v>1</v>
      </c>
      <c r="BQ39">
        <v>0.75</v>
      </c>
      <c r="BR39">
        <v>0.75</v>
      </c>
      <c r="BS39">
        <v>0.75</v>
      </c>
      <c r="BT39">
        <v>0.16666666666666699</v>
      </c>
      <c r="BU39">
        <v>0.16666666666666699</v>
      </c>
      <c r="BV39">
        <v>0.25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2">
      <c r="A40" s="2" t="s">
        <v>88</v>
      </c>
      <c r="B40">
        <v>1</v>
      </c>
      <c r="C40">
        <v>0.83333333333333304</v>
      </c>
      <c r="D40">
        <v>0.75</v>
      </c>
      <c r="E40">
        <v>1</v>
      </c>
      <c r="F40">
        <v>0.66666666666666696</v>
      </c>
      <c r="G40">
        <v>0.75</v>
      </c>
      <c r="H40">
        <v>0.91666666666666696</v>
      </c>
      <c r="I40">
        <v>0.58333333333333304</v>
      </c>
      <c r="J40">
        <v>0.5</v>
      </c>
      <c r="K40">
        <v>0.66666666666666696</v>
      </c>
      <c r="L40">
        <v>0.5</v>
      </c>
      <c r="M40">
        <v>0.16666666666666699</v>
      </c>
      <c r="N40">
        <v>0.58333333333333304</v>
      </c>
      <c r="O40">
        <v>0.41666666666666702</v>
      </c>
      <c r="P40">
        <v>0.25</v>
      </c>
      <c r="Q40">
        <v>0.41666666666666702</v>
      </c>
      <c r="R40">
        <v>8.3333333333333301E-2</v>
      </c>
      <c r="S40">
        <v>0.33333333333333298</v>
      </c>
      <c r="V40">
        <v>1</v>
      </c>
      <c r="W40">
        <v>1</v>
      </c>
      <c r="X40">
        <v>1</v>
      </c>
      <c r="Y40">
        <v>0.91666666666666696</v>
      </c>
      <c r="Z40">
        <v>1</v>
      </c>
      <c r="AA40">
        <v>0.91666666666666696</v>
      </c>
      <c r="AB40">
        <v>0.75</v>
      </c>
      <c r="AC40">
        <v>0.66666666666666696</v>
      </c>
      <c r="AD40">
        <v>0.75</v>
      </c>
      <c r="AE40">
        <v>0.58333333333333304</v>
      </c>
      <c r="AF40">
        <v>0.66666666666666696</v>
      </c>
      <c r="AG40">
        <v>0.41666666666666702</v>
      </c>
      <c r="AH40">
        <v>0.16666666666666699</v>
      </c>
      <c r="AI40">
        <v>0.25</v>
      </c>
      <c r="AJ40">
        <v>0.33333333333333298</v>
      </c>
      <c r="AK40">
        <v>8.3333333333333301E-2</v>
      </c>
      <c r="AL40">
        <v>0</v>
      </c>
      <c r="AM40">
        <v>0</v>
      </c>
      <c r="AP40" s="2" t="s">
        <v>80</v>
      </c>
      <c r="AQ40">
        <v>0.91666666666666696</v>
      </c>
      <c r="AR40">
        <v>0.91666666666666696</v>
      </c>
      <c r="AS40">
        <v>0.91666666666666696</v>
      </c>
      <c r="AT40">
        <v>0.83333333333333304</v>
      </c>
      <c r="AU40">
        <v>0.75</v>
      </c>
      <c r="AV40">
        <v>0.83333333333333304</v>
      </c>
      <c r="AW40">
        <v>0.5</v>
      </c>
      <c r="AX40">
        <v>0.75</v>
      </c>
      <c r="AY40">
        <v>0.41666666666666702</v>
      </c>
      <c r="AZ40">
        <v>0.41666666666666702</v>
      </c>
      <c r="BA40">
        <v>0.16666666666666699</v>
      </c>
      <c r="BB40">
        <v>0.25</v>
      </c>
      <c r="BC40">
        <v>0.16666666666666699</v>
      </c>
      <c r="BD40">
        <v>8.3333333333333301E-2</v>
      </c>
      <c r="BE40">
        <v>8.3333333333333301E-2</v>
      </c>
      <c r="BF40">
        <v>0</v>
      </c>
      <c r="BG40">
        <v>8.3333333333333301E-2</v>
      </c>
      <c r="BH40">
        <v>0</v>
      </c>
      <c r="BK40">
        <v>0.83333333333333304</v>
      </c>
      <c r="BL40">
        <v>0.91666666666666696</v>
      </c>
      <c r="BM40">
        <v>1</v>
      </c>
      <c r="BN40">
        <v>0.75</v>
      </c>
      <c r="BO40">
        <v>0.66666666666666696</v>
      </c>
      <c r="BP40">
        <v>0.91666666666666696</v>
      </c>
      <c r="BQ40">
        <v>0.5</v>
      </c>
      <c r="BR40">
        <v>0.66666666666666696</v>
      </c>
      <c r="BS40">
        <v>0.58333333333333304</v>
      </c>
      <c r="BT40">
        <v>0.33333333333333298</v>
      </c>
      <c r="BU40">
        <v>0.41666666666666702</v>
      </c>
      <c r="BV40">
        <v>8.3333333333333301E-2</v>
      </c>
      <c r="BW40">
        <v>8.3333333333333301E-2</v>
      </c>
      <c r="BX40">
        <v>0.25</v>
      </c>
      <c r="BY40">
        <v>0.41666666666666702</v>
      </c>
      <c r="BZ40">
        <v>0</v>
      </c>
      <c r="CA40">
        <v>8.3333333333333301E-2</v>
      </c>
      <c r="CB40">
        <v>0</v>
      </c>
      <c r="CC40">
        <v>1</v>
      </c>
    </row>
    <row r="41" spans="1:81" x14ac:dyDescent="0.2">
      <c r="A41" s="2" t="s">
        <v>89</v>
      </c>
      <c r="B41">
        <v>1</v>
      </c>
      <c r="C41">
        <v>1</v>
      </c>
      <c r="D41">
        <v>0.91666666666666696</v>
      </c>
      <c r="E41">
        <v>1</v>
      </c>
      <c r="F41">
        <v>1</v>
      </c>
      <c r="G41">
        <v>0.83333333333333304</v>
      </c>
      <c r="H41">
        <v>0.83333333333333304</v>
      </c>
      <c r="I41">
        <v>0.33333333333333298</v>
      </c>
      <c r="J41">
        <v>0.25</v>
      </c>
      <c r="K41">
        <v>0.66666666666666696</v>
      </c>
      <c r="L41">
        <v>8.3333333333333301E-2</v>
      </c>
      <c r="M41">
        <v>0</v>
      </c>
      <c r="N41">
        <v>0.33333333333333298</v>
      </c>
      <c r="O41">
        <v>8.3333333333333301E-2</v>
      </c>
      <c r="P41">
        <v>8.3333333333333301E-2</v>
      </c>
      <c r="Q41">
        <v>8.3333333333333301E-2</v>
      </c>
      <c r="R41">
        <v>0</v>
      </c>
      <c r="S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0.58333333333333304</v>
      </c>
      <c r="AC41">
        <v>0.75</v>
      </c>
      <c r="AD41">
        <v>0.83333333333333304</v>
      </c>
      <c r="AE41">
        <v>0.41666666666666702</v>
      </c>
      <c r="AF41">
        <v>0.25</v>
      </c>
      <c r="AG41">
        <v>0.41666666666666702</v>
      </c>
      <c r="AH41">
        <v>8.3333333333333301E-2</v>
      </c>
      <c r="AI41">
        <v>0.16666666666666699</v>
      </c>
      <c r="AJ41">
        <v>8.3333333333333301E-2</v>
      </c>
      <c r="AK41">
        <v>0.16666666666666699</v>
      </c>
      <c r="AL41">
        <v>0</v>
      </c>
      <c r="AM41">
        <v>0</v>
      </c>
      <c r="AP41" s="2" t="s">
        <v>81</v>
      </c>
      <c r="AQ41">
        <v>1</v>
      </c>
      <c r="AR41">
        <v>0.83333333333333304</v>
      </c>
      <c r="AS41">
        <v>0.91666666666666696</v>
      </c>
      <c r="AT41">
        <v>0.91666666666666696</v>
      </c>
      <c r="AU41">
        <v>0.66666666666666696</v>
      </c>
      <c r="AV41">
        <v>0.58333333333333304</v>
      </c>
      <c r="AW41">
        <v>0.83333333333333304</v>
      </c>
      <c r="AX41">
        <v>0.58333333333333304</v>
      </c>
      <c r="AY41">
        <v>0.58333333333333304</v>
      </c>
      <c r="AZ41">
        <v>0.91666666666666696</v>
      </c>
      <c r="BA41">
        <v>0.58333333333333304</v>
      </c>
      <c r="BB41">
        <v>0.41666666666666702</v>
      </c>
      <c r="BC41">
        <v>0.91666666666666696</v>
      </c>
      <c r="BD41">
        <v>0.41666666666666702</v>
      </c>
      <c r="BE41">
        <v>0.33333333333333298</v>
      </c>
      <c r="BF41">
        <v>0.66666666666666696</v>
      </c>
      <c r="BG41">
        <v>0.25</v>
      </c>
      <c r="BH41">
        <v>0.16666666666666699</v>
      </c>
      <c r="BK41">
        <v>0.91666666666666696</v>
      </c>
      <c r="BL41">
        <v>1</v>
      </c>
      <c r="BM41">
        <v>0.75</v>
      </c>
      <c r="BN41">
        <v>0.75</v>
      </c>
      <c r="BO41">
        <v>0.91666666666666696</v>
      </c>
      <c r="BP41">
        <v>0.75</v>
      </c>
      <c r="BQ41">
        <v>0.75</v>
      </c>
      <c r="BR41">
        <v>0.58333333333333304</v>
      </c>
      <c r="BS41">
        <v>0.83333333333333304</v>
      </c>
      <c r="BT41">
        <v>0.5</v>
      </c>
      <c r="BU41">
        <v>0.83333333333333304</v>
      </c>
      <c r="BV41">
        <v>0.91666666666666696</v>
      </c>
      <c r="BW41">
        <v>0.33333333333333298</v>
      </c>
      <c r="BX41">
        <v>0.41666666666666702</v>
      </c>
      <c r="BY41">
        <v>0.33333333333333298</v>
      </c>
      <c r="BZ41">
        <v>8.3333333333333301E-2</v>
      </c>
      <c r="CA41">
        <v>0</v>
      </c>
      <c r="CB41">
        <v>0.33333333333333298</v>
      </c>
      <c r="CC41">
        <v>1</v>
      </c>
    </row>
    <row r="42" spans="1:81" x14ac:dyDescent="0.2">
      <c r="A42" s="2" t="s">
        <v>90</v>
      </c>
      <c r="B42">
        <v>0.91666666666666696</v>
      </c>
      <c r="C42">
        <v>1</v>
      </c>
      <c r="D42">
        <v>0.75</v>
      </c>
      <c r="E42">
        <v>0.91666666666666696</v>
      </c>
      <c r="F42">
        <v>0.66666666666666696</v>
      </c>
      <c r="G42">
        <v>0.91666666666666696</v>
      </c>
      <c r="H42">
        <v>0.75</v>
      </c>
      <c r="I42">
        <v>0.91666666666666696</v>
      </c>
      <c r="J42">
        <v>0.91666666666666696</v>
      </c>
      <c r="K42">
        <v>0.83333333333333304</v>
      </c>
      <c r="L42">
        <v>0.75</v>
      </c>
      <c r="M42">
        <v>0.75</v>
      </c>
      <c r="N42">
        <v>0.58333333333333304</v>
      </c>
      <c r="O42">
        <v>0.5</v>
      </c>
      <c r="P42">
        <v>0.66666666666666696</v>
      </c>
      <c r="Q42">
        <v>0.33333333333333298</v>
      </c>
      <c r="R42">
        <v>0.41666666666666702</v>
      </c>
      <c r="S42">
        <v>0.25</v>
      </c>
      <c r="V42">
        <v>0.75</v>
      </c>
      <c r="W42">
        <v>1</v>
      </c>
      <c r="X42">
        <v>1</v>
      </c>
      <c r="Y42">
        <v>1</v>
      </c>
      <c r="Z42">
        <v>0.83333333333333304</v>
      </c>
      <c r="AA42">
        <v>0.83333333333333304</v>
      </c>
      <c r="AB42">
        <v>1</v>
      </c>
      <c r="AC42">
        <v>0.75</v>
      </c>
      <c r="AD42">
        <v>0.75</v>
      </c>
      <c r="AE42">
        <v>0.83333333333333304</v>
      </c>
      <c r="AF42">
        <v>0.33333333333333298</v>
      </c>
      <c r="AG42">
        <v>0.41666666666666702</v>
      </c>
      <c r="AH42">
        <v>0.66666666666666696</v>
      </c>
      <c r="AI42">
        <v>0.41666666666666702</v>
      </c>
      <c r="AJ42">
        <v>0.75</v>
      </c>
      <c r="AK42">
        <v>0.58333333333333304</v>
      </c>
      <c r="AL42">
        <v>0.33333333333333298</v>
      </c>
      <c r="AM42">
        <v>0.41666666666666702</v>
      </c>
      <c r="AP42" s="2" t="s">
        <v>83</v>
      </c>
      <c r="AQ42">
        <v>0.75</v>
      </c>
      <c r="AR42">
        <v>1</v>
      </c>
      <c r="AS42">
        <v>0.83333333333333304</v>
      </c>
      <c r="AT42">
        <v>1</v>
      </c>
      <c r="AU42">
        <v>0.91666666666666696</v>
      </c>
      <c r="AV42">
        <v>0.75</v>
      </c>
      <c r="AW42">
        <v>0.91666666666666696</v>
      </c>
      <c r="AX42">
        <v>0.58333333333333304</v>
      </c>
      <c r="AY42">
        <v>0.58333333333333304</v>
      </c>
      <c r="AZ42">
        <v>0.58333333333333304</v>
      </c>
      <c r="BA42">
        <v>0.41666666666666702</v>
      </c>
      <c r="BB42">
        <v>0.41666666666666702</v>
      </c>
      <c r="BC42">
        <v>0.58333333333333304</v>
      </c>
      <c r="BD42">
        <v>0.75</v>
      </c>
      <c r="BE42">
        <v>0.41666666666666702</v>
      </c>
      <c r="BF42">
        <v>0.58333333333333304</v>
      </c>
      <c r="BG42">
        <v>0.41666666666666702</v>
      </c>
      <c r="BH42">
        <v>0</v>
      </c>
      <c r="BK42">
        <v>1</v>
      </c>
      <c r="BL42">
        <v>1</v>
      </c>
      <c r="BM42">
        <v>1</v>
      </c>
      <c r="BN42">
        <v>0.83333333333333304</v>
      </c>
      <c r="BO42">
        <v>0.91666666666666696</v>
      </c>
      <c r="BP42">
        <v>0.66666666666666696</v>
      </c>
      <c r="BQ42">
        <v>0.66666666666666696</v>
      </c>
      <c r="BR42">
        <v>0.83333333333333304</v>
      </c>
      <c r="BS42">
        <v>0.66666666666666696</v>
      </c>
      <c r="BT42">
        <v>0.5</v>
      </c>
      <c r="BU42">
        <v>0.41666666666666702</v>
      </c>
      <c r="BV42">
        <v>0.41666666666666702</v>
      </c>
      <c r="BW42">
        <v>0.66666666666666696</v>
      </c>
      <c r="BX42">
        <v>0.58333333333333304</v>
      </c>
      <c r="BY42">
        <v>0.25</v>
      </c>
      <c r="BZ42">
        <v>0.25</v>
      </c>
      <c r="CA42">
        <v>0.25</v>
      </c>
      <c r="CB42">
        <v>0.25</v>
      </c>
      <c r="CC42">
        <v>1</v>
      </c>
    </row>
    <row r="43" spans="1:81" x14ac:dyDescent="0.2">
      <c r="A43" s="2" t="s">
        <v>91</v>
      </c>
      <c r="B43">
        <v>1</v>
      </c>
      <c r="C43">
        <v>1</v>
      </c>
      <c r="D43">
        <v>0.91666666666666696</v>
      </c>
      <c r="E43">
        <v>1</v>
      </c>
      <c r="F43">
        <v>1</v>
      </c>
      <c r="G43">
        <v>1</v>
      </c>
      <c r="H43">
        <v>0.91666666666666696</v>
      </c>
      <c r="I43">
        <v>0.91666666666666696</v>
      </c>
      <c r="J43">
        <v>0.58333333333333304</v>
      </c>
      <c r="K43">
        <v>1</v>
      </c>
      <c r="L43">
        <v>0.58333333333333304</v>
      </c>
      <c r="M43">
        <v>0.5</v>
      </c>
      <c r="N43">
        <v>0.66666666666666696</v>
      </c>
      <c r="O43">
        <v>0.25</v>
      </c>
      <c r="P43">
        <v>0.33333333333333298</v>
      </c>
      <c r="Q43">
        <v>0.25</v>
      </c>
      <c r="R43">
        <v>0</v>
      </c>
      <c r="S43">
        <v>0</v>
      </c>
      <c r="V43">
        <v>1</v>
      </c>
      <c r="W43">
        <v>1</v>
      </c>
      <c r="X43">
        <v>1</v>
      </c>
      <c r="Y43">
        <v>0.91666666666666696</v>
      </c>
      <c r="Z43">
        <v>1</v>
      </c>
      <c r="AA43">
        <v>0.91666666666666696</v>
      </c>
      <c r="AB43">
        <v>0.83333333333333304</v>
      </c>
      <c r="AC43">
        <v>1</v>
      </c>
      <c r="AD43">
        <v>0.91666666666666696</v>
      </c>
      <c r="AE43">
        <v>0.66666666666666696</v>
      </c>
      <c r="AF43">
        <v>0.66666666666666696</v>
      </c>
      <c r="AG43">
        <v>0.66666666666666696</v>
      </c>
      <c r="AH43">
        <v>0.41666666666666702</v>
      </c>
      <c r="AI43">
        <v>0.25</v>
      </c>
      <c r="AJ43">
        <v>0.33333333333333298</v>
      </c>
      <c r="AK43">
        <v>8.3333333333333301E-2</v>
      </c>
      <c r="AL43">
        <v>8.3333333333333301E-2</v>
      </c>
      <c r="AM43">
        <v>0</v>
      </c>
      <c r="AP43" s="2" t="s">
        <v>85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0.66666666666666696</v>
      </c>
      <c r="AW43">
        <v>1</v>
      </c>
      <c r="AX43">
        <v>0.91666666666666696</v>
      </c>
      <c r="AY43">
        <v>0.5</v>
      </c>
      <c r="AZ43">
        <v>0.75</v>
      </c>
      <c r="BA43">
        <v>0.25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0.66666666666666696</v>
      </c>
      <c r="BR43">
        <v>0.66666666666666696</v>
      </c>
      <c r="BS43">
        <v>0.75</v>
      </c>
      <c r="BT43">
        <v>0.33333333333333298</v>
      </c>
      <c r="BU43">
        <v>0.25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</row>
    <row r="44" spans="1:81" x14ac:dyDescent="0.2">
      <c r="A44" s="2" t="s">
        <v>92</v>
      </c>
      <c r="B44">
        <v>1</v>
      </c>
      <c r="C44">
        <v>1</v>
      </c>
      <c r="D44">
        <v>0.75</v>
      </c>
      <c r="E44">
        <v>0.75</v>
      </c>
      <c r="F44">
        <v>0.41666666666666702</v>
      </c>
      <c r="G44">
        <v>0.41666666666666702</v>
      </c>
      <c r="H44">
        <v>0.5</v>
      </c>
      <c r="I44">
        <v>0.66666666666666696</v>
      </c>
      <c r="J44">
        <v>0.25</v>
      </c>
      <c r="K44">
        <v>0.25</v>
      </c>
      <c r="L44">
        <v>0.16666666666666699</v>
      </c>
      <c r="M44">
        <v>0</v>
      </c>
      <c r="N44">
        <v>0.5</v>
      </c>
      <c r="O44">
        <v>0.25</v>
      </c>
      <c r="P44">
        <v>0.25</v>
      </c>
      <c r="Q44">
        <v>8.3333333333333301E-2</v>
      </c>
      <c r="R44">
        <v>8.3333333333333301E-2</v>
      </c>
      <c r="S44">
        <v>8.3333333333333301E-2</v>
      </c>
      <c r="V44">
        <v>0.83333333333333304</v>
      </c>
      <c r="W44">
        <v>0.91666666666666696</v>
      </c>
      <c r="X44">
        <v>0.91666666666666696</v>
      </c>
      <c r="Y44">
        <v>0.83333333333333304</v>
      </c>
      <c r="Z44">
        <v>0.66666666666666696</v>
      </c>
      <c r="AA44">
        <v>0.83333333333333304</v>
      </c>
      <c r="AB44">
        <v>0.5</v>
      </c>
      <c r="AC44">
        <v>0.83333333333333304</v>
      </c>
      <c r="AD44">
        <v>0.5</v>
      </c>
      <c r="AE44">
        <v>0.25</v>
      </c>
      <c r="AF44">
        <v>0.16666666666666699</v>
      </c>
      <c r="AG44">
        <v>0.5</v>
      </c>
      <c r="AH44">
        <v>0.41666666666666702</v>
      </c>
      <c r="AI44">
        <v>0.16666666666666699</v>
      </c>
      <c r="AJ44">
        <v>0.25</v>
      </c>
      <c r="AK44">
        <v>0</v>
      </c>
      <c r="AL44">
        <v>0.25</v>
      </c>
      <c r="AM44">
        <v>0</v>
      </c>
      <c r="AP44" s="2" t="s">
        <v>86</v>
      </c>
      <c r="AQ44">
        <v>1</v>
      </c>
      <c r="AR44">
        <v>0.75</v>
      </c>
      <c r="AS44">
        <v>0.83333333333333304</v>
      </c>
      <c r="AT44">
        <v>0.91666666666666696</v>
      </c>
      <c r="AU44">
        <v>0.41666666666666702</v>
      </c>
      <c r="AV44">
        <v>0.66666666666666696</v>
      </c>
      <c r="AW44">
        <v>0.5</v>
      </c>
      <c r="AX44">
        <v>0.75</v>
      </c>
      <c r="AY44">
        <v>0.5</v>
      </c>
      <c r="AZ44">
        <v>0.66666666666666696</v>
      </c>
      <c r="BA44">
        <v>0.58333333333333304</v>
      </c>
      <c r="BB44">
        <v>0.5</v>
      </c>
      <c r="BC44">
        <v>0.58333333333333304</v>
      </c>
      <c r="BD44">
        <v>8.3333333333333301E-2</v>
      </c>
      <c r="BE44">
        <v>8.3333333333333301E-2</v>
      </c>
      <c r="BF44">
        <v>0.41666666666666702</v>
      </c>
      <c r="BG44">
        <v>0.16666666666666699</v>
      </c>
      <c r="BH44">
        <v>8.3333333333333301E-2</v>
      </c>
      <c r="BK44">
        <v>0.41666666666666702</v>
      </c>
      <c r="BL44">
        <v>0.91666666666666696</v>
      </c>
      <c r="BM44">
        <v>0.83333333333333304</v>
      </c>
      <c r="BN44">
        <v>0.75</v>
      </c>
      <c r="BO44">
        <v>0.83333333333333304</v>
      </c>
      <c r="BP44">
        <v>0.41666666666666702</v>
      </c>
      <c r="BQ44">
        <v>0.41666666666666702</v>
      </c>
      <c r="BR44">
        <v>0.41666666666666702</v>
      </c>
      <c r="BS44">
        <v>0.33333333333333298</v>
      </c>
      <c r="BT44">
        <v>0.5</v>
      </c>
      <c r="BU44">
        <v>0.5</v>
      </c>
      <c r="BV44">
        <v>0.5</v>
      </c>
      <c r="BW44">
        <v>0.66666666666666696</v>
      </c>
      <c r="BX44">
        <v>0.33333333333333298</v>
      </c>
      <c r="BY44">
        <v>0.5</v>
      </c>
      <c r="BZ44">
        <v>0.33333333333333298</v>
      </c>
      <c r="CA44">
        <v>8.3333333333333301E-2</v>
      </c>
      <c r="CB44">
        <v>0.41666666666666702</v>
      </c>
      <c r="CC44">
        <v>1</v>
      </c>
    </row>
    <row r="45" spans="1:81" x14ac:dyDescent="0.2">
      <c r="A45" s="2" t="s">
        <v>93</v>
      </c>
      <c r="B45">
        <v>1</v>
      </c>
      <c r="C45">
        <v>0.83333333333333304</v>
      </c>
      <c r="D45">
        <v>0.91666666666666696</v>
      </c>
      <c r="E45">
        <v>0.66666666666666696</v>
      </c>
      <c r="F45">
        <v>0.58333333333333304</v>
      </c>
      <c r="G45">
        <v>0.58333333333333304</v>
      </c>
      <c r="H45">
        <v>1</v>
      </c>
      <c r="I45">
        <v>0.5</v>
      </c>
      <c r="J45">
        <v>0.25</v>
      </c>
      <c r="K45">
        <v>0.66666666666666696</v>
      </c>
      <c r="L45">
        <v>0.16666666666666699</v>
      </c>
      <c r="M45">
        <v>0.16666666666666699</v>
      </c>
      <c r="N45">
        <v>0.41666666666666702</v>
      </c>
      <c r="O45">
        <v>8.3333333333333301E-2</v>
      </c>
      <c r="P45">
        <v>0.16666666666666699</v>
      </c>
      <c r="Q45">
        <v>0.41666666666666702</v>
      </c>
      <c r="R45">
        <v>8.3333333333333301E-2</v>
      </c>
      <c r="S45">
        <v>0</v>
      </c>
      <c r="V45">
        <v>1</v>
      </c>
      <c r="W45">
        <v>0.91666666666666696</v>
      </c>
      <c r="X45">
        <v>0.91666666666666696</v>
      </c>
      <c r="Y45">
        <v>0.75</v>
      </c>
      <c r="Z45">
        <v>0.91666666666666696</v>
      </c>
      <c r="AA45">
        <v>0.66666666666666696</v>
      </c>
      <c r="AB45">
        <v>0.58333333333333304</v>
      </c>
      <c r="AC45">
        <v>0.41666666666666702</v>
      </c>
      <c r="AD45">
        <v>0.25</v>
      </c>
      <c r="AE45">
        <v>0.5</v>
      </c>
      <c r="AF45">
        <v>8.3333333333333301E-2</v>
      </c>
      <c r="AG45">
        <v>0.58333333333333304</v>
      </c>
      <c r="AH45">
        <v>8.3333333333333301E-2</v>
      </c>
      <c r="AI45">
        <v>0.16666666666666699</v>
      </c>
      <c r="AJ45">
        <v>0.25</v>
      </c>
      <c r="AK45">
        <v>0</v>
      </c>
      <c r="AL45">
        <v>0</v>
      </c>
      <c r="AM45">
        <v>8.3333333333333301E-2</v>
      </c>
      <c r="AP45" s="2" t="s">
        <v>88</v>
      </c>
      <c r="AQ45">
        <v>1</v>
      </c>
      <c r="AR45">
        <v>0.83333333333333304</v>
      </c>
      <c r="AS45">
        <v>0.75</v>
      </c>
      <c r="AT45">
        <v>1</v>
      </c>
      <c r="AU45">
        <v>0.66666666666666696</v>
      </c>
      <c r="AV45">
        <v>0.75</v>
      </c>
      <c r="AW45">
        <v>0.91666666666666696</v>
      </c>
      <c r="AX45">
        <v>0.58333333333333304</v>
      </c>
      <c r="AY45">
        <v>0.5</v>
      </c>
      <c r="AZ45">
        <v>0.66666666666666696</v>
      </c>
      <c r="BA45">
        <v>0.5</v>
      </c>
      <c r="BB45">
        <v>0.16666666666666699</v>
      </c>
      <c r="BC45">
        <v>0.58333333333333304</v>
      </c>
      <c r="BD45">
        <v>0.41666666666666702</v>
      </c>
      <c r="BE45">
        <v>0.25</v>
      </c>
      <c r="BF45">
        <v>0.41666666666666702</v>
      </c>
      <c r="BG45">
        <v>8.3333333333333301E-2</v>
      </c>
      <c r="BH45">
        <v>0.33333333333333298</v>
      </c>
      <c r="BK45">
        <v>1</v>
      </c>
      <c r="BL45">
        <v>1</v>
      </c>
      <c r="BM45">
        <v>1</v>
      </c>
      <c r="BN45">
        <v>0.91666666666666696</v>
      </c>
      <c r="BO45">
        <v>1</v>
      </c>
      <c r="BP45">
        <v>0.91666666666666696</v>
      </c>
      <c r="BQ45">
        <v>0.75</v>
      </c>
      <c r="BR45">
        <v>0.66666666666666696</v>
      </c>
      <c r="BS45">
        <v>0.75</v>
      </c>
      <c r="BT45">
        <v>0.58333333333333304</v>
      </c>
      <c r="BU45">
        <v>0.66666666666666696</v>
      </c>
      <c r="BV45">
        <v>0.41666666666666702</v>
      </c>
      <c r="BW45">
        <v>0.16666666666666699</v>
      </c>
      <c r="BX45">
        <v>0.25</v>
      </c>
      <c r="BY45">
        <v>0.33333333333333298</v>
      </c>
      <c r="BZ45">
        <v>8.3333333333333301E-2</v>
      </c>
      <c r="CA45">
        <v>0</v>
      </c>
      <c r="CB45">
        <v>0</v>
      </c>
      <c r="CC45">
        <v>1</v>
      </c>
    </row>
    <row r="46" spans="1:81" x14ac:dyDescent="0.2">
      <c r="A46" s="2" t="s">
        <v>109</v>
      </c>
      <c r="B46">
        <v>1</v>
      </c>
      <c r="C46">
        <v>0.83333333333333304</v>
      </c>
      <c r="D46">
        <v>0.91666666666666696</v>
      </c>
      <c r="E46">
        <v>0.91666666666666696</v>
      </c>
      <c r="F46">
        <v>0.83333333333333304</v>
      </c>
      <c r="G46">
        <v>0.66666666666666696</v>
      </c>
      <c r="H46">
        <v>0.75</v>
      </c>
      <c r="I46">
        <v>0.58333333333333304</v>
      </c>
      <c r="J46">
        <v>0.58333333333333304</v>
      </c>
      <c r="K46">
        <v>0.58333333333333304</v>
      </c>
      <c r="L46">
        <v>0.5</v>
      </c>
      <c r="M46">
        <v>0.25</v>
      </c>
      <c r="N46">
        <v>0.41666666666666702</v>
      </c>
      <c r="O46">
        <v>0.25</v>
      </c>
      <c r="P46">
        <v>8.3333333333333301E-2</v>
      </c>
      <c r="Q46">
        <v>8.3333333333333301E-2</v>
      </c>
      <c r="R46">
        <v>0</v>
      </c>
      <c r="S46">
        <v>0</v>
      </c>
      <c r="V46">
        <v>0.91666666666666696</v>
      </c>
      <c r="W46">
        <v>1</v>
      </c>
      <c r="X46">
        <v>1</v>
      </c>
      <c r="Y46">
        <v>0.83333333333333304</v>
      </c>
      <c r="Z46">
        <v>0.66666666666666696</v>
      </c>
      <c r="AA46">
        <v>0.83333333333333304</v>
      </c>
      <c r="AB46">
        <v>0.75</v>
      </c>
      <c r="AC46">
        <v>0.66666666666666696</v>
      </c>
      <c r="AD46">
        <v>0.91666666666666696</v>
      </c>
      <c r="AE46">
        <v>0.25</v>
      </c>
      <c r="AF46">
        <v>0.33333333333333298</v>
      </c>
      <c r="AG46">
        <v>0.25</v>
      </c>
      <c r="AH46">
        <v>0</v>
      </c>
      <c r="AI46">
        <v>8.3333333333333301E-2</v>
      </c>
      <c r="AJ46">
        <v>0.16666666666666699</v>
      </c>
      <c r="AK46">
        <v>0</v>
      </c>
      <c r="AL46">
        <v>0</v>
      </c>
      <c r="AM46">
        <v>0</v>
      </c>
      <c r="AP46" s="2" t="s">
        <v>89</v>
      </c>
      <c r="AQ46">
        <v>1</v>
      </c>
      <c r="AR46">
        <v>1</v>
      </c>
      <c r="AS46">
        <v>0.91666666666666696</v>
      </c>
      <c r="AT46">
        <v>1</v>
      </c>
      <c r="AU46">
        <v>1</v>
      </c>
      <c r="AV46">
        <v>0.83333333333333304</v>
      </c>
      <c r="AW46">
        <v>0.83333333333333304</v>
      </c>
      <c r="AX46">
        <v>0.33333333333333298</v>
      </c>
      <c r="AY46">
        <v>0.25</v>
      </c>
      <c r="AZ46">
        <v>0.66666666666666696</v>
      </c>
      <c r="BA46">
        <v>8.3333333333333301E-2</v>
      </c>
      <c r="BB46">
        <v>0</v>
      </c>
      <c r="BC46">
        <v>0.33333333333333298</v>
      </c>
      <c r="BD46">
        <v>8.3333333333333301E-2</v>
      </c>
      <c r="BE46">
        <v>8.3333333333333301E-2</v>
      </c>
      <c r="BF46">
        <v>8.3333333333333301E-2</v>
      </c>
      <c r="BG46">
        <v>0</v>
      </c>
      <c r="BH46">
        <v>0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0.58333333333333304</v>
      </c>
      <c r="BR46">
        <v>0.75</v>
      </c>
      <c r="BS46">
        <v>0.83333333333333304</v>
      </c>
      <c r="BT46">
        <v>0.41666666666666702</v>
      </c>
      <c r="BU46">
        <v>0.25</v>
      </c>
      <c r="BV46">
        <v>0.41666666666666702</v>
      </c>
      <c r="BW46">
        <v>8.3333333333333301E-2</v>
      </c>
      <c r="BX46">
        <v>0.16666666666666699</v>
      </c>
      <c r="BY46">
        <v>8.3333333333333301E-2</v>
      </c>
      <c r="BZ46">
        <v>0.16666666666666699</v>
      </c>
      <c r="CA46">
        <v>0</v>
      </c>
      <c r="CB46">
        <v>0</v>
      </c>
      <c r="CC46">
        <v>1</v>
      </c>
    </row>
    <row r="47" spans="1:81" x14ac:dyDescent="0.2">
      <c r="A47" s="2" t="s">
        <v>110</v>
      </c>
      <c r="B47">
        <v>0.91666666666666696</v>
      </c>
      <c r="C47">
        <v>1</v>
      </c>
      <c r="D47">
        <v>1</v>
      </c>
      <c r="E47">
        <v>0.91666666666666696</v>
      </c>
      <c r="F47">
        <v>0.91666666666666696</v>
      </c>
      <c r="G47">
        <v>0.83333333333333304</v>
      </c>
      <c r="H47">
        <v>0.75</v>
      </c>
      <c r="I47">
        <v>0.58333333333333304</v>
      </c>
      <c r="J47">
        <v>0.41666666666666702</v>
      </c>
      <c r="K47">
        <v>0.5</v>
      </c>
      <c r="L47">
        <v>0.41666666666666702</v>
      </c>
      <c r="M47">
        <v>0.5</v>
      </c>
      <c r="N47">
        <v>0.5</v>
      </c>
      <c r="O47">
        <v>0.33333333333333298</v>
      </c>
      <c r="P47">
        <v>0.16666666666666699</v>
      </c>
      <c r="Q47">
        <v>0.25</v>
      </c>
      <c r="R47">
        <v>0.25</v>
      </c>
      <c r="S47">
        <v>0.25</v>
      </c>
      <c r="V47">
        <v>1</v>
      </c>
      <c r="W47">
        <v>1</v>
      </c>
      <c r="X47">
        <v>1</v>
      </c>
      <c r="Y47">
        <v>0.83333333333333304</v>
      </c>
      <c r="Z47">
        <v>0.75</v>
      </c>
      <c r="AA47">
        <v>0.83333333333333304</v>
      </c>
      <c r="AB47">
        <v>0.66666666666666696</v>
      </c>
      <c r="AC47">
        <v>0.75</v>
      </c>
      <c r="AD47">
        <v>0.41666666666666702</v>
      </c>
      <c r="AE47">
        <v>0.5</v>
      </c>
      <c r="AF47">
        <v>0.58333333333333304</v>
      </c>
      <c r="AG47">
        <v>0.25</v>
      </c>
      <c r="AH47">
        <v>0.33333333333333298</v>
      </c>
      <c r="AI47">
        <v>0.33333333333333298</v>
      </c>
      <c r="AJ47">
        <v>0.33333333333333298</v>
      </c>
      <c r="AK47">
        <v>0.25</v>
      </c>
      <c r="AL47">
        <v>0.16666666666666699</v>
      </c>
      <c r="AM47">
        <v>0.33333333333333298</v>
      </c>
      <c r="AP47" s="2" t="s">
        <v>90</v>
      </c>
      <c r="AQ47">
        <v>0.91666666666666696</v>
      </c>
      <c r="AR47">
        <v>1</v>
      </c>
      <c r="AS47">
        <v>0.75</v>
      </c>
      <c r="AT47">
        <v>0.91666666666666696</v>
      </c>
      <c r="AU47">
        <v>0.66666666666666696</v>
      </c>
      <c r="AV47">
        <v>0.91666666666666696</v>
      </c>
      <c r="AW47">
        <v>0.75</v>
      </c>
      <c r="AX47">
        <v>0.91666666666666696</v>
      </c>
      <c r="AY47">
        <v>0.91666666666666696</v>
      </c>
      <c r="AZ47">
        <v>0.83333333333333304</v>
      </c>
      <c r="BA47">
        <v>0.75</v>
      </c>
      <c r="BB47">
        <v>0.75</v>
      </c>
      <c r="BC47">
        <v>0.58333333333333304</v>
      </c>
      <c r="BD47">
        <v>0.5</v>
      </c>
      <c r="BE47">
        <v>0.66666666666666696</v>
      </c>
      <c r="BF47">
        <v>0.33333333333333298</v>
      </c>
      <c r="BG47">
        <v>0.41666666666666702</v>
      </c>
      <c r="BH47">
        <v>0.25</v>
      </c>
      <c r="BK47">
        <v>0.75</v>
      </c>
      <c r="BL47">
        <v>1</v>
      </c>
      <c r="BM47">
        <v>1</v>
      </c>
      <c r="BN47">
        <v>1</v>
      </c>
      <c r="BO47">
        <v>0.83333333333333304</v>
      </c>
      <c r="BP47">
        <v>0.83333333333333304</v>
      </c>
      <c r="BQ47">
        <v>1</v>
      </c>
      <c r="BR47">
        <v>0.75</v>
      </c>
      <c r="BS47">
        <v>0.75</v>
      </c>
      <c r="BT47">
        <v>0.83333333333333304</v>
      </c>
      <c r="BU47">
        <v>0.33333333333333298</v>
      </c>
      <c r="BV47">
        <v>0.41666666666666702</v>
      </c>
      <c r="BW47">
        <v>0.66666666666666696</v>
      </c>
      <c r="BX47">
        <v>0.41666666666666702</v>
      </c>
      <c r="BY47">
        <v>0.75</v>
      </c>
      <c r="BZ47">
        <v>0.58333333333333304</v>
      </c>
      <c r="CA47">
        <v>0.33333333333333298</v>
      </c>
      <c r="CB47">
        <v>0.41666666666666702</v>
      </c>
      <c r="CC47">
        <v>1</v>
      </c>
    </row>
    <row r="48" spans="1:81" x14ac:dyDescent="0.2">
      <c r="A48" s="2" t="s">
        <v>111</v>
      </c>
      <c r="B48">
        <v>0.91666666666666696</v>
      </c>
      <c r="C48">
        <v>1</v>
      </c>
      <c r="D48">
        <v>1</v>
      </c>
      <c r="E48">
        <v>1</v>
      </c>
      <c r="F48">
        <v>0.91666666666666696</v>
      </c>
      <c r="G48">
        <v>0.91666666666666696</v>
      </c>
      <c r="H48">
        <v>0.75</v>
      </c>
      <c r="I48">
        <v>0.66666666666666696</v>
      </c>
      <c r="J48">
        <v>0.41666666666666702</v>
      </c>
      <c r="K48">
        <v>0.58333333333333304</v>
      </c>
      <c r="L48">
        <v>0.5</v>
      </c>
      <c r="M48">
        <v>8.3333333333333301E-2</v>
      </c>
      <c r="N48">
        <v>0.25</v>
      </c>
      <c r="O48">
        <v>0.25</v>
      </c>
      <c r="P48">
        <v>8.3333333333333301E-2</v>
      </c>
      <c r="Q48">
        <v>8.3333333333333301E-2</v>
      </c>
      <c r="R48">
        <v>0</v>
      </c>
      <c r="S48">
        <v>0.16666666666666699</v>
      </c>
      <c r="V48">
        <v>0.91666666666666696</v>
      </c>
      <c r="W48">
        <v>1</v>
      </c>
      <c r="X48">
        <v>1</v>
      </c>
      <c r="Y48">
        <v>1</v>
      </c>
      <c r="Z48">
        <v>1</v>
      </c>
      <c r="AA48">
        <v>0.91666666666666696</v>
      </c>
      <c r="AB48">
        <v>1</v>
      </c>
      <c r="AC48">
        <v>0.75</v>
      </c>
      <c r="AD48">
        <v>0.83333333333333304</v>
      </c>
      <c r="AE48">
        <v>0.25</v>
      </c>
      <c r="AF48">
        <v>8.3333333333333301E-2</v>
      </c>
      <c r="AG48">
        <v>0.25</v>
      </c>
      <c r="AH48">
        <v>0</v>
      </c>
      <c r="AI48">
        <v>0</v>
      </c>
      <c r="AJ48">
        <v>0.25</v>
      </c>
      <c r="AK48">
        <v>8.3333333333333301E-2</v>
      </c>
      <c r="AL48">
        <v>0</v>
      </c>
      <c r="AM48">
        <v>0</v>
      </c>
      <c r="AP48" s="2" t="s">
        <v>109</v>
      </c>
      <c r="AQ48">
        <v>1</v>
      </c>
      <c r="AR48">
        <v>0.83333333333333304</v>
      </c>
      <c r="AS48">
        <v>0.91666666666666696</v>
      </c>
      <c r="AT48">
        <v>0.91666666666666696</v>
      </c>
      <c r="AU48">
        <v>0.83333333333333304</v>
      </c>
      <c r="AV48">
        <v>0.66666666666666696</v>
      </c>
      <c r="AW48">
        <v>0.75</v>
      </c>
      <c r="AX48">
        <v>0.58333333333333304</v>
      </c>
      <c r="AY48">
        <v>0.58333333333333304</v>
      </c>
      <c r="AZ48">
        <v>0.58333333333333304</v>
      </c>
      <c r="BA48">
        <v>0.5</v>
      </c>
      <c r="BB48">
        <v>0.25</v>
      </c>
      <c r="BC48">
        <v>0.41666666666666702</v>
      </c>
      <c r="BD48">
        <v>0.25</v>
      </c>
      <c r="BE48">
        <v>8.3333333333333301E-2</v>
      </c>
      <c r="BF48">
        <v>8.3333333333333301E-2</v>
      </c>
      <c r="BG48">
        <v>0</v>
      </c>
      <c r="BH48">
        <v>0</v>
      </c>
      <c r="BK48">
        <v>0.91666666666666696</v>
      </c>
      <c r="BL48">
        <v>1</v>
      </c>
      <c r="BM48">
        <v>1</v>
      </c>
      <c r="BN48">
        <v>0.83333333333333304</v>
      </c>
      <c r="BO48">
        <v>0.66666666666666696</v>
      </c>
      <c r="BP48">
        <v>0.83333333333333304</v>
      </c>
      <c r="BQ48">
        <v>0.75</v>
      </c>
      <c r="BR48">
        <v>0.66666666666666696</v>
      </c>
      <c r="BS48">
        <v>0.91666666666666696</v>
      </c>
      <c r="BT48">
        <v>0.25</v>
      </c>
      <c r="BU48">
        <v>0.33333333333333298</v>
      </c>
      <c r="BV48">
        <v>0.25</v>
      </c>
      <c r="BW48">
        <v>0</v>
      </c>
      <c r="BX48">
        <v>8.3333333333333301E-2</v>
      </c>
      <c r="BY48">
        <v>0.16666666666666699</v>
      </c>
      <c r="BZ48">
        <v>0</v>
      </c>
      <c r="CA48">
        <v>0</v>
      </c>
      <c r="CB48">
        <v>0</v>
      </c>
      <c r="CC48">
        <v>1</v>
      </c>
    </row>
    <row r="49" spans="1:81" x14ac:dyDescent="0.2">
      <c r="A49" s="2" t="s">
        <v>113</v>
      </c>
      <c r="B49">
        <v>1</v>
      </c>
      <c r="C49">
        <v>0.5</v>
      </c>
      <c r="D49">
        <v>0.83333333333333304</v>
      </c>
      <c r="E49">
        <v>0.83333333333333304</v>
      </c>
      <c r="F49">
        <v>0.41666666666666702</v>
      </c>
      <c r="G49">
        <v>0.5</v>
      </c>
      <c r="H49">
        <v>0.58333333333333304</v>
      </c>
      <c r="I49">
        <v>0.5</v>
      </c>
      <c r="J49">
        <v>0.5</v>
      </c>
      <c r="K49">
        <v>0.83333333333333304</v>
      </c>
      <c r="L49">
        <v>0.41666666666666702</v>
      </c>
      <c r="M49">
        <v>0.5</v>
      </c>
      <c r="N49">
        <v>0.58333333333333304</v>
      </c>
      <c r="O49">
        <v>0.16666666666666699</v>
      </c>
      <c r="P49">
        <v>0.33333333333333298</v>
      </c>
      <c r="Q49">
        <v>0.33333333333333298</v>
      </c>
      <c r="R49">
        <v>0.33333333333333298</v>
      </c>
      <c r="S49">
        <v>0.25</v>
      </c>
      <c r="V49">
        <v>0.83333333333333304</v>
      </c>
      <c r="W49">
        <v>0.75</v>
      </c>
      <c r="X49">
        <v>0.91666666666666696</v>
      </c>
      <c r="Y49">
        <v>0.58333333333333304</v>
      </c>
      <c r="Z49">
        <v>0.83333333333333304</v>
      </c>
      <c r="AA49">
        <v>0.58333333333333304</v>
      </c>
      <c r="AB49">
        <v>0.41666666666666702</v>
      </c>
      <c r="AC49">
        <v>0.5</v>
      </c>
      <c r="AD49">
        <v>0.58333333333333304</v>
      </c>
      <c r="AE49">
        <v>0.58333333333333304</v>
      </c>
      <c r="AF49">
        <v>0.5</v>
      </c>
      <c r="AG49">
        <v>0.33333333333333298</v>
      </c>
      <c r="AH49">
        <v>0.66666666666666696</v>
      </c>
      <c r="AI49">
        <v>0.16666666666666699</v>
      </c>
      <c r="AJ49">
        <v>0.25</v>
      </c>
      <c r="AK49">
        <v>0.41666666666666702</v>
      </c>
      <c r="AL49">
        <v>0.16666666666666699</v>
      </c>
      <c r="AM49">
        <v>0</v>
      </c>
      <c r="AP49" s="2" t="s">
        <v>111</v>
      </c>
      <c r="AQ49">
        <v>0.91666666666666696</v>
      </c>
      <c r="AR49">
        <v>1</v>
      </c>
      <c r="AS49">
        <v>1</v>
      </c>
      <c r="AT49">
        <v>1</v>
      </c>
      <c r="AU49">
        <v>0.91666666666666696</v>
      </c>
      <c r="AV49">
        <v>0.91666666666666696</v>
      </c>
      <c r="AW49">
        <v>0.75</v>
      </c>
      <c r="AX49">
        <v>0.66666666666666696</v>
      </c>
      <c r="AY49">
        <v>0.41666666666666702</v>
      </c>
      <c r="AZ49">
        <v>0.58333333333333304</v>
      </c>
      <c r="BA49">
        <v>0.5</v>
      </c>
      <c r="BB49">
        <v>8.3333333333333301E-2</v>
      </c>
      <c r="BC49">
        <v>0.25</v>
      </c>
      <c r="BD49">
        <v>0.25</v>
      </c>
      <c r="BE49">
        <v>8.3333333333333301E-2</v>
      </c>
      <c r="BF49">
        <v>8.3333333333333301E-2</v>
      </c>
      <c r="BG49">
        <v>0</v>
      </c>
      <c r="BH49">
        <v>0.16666666666666699</v>
      </c>
      <c r="BK49">
        <v>0.91666666666666696</v>
      </c>
      <c r="BL49">
        <v>1</v>
      </c>
      <c r="BM49">
        <v>1</v>
      </c>
      <c r="BN49">
        <v>1</v>
      </c>
      <c r="BO49">
        <v>1</v>
      </c>
      <c r="BP49">
        <v>0.91666666666666696</v>
      </c>
      <c r="BQ49">
        <v>1</v>
      </c>
      <c r="BR49">
        <v>0.75</v>
      </c>
      <c r="BS49">
        <v>0.83333333333333304</v>
      </c>
      <c r="BT49">
        <v>0.25</v>
      </c>
      <c r="BU49">
        <v>8.3333333333333301E-2</v>
      </c>
      <c r="BV49">
        <v>0.25</v>
      </c>
      <c r="BW49">
        <v>0</v>
      </c>
      <c r="BX49">
        <v>0</v>
      </c>
      <c r="BY49">
        <v>0.25</v>
      </c>
      <c r="BZ49">
        <v>8.3333333333333301E-2</v>
      </c>
      <c r="CA49">
        <v>0</v>
      </c>
      <c r="CB49">
        <v>0</v>
      </c>
      <c r="CC49">
        <v>1</v>
      </c>
    </row>
    <row r="50" spans="1:81" x14ac:dyDescent="0.2">
      <c r="A50" s="2" t="s">
        <v>21</v>
      </c>
      <c r="B50">
        <f t="shared" ref="B50:S50" si="0">AVERAGE(B2:B49)</f>
        <v>0.94444444444444453</v>
      </c>
      <c r="C50">
        <f t="shared" si="0"/>
        <v>0.88715277777777801</v>
      </c>
      <c r="D50">
        <f t="shared" si="0"/>
        <v>0.87152777777777768</v>
      </c>
      <c r="E50">
        <f t="shared" si="0"/>
        <v>0.9131944444444442</v>
      </c>
      <c r="F50">
        <f t="shared" si="0"/>
        <v>0.76041666666666663</v>
      </c>
      <c r="G50">
        <f t="shared" si="0"/>
        <v>0.72222222222222232</v>
      </c>
      <c r="H50">
        <f t="shared" si="0"/>
        <v>0.77777777777777768</v>
      </c>
      <c r="I50">
        <f t="shared" si="0"/>
        <v>0.61284722222222221</v>
      </c>
      <c r="J50">
        <f t="shared" si="0"/>
        <v>0.50347222222222243</v>
      </c>
      <c r="K50">
        <f t="shared" si="0"/>
        <v>0.67361111111111127</v>
      </c>
      <c r="L50">
        <f t="shared" si="0"/>
        <v>0.38888888888888906</v>
      </c>
      <c r="M50">
        <f t="shared" si="0"/>
        <v>0.3072916666666668</v>
      </c>
      <c r="N50">
        <f t="shared" si="0"/>
        <v>0.47222222222222215</v>
      </c>
      <c r="O50">
        <f t="shared" si="0"/>
        <v>0.23611111111111119</v>
      </c>
      <c r="P50">
        <f t="shared" si="0"/>
        <v>0.19097222222222224</v>
      </c>
      <c r="Q50">
        <f t="shared" si="0"/>
        <v>0.26736111111111116</v>
      </c>
      <c r="R50">
        <f t="shared" si="0"/>
        <v>0.12847222222222224</v>
      </c>
      <c r="S50">
        <f t="shared" si="0"/>
        <v>0.10590277777777783</v>
      </c>
      <c r="V50">
        <f t="shared" ref="V50:AM50" si="1">AVERAGE(V2:V49)</f>
        <v>0.91145833333333337</v>
      </c>
      <c r="W50">
        <f t="shared" si="1"/>
        <v>0.92534722222222232</v>
      </c>
      <c r="X50">
        <f t="shared" si="1"/>
        <v>0.92881944444444431</v>
      </c>
      <c r="Y50">
        <f t="shared" si="1"/>
        <v>0.83680555555555569</v>
      </c>
      <c r="Z50">
        <f t="shared" si="1"/>
        <v>0.81250000000000011</v>
      </c>
      <c r="AA50">
        <f t="shared" si="1"/>
        <v>0.80381944444444464</v>
      </c>
      <c r="AB50">
        <f t="shared" si="1"/>
        <v>0.64409722222222221</v>
      </c>
      <c r="AC50">
        <f t="shared" si="1"/>
        <v>0.63888888888888906</v>
      </c>
      <c r="AD50">
        <f t="shared" si="1"/>
        <v>0.62152777777777768</v>
      </c>
      <c r="AE50">
        <f t="shared" si="1"/>
        <v>0.44618055555555552</v>
      </c>
      <c r="AF50">
        <f t="shared" si="1"/>
        <v>0.39236111111111116</v>
      </c>
      <c r="AG50">
        <f t="shared" si="1"/>
        <v>0.39062500000000017</v>
      </c>
      <c r="AH50">
        <f t="shared" si="1"/>
        <v>0.27256944444444448</v>
      </c>
      <c r="AI50">
        <f t="shared" si="1"/>
        <v>0.21875000000000011</v>
      </c>
      <c r="AJ50">
        <f t="shared" si="1"/>
        <v>0.24479166666666671</v>
      </c>
      <c r="AK50">
        <f t="shared" si="1"/>
        <v>0.11805555555555554</v>
      </c>
      <c r="AL50">
        <f t="shared" si="1"/>
        <v>0.1059027777777778</v>
      </c>
      <c r="AM50">
        <f t="shared" si="1"/>
        <v>0.11284722222222228</v>
      </c>
      <c r="AP50" s="2" t="s">
        <v>102</v>
      </c>
      <c r="AQ50">
        <f>AVERAGE(AQ2:AQ24)</f>
        <v>0.93478260869565233</v>
      </c>
      <c r="AR50">
        <f t="shared" ref="AR50:CB50" si="2">AVERAGE(AR2:AR24)</f>
        <v>0.82971014492753636</v>
      </c>
      <c r="AS50">
        <f t="shared" si="2"/>
        <v>0.82971014492753614</v>
      </c>
      <c r="AT50">
        <f t="shared" si="2"/>
        <v>0.85507246376811596</v>
      </c>
      <c r="AU50">
        <f t="shared" si="2"/>
        <v>0.69565217391304368</v>
      </c>
      <c r="AV50">
        <f t="shared" si="2"/>
        <v>0.66666666666666674</v>
      </c>
      <c r="AW50">
        <f t="shared" si="2"/>
        <v>0.75724637681159412</v>
      </c>
      <c r="AX50">
        <f t="shared" si="2"/>
        <v>0.6123188405797102</v>
      </c>
      <c r="AY50">
        <f t="shared" si="2"/>
        <v>0.47463768115942034</v>
      </c>
      <c r="AZ50">
        <f t="shared" si="2"/>
        <v>0.63768115942028991</v>
      </c>
      <c r="BA50">
        <f t="shared" si="2"/>
        <v>0.36956521739130443</v>
      </c>
      <c r="BB50">
        <f t="shared" si="2"/>
        <v>0.35869565217391303</v>
      </c>
      <c r="BC50">
        <f t="shared" si="2"/>
        <v>0.50362318840579701</v>
      </c>
      <c r="BD50">
        <f t="shared" si="2"/>
        <v>0.26086956521739135</v>
      </c>
      <c r="BE50">
        <f t="shared" si="2"/>
        <v>0.22463768115942032</v>
      </c>
      <c r="BF50">
        <f t="shared" si="2"/>
        <v>0.28985507246376807</v>
      </c>
      <c r="BG50">
        <f t="shared" si="2"/>
        <v>0.14492753623188404</v>
      </c>
      <c r="BH50">
        <f t="shared" si="2"/>
        <v>0.13768115942028988</v>
      </c>
      <c r="BK50">
        <f t="shared" si="2"/>
        <v>0.90579710144927528</v>
      </c>
      <c r="BL50">
        <f t="shared" si="2"/>
        <v>0.89492753623188448</v>
      </c>
      <c r="BM50">
        <f t="shared" si="2"/>
        <v>0.91304347826086973</v>
      </c>
      <c r="BN50">
        <f t="shared" si="2"/>
        <v>0.77898550724637661</v>
      </c>
      <c r="BO50">
        <f t="shared" si="2"/>
        <v>0.76086956521739146</v>
      </c>
      <c r="BP50">
        <f t="shared" si="2"/>
        <v>0.75</v>
      </c>
      <c r="BQ50">
        <f t="shared" si="2"/>
        <v>0.54347826086956519</v>
      </c>
      <c r="BR50">
        <f t="shared" si="2"/>
        <v>0.61594202898550732</v>
      </c>
      <c r="BS50">
        <f t="shared" si="2"/>
        <v>0.54710144927536242</v>
      </c>
      <c r="BT50">
        <f t="shared" si="2"/>
        <v>0.46014492753623182</v>
      </c>
      <c r="BU50">
        <f t="shared" si="2"/>
        <v>0.35869565217391303</v>
      </c>
      <c r="BV50">
        <f t="shared" si="2"/>
        <v>0.4239130434782607</v>
      </c>
      <c r="BW50">
        <f t="shared" si="2"/>
        <v>0.30797101449275366</v>
      </c>
      <c r="BX50">
        <f t="shared" si="2"/>
        <v>0.23188405797101455</v>
      </c>
      <c r="BY50">
        <f t="shared" si="2"/>
        <v>0.24275362318840582</v>
      </c>
      <c r="BZ50">
        <f t="shared" si="2"/>
        <v>0.14855072463768121</v>
      </c>
      <c r="CA50">
        <f t="shared" si="2"/>
        <v>0.14855072463768124</v>
      </c>
      <c r="CB50">
        <f t="shared" si="2"/>
        <v>0.13043478260869573</v>
      </c>
    </row>
    <row r="51" spans="1:81" x14ac:dyDescent="0.2">
      <c r="A51" s="2" t="s">
        <v>22</v>
      </c>
      <c r="B51">
        <f t="shared" ref="B51:S51" si="3">STDEV(B2:B49)</f>
        <v>8.6522884914161227E-2</v>
      </c>
      <c r="C51">
        <f t="shared" si="3"/>
        <v>0.13804783763881631</v>
      </c>
      <c r="D51">
        <f t="shared" si="3"/>
        <v>0.12627404311160376</v>
      </c>
      <c r="E51">
        <f t="shared" si="3"/>
        <v>0.10729636457157525</v>
      </c>
      <c r="F51">
        <f t="shared" si="3"/>
        <v>0.17998637326933398</v>
      </c>
      <c r="G51">
        <f t="shared" si="3"/>
        <v>0.18935417592466863</v>
      </c>
      <c r="H51">
        <f t="shared" si="3"/>
        <v>0.14313830263092867</v>
      </c>
      <c r="I51">
        <f t="shared" si="3"/>
        <v>0.18232279791587766</v>
      </c>
      <c r="J51">
        <f t="shared" si="3"/>
        <v>0.18984124054457957</v>
      </c>
      <c r="K51">
        <f t="shared" si="3"/>
        <v>0.19511872282497089</v>
      </c>
      <c r="L51">
        <f t="shared" si="3"/>
        <v>0.19168079915005887</v>
      </c>
      <c r="M51">
        <f t="shared" si="3"/>
        <v>0.18123904548293382</v>
      </c>
      <c r="N51">
        <f t="shared" si="3"/>
        <v>0.21630721228540289</v>
      </c>
      <c r="O51">
        <f t="shared" si="3"/>
        <v>0.16338374288443847</v>
      </c>
      <c r="P51">
        <f t="shared" si="3"/>
        <v>0.15562572294527013</v>
      </c>
      <c r="Q51">
        <f t="shared" si="3"/>
        <v>0.21190786875068002</v>
      </c>
      <c r="R51">
        <f t="shared" si="3"/>
        <v>0.1250984639774578</v>
      </c>
      <c r="S51">
        <f t="shared" si="3"/>
        <v>0.12365061657872736</v>
      </c>
      <c r="V51">
        <f t="shared" ref="V51:AM51" si="4">STDEV(V2:V49)</f>
        <v>0.11710435880471605</v>
      </c>
      <c r="W51">
        <f t="shared" si="4"/>
        <v>0.12891571748371897</v>
      </c>
      <c r="X51">
        <f t="shared" si="4"/>
        <v>0.1031272013639016</v>
      </c>
      <c r="Y51">
        <f t="shared" si="4"/>
        <v>0.15751311751946617</v>
      </c>
      <c r="Z51">
        <f t="shared" si="4"/>
        <v>0.1493682519965055</v>
      </c>
      <c r="AA51">
        <f t="shared" si="4"/>
        <v>0.16885932089217609</v>
      </c>
      <c r="AB51">
        <f t="shared" si="4"/>
        <v>0.18889030123933098</v>
      </c>
      <c r="AC51">
        <f t="shared" si="4"/>
        <v>0.15598134902953831</v>
      </c>
      <c r="AD51">
        <f t="shared" si="4"/>
        <v>0.2076821975833881</v>
      </c>
      <c r="AE51">
        <f t="shared" si="4"/>
        <v>0.16442605900832341</v>
      </c>
      <c r="AF51">
        <f t="shared" si="4"/>
        <v>0.19292933864094347</v>
      </c>
      <c r="AG51">
        <f t="shared" si="4"/>
        <v>0.19836525310815367</v>
      </c>
      <c r="AH51">
        <f t="shared" si="4"/>
        <v>0.18967091020110843</v>
      </c>
      <c r="AI51">
        <f t="shared" si="4"/>
        <v>0.1553089272519797</v>
      </c>
      <c r="AJ51">
        <f t="shared" si="4"/>
        <v>0.17225236619441392</v>
      </c>
      <c r="AK51">
        <f t="shared" si="4"/>
        <v>0.14365349914700609</v>
      </c>
      <c r="AL51">
        <f t="shared" si="4"/>
        <v>0.12365061657872735</v>
      </c>
      <c r="AM51">
        <f t="shared" si="4"/>
        <v>0.13911403146694096</v>
      </c>
      <c r="AP51" s="2" t="s">
        <v>101</v>
      </c>
      <c r="AQ51">
        <f>AVERAGE(AQ25:AQ49)</f>
        <v>0.95333333333333359</v>
      </c>
      <c r="AR51">
        <f t="shared" ref="AR51:CB51" si="5">AVERAGE(AR25:AR49)</f>
        <v>0.93999999999999984</v>
      </c>
      <c r="AS51">
        <f t="shared" si="5"/>
        <v>0.91000000000000014</v>
      </c>
      <c r="AT51">
        <f t="shared" si="5"/>
        <v>0.9666666666666669</v>
      </c>
      <c r="AU51">
        <f t="shared" si="5"/>
        <v>0.82000000000000028</v>
      </c>
      <c r="AV51">
        <f t="shared" si="5"/>
        <v>0.77333333333333343</v>
      </c>
      <c r="AW51">
        <f t="shared" si="5"/>
        <v>0.79666666666666652</v>
      </c>
      <c r="AX51">
        <f t="shared" si="5"/>
        <v>0.61333333333333329</v>
      </c>
      <c r="AY51">
        <f t="shared" si="5"/>
        <v>0.53000000000000014</v>
      </c>
      <c r="AZ51">
        <f t="shared" si="5"/>
        <v>0.70666666666666667</v>
      </c>
      <c r="BA51">
        <f t="shared" si="5"/>
        <v>0.40666666666666662</v>
      </c>
      <c r="BB51">
        <f t="shared" si="5"/>
        <v>0.26</v>
      </c>
      <c r="BC51">
        <f t="shared" si="5"/>
        <v>0.4433333333333333</v>
      </c>
      <c r="BD51">
        <f t="shared" si="5"/>
        <v>0.21333333333333335</v>
      </c>
      <c r="BE51">
        <f t="shared" si="5"/>
        <v>0.16</v>
      </c>
      <c r="BF51">
        <f t="shared" si="5"/>
        <v>0.24666666666666667</v>
      </c>
      <c r="BG51">
        <f t="shared" si="5"/>
        <v>0.11333333333333341</v>
      </c>
      <c r="BH51">
        <f t="shared" si="5"/>
        <v>7.6666666666666716E-2</v>
      </c>
      <c r="BK51">
        <f t="shared" si="5"/>
        <v>0.91666666666666685</v>
      </c>
      <c r="BL51">
        <f t="shared" si="5"/>
        <v>0.95333333333333348</v>
      </c>
      <c r="BM51">
        <f t="shared" si="5"/>
        <v>0.94333333333333325</v>
      </c>
      <c r="BN51">
        <f t="shared" si="5"/>
        <v>0.89000000000000012</v>
      </c>
      <c r="BO51">
        <f t="shared" si="5"/>
        <v>0.8600000000000001</v>
      </c>
      <c r="BP51">
        <f t="shared" si="5"/>
        <v>0.85333333333333361</v>
      </c>
      <c r="BQ51">
        <f t="shared" si="5"/>
        <v>0.73666666666666669</v>
      </c>
      <c r="BR51">
        <f t="shared" si="5"/>
        <v>0.66000000000000014</v>
      </c>
      <c r="BS51">
        <f t="shared" si="5"/>
        <v>0.68999999999999972</v>
      </c>
      <c r="BT51">
        <f t="shared" si="5"/>
        <v>0.43333333333333329</v>
      </c>
      <c r="BU51">
        <f t="shared" si="5"/>
        <v>0.42333333333333334</v>
      </c>
      <c r="BV51">
        <f t="shared" si="5"/>
        <v>0.36000000000000021</v>
      </c>
      <c r="BW51">
        <f t="shared" si="5"/>
        <v>0.24000000000000005</v>
      </c>
      <c r="BX51">
        <f t="shared" si="5"/>
        <v>0.20666666666666675</v>
      </c>
      <c r="BY51">
        <f t="shared" si="5"/>
        <v>0.24666666666666667</v>
      </c>
      <c r="BZ51">
        <f t="shared" si="5"/>
        <v>8.9999999999999983E-2</v>
      </c>
      <c r="CA51">
        <f t="shared" si="5"/>
        <v>6.6666666666666652E-2</v>
      </c>
      <c r="CB51">
        <f t="shared" si="5"/>
        <v>9.6666666666666692E-2</v>
      </c>
    </row>
    <row r="52" spans="1:81" x14ac:dyDescent="0.2">
      <c r="A52" s="2" t="s">
        <v>114</v>
      </c>
      <c r="B52">
        <f>B51/SQRT(61)</f>
        <v>1.1078120227202238E-2</v>
      </c>
      <c r="C52">
        <f t="shared" ref="C52:S52" si="6">C51/SQRT(61)</f>
        <v>1.7675214412757042E-2</v>
      </c>
      <c r="D52">
        <f t="shared" si="6"/>
        <v>1.616773449652174E-2</v>
      </c>
      <c r="E52">
        <f t="shared" si="6"/>
        <v>1.3737891747887015E-2</v>
      </c>
      <c r="F52">
        <f t="shared" si="6"/>
        <v>2.3044893663843113E-2</v>
      </c>
      <c r="G52">
        <f t="shared" si="6"/>
        <v>2.424431788765926E-2</v>
      </c>
      <c r="H52">
        <f t="shared" si="6"/>
        <v>1.8326981667754743E-2</v>
      </c>
      <c r="I52">
        <f t="shared" si="6"/>
        <v>2.3344042185784886E-2</v>
      </c>
      <c r="J52">
        <f t="shared" si="6"/>
        <v>2.4306680121918358E-2</v>
      </c>
      <c r="K52">
        <f t="shared" si="6"/>
        <v>2.4982392487000807E-2</v>
      </c>
      <c r="L52">
        <f t="shared" si="6"/>
        <v>2.4542211466217639E-2</v>
      </c>
      <c r="M52">
        <f t="shared" si="6"/>
        <v>2.3205281905651073E-2</v>
      </c>
      <c r="N52">
        <f t="shared" si="6"/>
        <v>2.7695300568005572E-2</v>
      </c>
      <c r="O52">
        <f t="shared" si="6"/>
        <v>2.0919144670681997E-2</v>
      </c>
      <c r="P52">
        <f t="shared" si="6"/>
        <v>1.9925832003213687E-2</v>
      </c>
      <c r="Q52">
        <f t="shared" si="6"/>
        <v>2.7132022348066699E-2</v>
      </c>
      <c r="R52">
        <f t="shared" si="6"/>
        <v>1.6017217012071476E-2</v>
      </c>
      <c r="S52">
        <f t="shared" si="6"/>
        <v>1.5831839148519072E-2</v>
      </c>
      <c r="V52">
        <f>V51/SQRT(61)</f>
        <v>1.4993676727898199E-2</v>
      </c>
      <c r="W52">
        <f t="shared" ref="W52:AM52" si="7">W51/SQRT(61)</f>
        <v>1.6505966240926064E-2</v>
      </c>
      <c r="X52">
        <f t="shared" si="7"/>
        <v>1.3204085098845457E-2</v>
      </c>
      <c r="Y52">
        <f t="shared" si="7"/>
        <v>2.0167488115696023E-2</v>
      </c>
      <c r="Z52">
        <f t="shared" si="7"/>
        <v>1.9124644946663126E-2</v>
      </c>
      <c r="AA52">
        <f t="shared" si="7"/>
        <v>2.1620220594621903E-2</v>
      </c>
      <c r="AB52">
        <f t="shared" si="7"/>
        <v>2.4184924820268773E-2</v>
      </c>
      <c r="AC52">
        <f t="shared" si="7"/>
        <v>1.9971365257466137E-2</v>
      </c>
      <c r="AD52">
        <f t="shared" si="7"/>
        <v>2.6590980596184241E-2</v>
      </c>
      <c r="AE52">
        <f t="shared" si="7"/>
        <v>2.1052599575087975E-2</v>
      </c>
      <c r="AF52">
        <f t="shared" si="7"/>
        <v>2.470207056710351E-2</v>
      </c>
      <c r="AG52">
        <f t="shared" si="7"/>
        <v>2.5398068095067193E-2</v>
      </c>
      <c r="AH52">
        <f t="shared" si="7"/>
        <v>2.4284871556182416E-2</v>
      </c>
      <c r="AI52">
        <f t="shared" si="7"/>
        <v>1.9885270471068601E-2</v>
      </c>
      <c r="AJ52">
        <f t="shared" si="7"/>
        <v>2.2054655528591406E-2</v>
      </c>
      <c r="AK52">
        <f t="shared" si="7"/>
        <v>1.8392945822225594E-2</v>
      </c>
      <c r="AL52">
        <f t="shared" si="7"/>
        <v>1.5831839148519072E-2</v>
      </c>
      <c r="AM52">
        <f t="shared" si="7"/>
        <v>1.7811726543913834E-2</v>
      </c>
    </row>
    <row r="54" spans="1:81" x14ac:dyDescent="0.2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10</v>
      </c>
      <c r="M54" s="2" t="s">
        <v>11</v>
      </c>
      <c r="N54" s="2" t="s">
        <v>12</v>
      </c>
      <c r="O54" s="2" t="s">
        <v>13</v>
      </c>
      <c r="P54" s="2" t="s">
        <v>14</v>
      </c>
      <c r="Q54" s="2" t="s">
        <v>15</v>
      </c>
      <c r="R54" s="2" t="s">
        <v>16</v>
      </c>
      <c r="S54" s="2" t="s">
        <v>17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81" x14ac:dyDescent="0.2">
      <c r="A55" t="s">
        <v>115</v>
      </c>
      <c r="B55">
        <v>0.94444444444444453</v>
      </c>
      <c r="C55">
        <v>0.88715277777777801</v>
      </c>
      <c r="D55">
        <v>0.87152777777777768</v>
      </c>
      <c r="E55">
        <v>0.9131944444444442</v>
      </c>
      <c r="F55">
        <v>0.76041666666666663</v>
      </c>
      <c r="G55">
        <v>0.72222222222222232</v>
      </c>
      <c r="H55">
        <v>0.77777777777777768</v>
      </c>
      <c r="I55">
        <v>0.61284722222222221</v>
      </c>
      <c r="J55">
        <v>0.50347222222222243</v>
      </c>
      <c r="K55">
        <v>0.67361111111111127</v>
      </c>
      <c r="L55">
        <v>0.38888888888888906</v>
      </c>
      <c r="M55">
        <v>0.3072916666666668</v>
      </c>
      <c r="N55">
        <v>0.47222222222222215</v>
      </c>
      <c r="O55">
        <v>0.23611111111111119</v>
      </c>
      <c r="P55">
        <v>0.19097222222222224</v>
      </c>
      <c r="Q55">
        <v>0.26736111111111116</v>
      </c>
      <c r="R55">
        <v>0.12847222222222224</v>
      </c>
      <c r="S55">
        <v>0.10590277777777783</v>
      </c>
    </row>
    <row r="56" spans="1:81" x14ac:dyDescent="0.2">
      <c r="A56" t="s">
        <v>116</v>
      </c>
      <c r="B56">
        <v>0.91145833333333337</v>
      </c>
      <c r="C56">
        <v>0.92534722222222232</v>
      </c>
      <c r="D56">
        <v>0.92881944444444431</v>
      </c>
      <c r="E56">
        <v>0.83680555555555569</v>
      </c>
      <c r="F56">
        <v>0.81250000000000011</v>
      </c>
      <c r="G56">
        <v>0.80381944444444464</v>
      </c>
      <c r="H56">
        <v>0.64409722222222221</v>
      </c>
      <c r="I56">
        <v>0.63888888888888906</v>
      </c>
      <c r="J56">
        <v>0.62152777777777768</v>
      </c>
      <c r="K56">
        <v>0.44618055555555552</v>
      </c>
      <c r="L56">
        <v>0.39236111111111116</v>
      </c>
      <c r="M56">
        <v>0.39062500000000017</v>
      </c>
      <c r="N56">
        <v>0.27256944444444448</v>
      </c>
      <c r="O56">
        <v>0.21875000000000011</v>
      </c>
      <c r="P56">
        <v>0.24479166666666671</v>
      </c>
      <c r="Q56">
        <v>0.11805555555555554</v>
      </c>
      <c r="R56">
        <v>0.1059027777777778</v>
      </c>
      <c r="S56">
        <v>0.11284722222222228</v>
      </c>
    </row>
    <row r="58" spans="1:81" x14ac:dyDescent="0.2">
      <c r="B58" t="s">
        <v>94</v>
      </c>
      <c r="C58" t="s">
        <v>236</v>
      </c>
      <c r="D58" t="s">
        <v>96</v>
      </c>
      <c r="H58" t="s">
        <v>94</v>
      </c>
      <c r="I58" t="s">
        <v>236</v>
      </c>
      <c r="J58" t="s">
        <v>96</v>
      </c>
      <c r="M58" t="s">
        <v>94</v>
      </c>
      <c r="N58" t="s">
        <v>236</v>
      </c>
      <c r="O58" t="s">
        <v>96</v>
      </c>
    </row>
    <row r="59" spans="1:81" x14ac:dyDescent="0.2">
      <c r="A59" t="s">
        <v>97</v>
      </c>
      <c r="B59">
        <f>AVERAGE(B55,E55,H55,K55,N55,Q55)</f>
        <v>0.67476851851851849</v>
      </c>
      <c r="C59">
        <f t="shared" ref="B59:D60" si="8">AVERAGE(C55,F55,I55,L55,O55,R55)</f>
        <v>0.50231481481481499</v>
      </c>
      <c r="D59">
        <f>AVERAGE(D55,G55,J55,M55,P55,S55)</f>
        <v>0.45023148148148157</v>
      </c>
      <c r="E59">
        <f>AVERAGE(B59:D59)</f>
        <v>0.5424382716049384</v>
      </c>
      <c r="G59" t="s">
        <v>97</v>
      </c>
      <c r="H59">
        <f>1-B59</f>
        <v>0.32523148148148151</v>
      </c>
      <c r="I59">
        <f t="shared" ref="I59:J59" si="9">1-C59</f>
        <v>0.49768518518518501</v>
      </c>
      <c r="J59">
        <f t="shared" si="9"/>
        <v>0.54976851851851838</v>
      </c>
      <c r="M59">
        <v>0.67476851851851849</v>
      </c>
      <c r="N59">
        <v>0.50231481481481499</v>
      </c>
      <c r="O59">
        <v>0.45023148148148157</v>
      </c>
    </row>
    <row r="60" spans="1:81" x14ac:dyDescent="0.2">
      <c r="A60" t="s">
        <v>98</v>
      </c>
      <c r="B60">
        <f t="shared" si="8"/>
        <v>0.53819444444444442</v>
      </c>
      <c r="C60">
        <f>AVERAGE(C56,F56,I56,L56,O56,R56)</f>
        <v>0.51562500000000011</v>
      </c>
      <c r="D60">
        <f t="shared" si="8"/>
        <v>0.51707175925925919</v>
      </c>
      <c r="E60">
        <f>AVERAGE(B60:D60)</f>
        <v>0.52363040123456794</v>
      </c>
      <c r="G60" t="s">
        <v>98</v>
      </c>
      <c r="H60">
        <f>1-B60</f>
        <v>0.46180555555555558</v>
      </c>
      <c r="I60">
        <f t="shared" ref="I60" si="10">1-C60</f>
        <v>0.48437499999999989</v>
      </c>
      <c r="J60">
        <f t="shared" ref="J60" si="11">1-D60</f>
        <v>0.48292824074074081</v>
      </c>
      <c r="M60">
        <f>1-M59</f>
        <v>0.32523148148148151</v>
      </c>
      <c r="N60">
        <f t="shared" ref="N60:O60" si="12">1-N59</f>
        <v>0.49768518518518501</v>
      </c>
      <c r="O60">
        <f t="shared" si="12"/>
        <v>0.54976851851851838</v>
      </c>
    </row>
    <row r="61" spans="1:81" x14ac:dyDescent="0.2">
      <c r="B61">
        <f>AVERAGE(B59:B60)</f>
        <v>0.6064814814814814</v>
      </c>
      <c r="C61">
        <f t="shared" ref="C61:D61" si="13">AVERAGE(C59:C60)</f>
        <v>0.50896990740740755</v>
      </c>
      <c r="D61">
        <f t="shared" si="13"/>
        <v>0.48365162037037035</v>
      </c>
    </row>
    <row r="77" spans="1:130" x14ac:dyDescent="0.2">
      <c r="A77" s="2"/>
      <c r="B77" s="2" t="s">
        <v>194</v>
      </c>
      <c r="C77" s="2" t="s">
        <v>195</v>
      </c>
      <c r="D77" s="2" t="s">
        <v>196</v>
      </c>
      <c r="E77" s="2" t="s">
        <v>197</v>
      </c>
      <c r="F77" s="2" t="s">
        <v>198</v>
      </c>
      <c r="G77" s="2" t="s">
        <v>199</v>
      </c>
      <c r="H77" s="2"/>
      <c r="I77" s="2" t="s">
        <v>200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Q77" s="2"/>
      <c r="CS77" s="2"/>
      <c r="CT77" s="2"/>
      <c r="CV77" s="2"/>
      <c r="CW77" s="2"/>
      <c r="CY77" s="2"/>
      <c r="CZ77" s="2"/>
      <c r="DB77" s="2"/>
      <c r="DC77" s="2"/>
      <c r="DE77" s="2"/>
      <c r="DF77" s="2"/>
      <c r="DH77" s="2"/>
      <c r="DI77" s="2"/>
      <c r="DK77" s="2"/>
      <c r="DL77" s="2"/>
      <c r="DN77" s="2"/>
      <c r="DO77" s="2"/>
      <c r="DQ77" s="2"/>
      <c r="DR77" s="2"/>
      <c r="DT77" s="2"/>
      <c r="DU77" s="2"/>
      <c r="DW77" s="2"/>
      <c r="DX77" s="2"/>
      <c r="DZ77" s="2"/>
    </row>
    <row r="78" spans="1:130" x14ac:dyDescent="0.2">
      <c r="A78" s="2" t="s">
        <v>25</v>
      </c>
      <c r="B78">
        <f t="shared" ref="B78:D79" si="14">AVERAGE(B2,E2,H2,K2,N2,Q2)</f>
        <v>0.90277777777777779</v>
      </c>
      <c r="C78">
        <f t="shared" si="14"/>
        <v>0.49999999999999983</v>
      </c>
      <c r="D78">
        <f t="shared" si="14"/>
        <v>0.22222222222222224</v>
      </c>
      <c r="E78">
        <f>AVERAGE(V2,Y2,AB2,AE2,AH2,AK2)</f>
        <v>0.58333333333333337</v>
      </c>
      <c r="F78">
        <f t="shared" ref="F78:G78" si="15">AVERAGE(W2,Z2,AC2,AF2,AI2,AL2)</f>
        <v>0.43055555555555552</v>
      </c>
      <c r="G78">
        <f t="shared" si="15"/>
        <v>0.31944444444444436</v>
      </c>
      <c r="I78" t="s">
        <v>135</v>
      </c>
    </row>
    <row r="79" spans="1:130" x14ac:dyDescent="0.2">
      <c r="A79" s="2" t="s">
        <v>26</v>
      </c>
      <c r="B79">
        <f t="shared" si="14"/>
        <v>0.66666666666666685</v>
      </c>
      <c r="C79">
        <f t="shared" si="14"/>
        <v>0.56944444444444453</v>
      </c>
      <c r="D79">
        <f t="shared" si="14"/>
        <v>0.5</v>
      </c>
      <c r="E79">
        <f t="shared" ref="E79:E125" si="16">AVERAGE(V3,Y3,AB3,AE3,AH3,AK3)</f>
        <v>0.58333333333333337</v>
      </c>
      <c r="F79">
        <f t="shared" ref="F79:F125" si="17">AVERAGE(W3,Z3,AC3,AF3,AI3,AL3)</f>
        <v>0.58333333333333337</v>
      </c>
      <c r="G79">
        <f t="shared" ref="G79:G125" si="18">AVERAGE(X3,AA3,AD3,AG3,AJ3,AM3)</f>
        <v>0.66666666666666685</v>
      </c>
      <c r="I79" t="s">
        <v>201</v>
      </c>
      <c r="K79" t="s">
        <v>202</v>
      </c>
      <c r="L79" t="s">
        <v>203</v>
      </c>
      <c r="M79" t="s">
        <v>204</v>
      </c>
      <c r="N79" t="s">
        <v>205</v>
      </c>
      <c r="O79" t="s">
        <v>206</v>
      </c>
    </row>
    <row r="80" spans="1:130" x14ac:dyDescent="0.2">
      <c r="A80" s="2" t="s">
        <v>28</v>
      </c>
      <c r="B80">
        <f t="shared" ref="B80:D125" si="19">AVERAGE(B4,E4,H4,K4,N4,Q4)</f>
        <v>0.66666666666666685</v>
      </c>
      <c r="C80">
        <f t="shared" si="19"/>
        <v>0.45833333333333331</v>
      </c>
      <c r="D80">
        <f t="shared" si="19"/>
        <v>0.44444444444444436</v>
      </c>
      <c r="E80">
        <f t="shared" si="16"/>
        <v>0.55555555555555536</v>
      </c>
      <c r="F80">
        <f t="shared" si="17"/>
        <v>0.51388888888888884</v>
      </c>
      <c r="G80">
        <f t="shared" si="18"/>
        <v>0.55555555555555569</v>
      </c>
      <c r="I80" t="s">
        <v>210</v>
      </c>
      <c r="J80" t="s">
        <v>207</v>
      </c>
      <c r="K80">
        <v>0.80800000000000005</v>
      </c>
      <c r="L80">
        <v>2</v>
      </c>
      <c r="M80">
        <v>0.40400000000000003</v>
      </c>
      <c r="N80">
        <v>83.016000000000005</v>
      </c>
      <c r="O80">
        <v>0</v>
      </c>
    </row>
    <row r="81" spans="1:15" x14ac:dyDescent="0.2">
      <c r="A81" s="2" t="s">
        <v>29</v>
      </c>
      <c r="B81">
        <f t="shared" si="19"/>
        <v>0.65277777777777779</v>
      </c>
      <c r="C81">
        <f t="shared" si="19"/>
        <v>0.52777777777777779</v>
      </c>
      <c r="D81">
        <f t="shared" si="19"/>
        <v>0.56944444444444453</v>
      </c>
      <c r="E81">
        <f t="shared" si="16"/>
        <v>0.43055555555555558</v>
      </c>
      <c r="F81">
        <f t="shared" si="17"/>
        <v>0.43055555555555564</v>
      </c>
      <c r="G81">
        <f t="shared" si="18"/>
        <v>0.41666666666666674</v>
      </c>
      <c r="J81" t="s">
        <v>208</v>
      </c>
      <c r="K81">
        <v>0.80800000000000005</v>
      </c>
      <c r="L81">
        <v>1.448</v>
      </c>
      <c r="M81">
        <v>0.55800000000000005</v>
      </c>
      <c r="N81">
        <v>83.016000000000005</v>
      </c>
      <c r="O81">
        <v>0</v>
      </c>
    </row>
    <row r="82" spans="1:15" x14ac:dyDescent="0.2">
      <c r="A82" s="2" t="s">
        <v>30</v>
      </c>
      <c r="B82">
        <f t="shared" si="19"/>
        <v>0.86111111111111116</v>
      </c>
      <c r="C82">
        <f t="shared" si="19"/>
        <v>0.43055555555555558</v>
      </c>
      <c r="D82">
        <f t="shared" si="19"/>
        <v>0.33333333333333343</v>
      </c>
      <c r="E82">
        <f t="shared" si="16"/>
        <v>0.51388888888888895</v>
      </c>
      <c r="F82">
        <f t="shared" si="17"/>
        <v>0.50000000000000011</v>
      </c>
      <c r="G82">
        <f t="shared" si="18"/>
        <v>0.41666666666666669</v>
      </c>
      <c r="J82" t="s">
        <v>209</v>
      </c>
      <c r="K82">
        <v>0.80800000000000005</v>
      </c>
      <c r="L82">
        <v>1.482</v>
      </c>
      <c r="M82">
        <v>0.54500000000000004</v>
      </c>
      <c r="N82">
        <v>83.016000000000005</v>
      </c>
      <c r="O82">
        <v>0</v>
      </c>
    </row>
    <row r="83" spans="1:15" x14ac:dyDescent="0.2">
      <c r="A83" s="2" t="s">
        <v>32</v>
      </c>
      <c r="B83">
        <f t="shared" si="19"/>
        <v>0.90277777777777779</v>
      </c>
      <c r="C83">
        <f t="shared" si="19"/>
        <v>0.58333333333333337</v>
      </c>
      <c r="D83">
        <f t="shared" si="19"/>
        <v>0.51388888888888895</v>
      </c>
      <c r="E83">
        <f t="shared" si="16"/>
        <v>0.61111111111111105</v>
      </c>
      <c r="F83">
        <f t="shared" si="17"/>
        <v>0.52777777777777779</v>
      </c>
      <c r="G83">
        <f t="shared" si="18"/>
        <v>0.50000000000000011</v>
      </c>
      <c r="J83" t="s">
        <v>143</v>
      </c>
      <c r="K83">
        <v>0.80800000000000005</v>
      </c>
      <c r="L83">
        <v>1</v>
      </c>
      <c r="M83">
        <v>0.80800000000000005</v>
      </c>
      <c r="N83">
        <v>83.016000000000005</v>
      </c>
      <c r="O83">
        <v>0</v>
      </c>
    </row>
    <row r="84" spans="1:15" x14ac:dyDescent="0.2">
      <c r="A84" s="2" t="s">
        <v>34</v>
      </c>
      <c r="B84">
        <f t="shared" si="19"/>
        <v>0.73611111111111116</v>
      </c>
      <c r="C84">
        <f t="shared" si="19"/>
        <v>0.55555555555555547</v>
      </c>
      <c r="D84">
        <f t="shared" si="19"/>
        <v>0.63888888888888906</v>
      </c>
      <c r="E84">
        <f t="shared" si="16"/>
        <v>0.65277777777777779</v>
      </c>
      <c r="F84">
        <f t="shared" si="17"/>
        <v>0.65277777777777779</v>
      </c>
      <c r="G84">
        <f t="shared" si="18"/>
        <v>0.69444444444444453</v>
      </c>
      <c r="I84" t="s">
        <v>211</v>
      </c>
      <c r="J84" t="s">
        <v>207</v>
      </c>
      <c r="K84">
        <v>0.45700000000000002</v>
      </c>
      <c r="L84">
        <v>94</v>
      </c>
      <c r="M84">
        <v>5.0000000000000001E-3</v>
      </c>
    </row>
    <row r="85" spans="1:15" x14ac:dyDescent="0.2">
      <c r="A85" s="2" t="s">
        <v>35</v>
      </c>
      <c r="B85">
        <f t="shared" si="19"/>
        <v>0.81944444444444453</v>
      </c>
      <c r="C85">
        <f t="shared" si="19"/>
        <v>0.49999999999999994</v>
      </c>
      <c r="D85">
        <f t="shared" si="19"/>
        <v>0.30555555555555547</v>
      </c>
      <c r="E85">
        <f t="shared" si="16"/>
        <v>0.51388888888888895</v>
      </c>
      <c r="F85">
        <f t="shared" si="17"/>
        <v>0.54166666666666663</v>
      </c>
      <c r="G85">
        <f t="shared" si="18"/>
        <v>0.55555555555555547</v>
      </c>
      <c r="J85" t="s">
        <v>208</v>
      </c>
      <c r="K85">
        <v>0.45700000000000002</v>
      </c>
      <c r="L85">
        <v>68.061999999999998</v>
      </c>
      <c r="M85">
        <v>7.0000000000000001E-3</v>
      </c>
    </row>
    <row r="86" spans="1:15" x14ac:dyDescent="0.2">
      <c r="A86" s="2" t="s">
        <v>36</v>
      </c>
      <c r="B86">
        <f t="shared" si="19"/>
        <v>0.58333333333333348</v>
      </c>
      <c r="C86">
        <f t="shared" si="19"/>
        <v>0.58333333333333337</v>
      </c>
      <c r="D86">
        <f t="shared" si="19"/>
        <v>0.5277777777777779</v>
      </c>
      <c r="E86">
        <f t="shared" si="16"/>
        <v>0.50000000000000011</v>
      </c>
      <c r="F86">
        <f t="shared" si="17"/>
        <v>0.4861111111111111</v>
      </c>
      <c r="G86">
        <f t="shared" si="18"/>
        <v>0.44444444444444442</v>
      </c>
      <c r="J86" t="s">
        <v>209</v>
      </c>
      <c r="K86">
        <v>0.45700000000000002</v>
      </c>
      <c r="L86">
        <v>69.656000000000006</v>
      </c>
      <c r="M86">
        <v>7.0000000000000001E-3</v>
      </c>
    </row>
    <row r="87" spans="1:15" x14ac:dyDescent="0.2">
      <c r="A87" s="2" t="s">
        <v>37</v>
      </c>
      <c r="B87">
        <f t="shared" si="19"/>
        <v>0.66666666666666663</v>
      </c>
      <c r="C87">
        <f t="shared" si="19"/>
        <v>0.5</v>
      </c>
      <c r="D87">
        <f t="shared" si="19"/>
        <v>0.43055555555555552</v>
      </c>
      <c r="E87">
        <f t="shared" si="16"/>
        <v>0.61111111111111116</v>
      </c>
      <c r="F87">
        <f t="shared" si="17"/>
        <v>0.62500000000000011</v>
      </c>
      <c r="G87">
        <f t="shared" si="18"/>
        <v>0.47222222222222232</v>
      </c>
      <c r="J87" t="s">
        <v>143</v>
      </c>
      <c r="K87">
        <v>0.45700000000000002</v>
      </c>
      <c r="L87">
        <v>47</v>
      </c>
      <c r="M87">
        <v>0.01</v>
      </c>
    </row>
    <row r="88" spans="1:15" x14ac:dyDescent="0.2">
      <c r="A88" s="2" t="s">
        <v>38</v>
      </c>
      <c r="B88">
        <f t="shared" si="19"/>
        <v>0.52777777777777779</v>
      </c>
      <c r="C88">
        <f t="shared" si="19"/>
        <v>0.55555555555555547</v>
      </c>
      <c r="D88">
        <f t="shared" si="19"/>
        <v>0.4861111111111111</v>
      </c>
      <c r="E88">
        <f t="shared" si="16"/>
        <v>0.41666666666666669</v>
      </c>
      <c r="F88">
        <f t="shared" si="17"/>
        <v>0.40277777777777773</v>
      </c>
      <c r="G88">
        <f t="shared" si="18"/>
        <v>0.44444444444444442</v>
      </c>
      <c r="I88" t="s">
        <v>212</v>
      </c>
      <c r="J88" t="s">
        <v>207</v>
      </c>
      <c r="K88">
        <v>2.5000000000000001E-2</v>
      </c>
      <c r="L88">
        <v>1</v>
      </c>
      <c r="M88">
        <v>2.5000000000000001E-2</v>
      </c>
      <c r="N88">
        <v>5.3579999999999997</v>
      </c>
      <c r="O88">
        <v>2.5000000000000001E-2</v>
      </c>
    </row>
    <row r="89" spans="1:15" x14ac:dyDescent="0.2">
      <c r="A89" s="2" t="s">
        <v>39</v>
      </c>
      <c r="B89">
        <f t="shared" si="19"/>
        <v>0.51388888888888884</v>
      </c>
      <c r="C89">
        <f t="shared" si="19"/>
        <v>0.30555555555555552</v>
      </c>
      <c r="D89">
        <f t="shared" si="19"/>
        <v>0.3611111111111111</v>
      </c>
      <c r="E89">
        <f t="shared" si="16"/>
        <v>0.47222222222222204</v>
      </c>
      <c r="F89">
        <f t="shared" si="17"/>
        <v>0.51388888888888884</v>
      </c>
      <c r="G89">
        <f t="shared" si="18"/>
        <v>0.37500000000000006</v>
      </c>
      <c r="J89" t="s">
        <v>208</v>
      </c>
      <c r="K89">
        <v>2.5000000000000001E-2</v>
      </c>
      <c r="L89">
        <v>1</v>
      </c>
      <c r="M89">
        <v>2.5000000000000001E-2</v>
      </c>
      <c r="N89">
        <v>5.3579999999999997</v>
      </c>
      <c r="O89">
        <v>2.5000000000000001E-2</v>
      </c>
    </row>
    <row r="90" spans="1:15" x14ac:dyDescent="0.2">
      <c r="A90" s="2" t="s">
        <v>40</v>
      </c>
      <c r="B90">
        <f t="shared" si="19"/>
        <v>0.72222222222222199</v>
      </c>
      <c r="C90">
        <f t="shared" si="19"/>
        <v>0.44444444444444448</v>
      </c>
      <c r="D90">
        <f t="shared" si="19"/>
        <v>0.4166666666666668</v>
      </c>
      <c r="E90">
        <f t="shared" si="16"/>
        <v>0.43055555555555558</v>
      </c>
      <c r="F90">
        <f t="shared" si="17"/>
        <v>0.38888888888888901</v>
      </c>
      <c r="G90">
        <f t="shared" si="18"/>
        <v>0.41666666666666669</v>
      </c>
      <c r="J90" t="s">
        <v>209</v>
      </c>
      <c r="K90">
        <v>2.5000000000000001E-2</v>
      </c>
      <c r="L90">
        <v>1</v>
      </c>
      <c r="M90">
        <v>2.5000000000000001E-2</v>
      </c>
      <c r="N90">
        <v>5.3579999999999997</v>
      </c>
      <c r="O90">
        <v>2.5000000000000001E-2</v>
      </c>
    </row>
    <row r="91" spans="1:15" x14ac:dyDescent="0.2">
      <c r="A91" s="2" t="s">
        <v>41</v>
      </c>
      <c r="B91">
        <f t="shared" si="19"/>
        <v>0.69444444444444431</v>
      </c>
      <c r="C91">
        <f t="shared" si="19"/>
        <v>0.43055555555555564</v>
      </c>
      <c r="D91">
        <f t="shared" si="19"/>
        <v>0.47222222222222232</v>
      </c>
      <c r="E91">
        <f>AVERAGE(V15,Y15,AB15,AE15,AH15,AK15)</f>
        <v>0.48611111111111116</v>
      </c>
      <c r="F91">
        <f t="shared" si="17"/>
        <v>0.55555555555555547</v>
      </c>
      <c r="G91">
        <f t="shared" si="18"/>
        <v>0.51388888888888895</v>
      </c>
      <c r="J91" t="s">
        <v>143</v>
      </c>
      <c r="K91">
        <v>2.5000000000000001E-2</v>
      </c>
      <c r="L91">
        <v>1</v>
      </c>
      <c r="M91">
        <v>2.5000000000000001E-2</v>
      </c>
      <c r="N91">
        <v>5.3579999999999997</v>
      </c>
      <c r="O91">
        <v>2.5000000000000001E-2</v>
      </c>
    </row>
    <row r="92" spans="1:15" x14ac:dyDescent="0.2">
      <c r="A92" s="2" t="s">
        <v>52</v>
      </c>
      <c r="B92">
        <f t="shared" si="19"/>
        <v>0.52777777777777779</v>
      </c>
      <c r="C92">
        <f t="shared" si="19"/>
        <v>0.43055555555555558</v>
      </c>
      <c r="D92">
        <f t="shared" si="19"/>
        <v>0.41666666666666669</v>
      </c>
      <c r="E92">
        <f t="shared" si="16"/>
        <v>0.51388888888888895</v>
      </c>
      <c r="F92">
        <f t="shared" si="17"/>
        <v>0.47222222222222238</v>
      </c>
      <c r="G92">
        <f t="shared" si="18"/>
        <v>0.55555555555555558</v>
      </c>
      <c r="I92" t="s">
        <v>213</v>
      </c>
      <c r="J92" t="s">
        <v>207</v>
      </c>
      <c r="K92">
        <v>0.223</v>
      </c>
      <c r="L92">
        <v>47</v>
      </c>
      <c r="M92">
        <v>5.0000000000000001E-3</v>
      </c>
    </row>
    <row r="93" spans="1:15" x14ac:dyDescent="0.2">
      <c r="A93" s="2" t="s">
        <v>53</v>
      </c>
      <c r="B93">
        <f t="shared" si="19"/>
        <v>0.65277777777777801</v>
      </c>
      <c r="C93">
        <f t="shared" si="19"/>
        <v>0.44444444444444459</v>
      </c>
      <c r="D93">
        <f t="shared" si="19"/>
        <v>0.51388888888888884</v>
      </c>
      <c r="E93">
        <f t="shared" si="16"/>
        <v>0.61111111111111116</v>
      </c>
      <c r="F93">
        <f t="shared" si="17"/>
        <v>0.4861111111111111</v>
      </c>
      <c r="G93">
        <f t="shared" si="18"/>
        <v>0.44444444444444459</v>
      </c>
      <c r="J93" t="s">
        <v>208</v>
      </c>
      <c r="K93">
        <v>0.223</v>
      </c>
      <c r="L93">
        <v>47</v>
      </c>
      <c r="M93">
        <v>5.0000000000000001E-3</v>
      </c>
    </row>
    <row r="94" spans="1:15" x14ac:dyDescent="0.2">
      <c r="A94" s="2" t="s">
        <v>54</v>
      </c>
      <c r="B94">
        <f t="shared" si="19"/>
        <v>0.70833333333333337</v>
      </c>
      <c r="C94">
        <f t="shared" si="19"/>
        <v>0.40277777777777768</v>
      </c>
      <c r="D94">
        <f t="shared" si="19"/>
        <v>0.40277777777777785</v>
      </c>
      <c r="E94">
        <f t="shared" si="16"/>
        <v>0.34722222222222204</v>
      </c>
      <c r="F94">
        <f t="shared" si="17"/>
        <v>0.45833333333333331</v>
      </c>
      <c r="G94">
        <f t="shared" si="18"/>
        <v>0.49999999999999983</v>
      </c>
      <c r="J94" t="s">
        <v>209</v>
      </c>
      <c r="K94">
        <v>0.223</v>
      </c>
      <c r="L94">
        <v>47</v>
      </c>
      <c r="M94">
        <v>5.0000000000000001E-3</v>
      </c>
    </row>
    <row r="95" spans="1:15" x14ac:dyDescent="0.2">
      <c r="A95" s="2" t="s">
        <v>55</v>
      </c>
      <c r="B95">
        <f t="shared" si="19"/>
        <v>0.76388888888888895</v>
      </c>
      <c r="C95">
        <f t="shared" si="19"/>
        <v>0.58333333333333315</v>
      </c>
      <c r="D95">
        <f t="shared" si="19"/>
        <v>0.54166666666666663</v>
      </c>
      <c r="E95">
        <f t="shared" si="16"/>
        <v>0.61111111111111116</v>
      </c>
      <c r="F95">
        <f t="shared" si="17"/>
        <v>0.51388888888888895</v>
      </c>
      <c r="G95">
        <f t="shared" si="18"/>
        <v>0.61111111111111127</v>
      </c>
      <c r="J95" t="s">
        <v>143</v>
      </c>
      <c r="K95">
        <v>0.223</v>
      </c>
      <c r="L95">
        <v>47</v>
      </c>
      <c r="M95">
        <v>5.0000000000000001E-3</v>
      </c>
    </row>
    <row r="96" spans="1:15" x14ac:dyDescent="0.2">
      <c r="A96" s="2" t="s">
        <v>56</v>
      </c>
      <c r="B96">
        <f t="shared" si="19"/>
        <v>0.68055555555555569</v>
      </c>
      <c r="C96">
        <f t="shared" si="19"/>
        <v>0.48611111111111116</v>
      </c>
      <c r="D96">
        <f t="shared" si="19"/>
        <v>0.45833333333333331</v>
      </c>
      <c r="E96">
        <f t="shared" si="16"/>
        <v>0.61111111111111116</v>
      </c>
      <c r="F96">
        <f t="shared" si="17"/>
        <v>0.5</v>
      </c>
      <c r="G96">
        <f t="shared" si="18"/>
        <v>0.48611111111111122</v>
      </c>
      <c r="I96" t="s">
        <v>214</v>
      </c>
      <c r="J96" t="s">
        <v>207</v>
      </c>
      <c r="K96">
        <v>0.53400000000000003</v>
      </c>
      <c r="L96">
        <v>2</v>
      </c>
      <c r="M96">
        <v>0.26700000000000002</v>
      </c>
      <c r="N96">
        <v>62.728999999999999</v>
      </c>
      <c r="O96">
        <v>0</v>
      </c>
    </row>
    <row r="97" spans="1:16" x14ac:dyDescent="0.2">
      <c r="A97" s="2" t="s">
        <v>57</v>
      </c>
      <c r="B97">
        <f t="shared" si="19"/>
        <v>0.66666666666666685</v>
      </c>
      <c r="C97">
        <f t="shared" si="19"/>
        <v>0.59722222222222221</v>
      </c>
      <c r="D97">
        <f t="shared" si="19"/>
        <v>0.33333333333333343</v>
      </c>
      <c r="E97">
        <f t="shared" si="16"/>
        <v>0.51388888888888906</v>
      </c>
      <c r="F97">
        <f t="shared" si="17"/>
        <v>0.45833333333333331</v>
      </c>
      <c r="G97">
        <f t="shared" si="18"/>
        <v>0.50000000000000011</v>
      </c>
      <c r="J97" t="s">
        <v>208</v>
      </c>
      <c r="K97">
        <v>0.53400000000000003</v>
      </c>
      <c r="L97">
        <v>1.64</v>
      </c>
      <c r="M97">
        <v>0.32500000000000001</v>
      </c>
      <c r="N97">
        <v>62.728999999999999</v>
      </c>
      <c r="O97">
        <v>0</v>
      </c>
    </row>
    <row r="98" spans="1:16" x14ac:dyDescent="0.2">
      <c r="A98" s="2" t="s">
        <v>58</v>
      </c>
      <c r="B98">
        <f t="shared" si="19"/>
        <v>0.61111111111111105</v>
      </c>
      <c r="C98">
        <f t="shared" si="19"/>
        <v>0.36111111111111116</v>
      </c>
      <c r="D98">
        <f t="shared" si="19"/>
        <v>0.34722222222222232</v>
      </c>
      <c r="E98">
        <f t="shared" si="16"/>
        <v>0.31944444444444448</v>
      </c>
      <c r="F98">
        <f t="shared" si="17"/>
        <v>0.44444444444444448</v>
      </c>
      <c r="G98">
        <f t="shared" si="18"/>
        <v>0.3888888888888889</v>
      </c>
      <c r="J98" t="s">
        <v>209</v>
      </c>
      <c r="K98">
        <v>0.53400000000000003</v>
      </c>
      <c r="L98">
        <v>1.6919999999999999</v>
      </c>
      <c r="M98">
        <v>0.315</v>
      </c>
      <c r="N98">
        <v>62.728999999999999</v>
      </c>
      <c r="O98">
        <v>0</v>
      </c>
    </row>
    <row r="99" spans="1:16" x14ac:dyDescent="0.2">
      <c r="A99" s="2" t="s">
        <v>63</v>
      </c>
      <c r="B99">
        <f t="shared" si="19"/>
        <v>0.56944444444444431</v>
      </c>
      <c r="C99">
        <f t="shared" si="19"/>
        <v>0.49999999999999994</v>
      </c>
      <c r="D99">
        <f t="shared" si="19"/>
        <v>0.47222222222222215</v>
      </c>
      <c r="E99">
        <f t="shared" si="16"/>
        <v>0.52777777777777768</v>
      </c>
      <c r="F99">
        <f t="shared" si="17"/>
        <v>0.51388888888888895</v>
      </c>
      <c r="G99">
        <f t="shared" si="18"/>
        <v>0.48611111111111133</v>
      </c>
      <c r="J99" t="s">
        <v>143</v>
      </c>
      <c r="K99">
        <v>0.53400000000000003</v>
      </c>
      <c r="L99">
        <v>1</v>
      </c>
      <c r="M99">
        <v>0.53400000000000003</v>
      </c>
      <c r="N99">
        <v>62.728999999999999</v>
      </c>
      <c r="O99">
        <v>0</v>
      </c>
    </row>
    <row r="100" spans="1:16" x14ac:dyDescent="0.2">
      <c r="A100" s="2" t="s">
        <v>64</v>
      </c>
      <c r="B100">
        <f t="shared" si="19"/>
        <v>0.61111111111111116</v>
      </c>
      <c r="C100">
        <f t="shared" si="19"/>
        <v>0.43055555555555564</v>
      </c>
      <c r="D100">
        <f t="shared" si="19"/>
        <v>0.40277777777777785</v>
      </c>
      <c r="E100">
        <f t="shared" si="16"/>
        <v>0.45833333333333343</v>
      </c>
      <c r="F100">
        <f t="shared" si="17"/>
        <v>0.45833333333333348</v>
      </c>
      <c r="G100">
        <f t="shared" si="18"/>
        <v>0.44444444444444448</v>
      </c>
      <c r="I100" t="s">
        <v>215</v>
      </c>
      <c r="J100" t="s">
        <v>207</v>
      </c>
      <c r="K100">
        <v>0.4</v>
      </c>
      <c r="L100">
        <v>94</v>
      </c>
      <c r="M100">
        <v>4.0000000000000001E-3</v>
      </c>
    </row>
    <row r="101" spans="1:16" x14ac:dyDescent="0.2">
      <c r="A101" s="2" t="s">
        <v>65</v>
      </c>
      <c r="B101">
        <f t="shared" si="19"/>
        <v>0.68055555555555536</v>
      </c>
      <c r="C101">
        <f t="shared" si="19"/>
        <v>0.51388888888888895</v>
      </c>
      <c r="D101">
        <f t="shared" si="19"/>
        <v>0.5</v>
      </c>
      <c r="E101">
        <f t="shared" si="16"/>
        <v>0.55555555555555558</v>
      </c>
      <c r="F101">
        <f t="shared" si="17"/>
        <v>0.47222222222222238</v>
      </c>
      <c r="G101">
        <f t="shared" si="18"/>
        <v>0.45833333333333343</v>
      </c>
      <c r="J101" t="s">
        <v>208</v>
      </c>
      <c r="K101">
        <v>0.4</v>
      </c>
      <c r="L101">
        <v>77.096999999999994</v>
      </c>
      <c r="M101">
        <v>5.0000000000000001E-3</v>
      </c>
    </row>
    <row r="102" spans="1:16" x14ac:dyDescent="0.2">
      <c r="A102" s="2" t="s">
        <v>66</v>
      </c>
      <c r="B102">
        <f t="shared" si="19"/>
        <v>0.68055555555555547</v>
      </c>
      <c r="C102">
        <f t="shared" si="19"/>
        <v>0.56944444444444453</v>
      </c>
      <c r="D102">
        <f t="shared" si="19"/>
        <v>0.48611111111111122</v>
      </c>
      <c r="E102">
        <f t="shared" si="16"/>
        <v>0.61111111111111116</v>
      </c>
      <c r="F102">
        <f t="shared" si="17"/>
        <v>0.55555555555555558</v>
      </c>
      <c r="G102">
        <f t="shared" si="18"/>
        <v>0.55555555555555569</v>
      </c>
      <c r="J102" t="s">
        <v>209</v>
      </c>
      <c r="K102">
        <v>0.4</v>
      </c>
      <c r="L102">
        <v>79.512</v>
      </c>
      <c r="M102">
        <v>5.0000000000000001E-3</v>
      </c>
    </row>
    <row r="103" spans="1:16" x14ac:dyDescent="0.2">
      <c r="A103" s="2" t="s">
        <v>68</v>
      </c>
      <c r="B103">
        <f t="shared" si="19"/>
        <v>0.625</v>
      </c>
      <c r="C103">
        <f t="shared" si="19"/>
        <v>0.63888888888888884</v>
      </c>
      <c r="D103">
        <f t="shared" si="19"/>
        <v>0.63888888888888884</v>
      </c>
      <c r="E103">
        <f t="shared" si="16"/>
        <v>0.51388888888888895</v>
      </c>
      <c r="F103">
        <f t="shared" si="17"/>
        <v>0.47222222222222238</v>
      </c>
      <c r="G103">
        <f t="shared" si="18"/>
        <v>0.47222222222222227</v>
      </c>
      <c r="J103" t="s">
        <v>143</v>
      </c>
      <c r="K103">
        <v>0.4</v>
      </c>
      <c r="L103">
        <v>47</v>
      </c>
      <c r="M103">
        <v>8.9999999999999993E-3</v>
      </c>
    </row>
    <row r="104" spans="1:16" x14ac:dyDescent="0.2">
      <c r="A104" s="2" t="s">
        <v>70</v>
      </c>
      <c r="B104">
        <f t="shared" si="19"/>
        <v>0.62500000000000011</v>
      </c>
      <c r="C104">
        <f t="shared" si="19"/>
        <v>0.47222222222222232</v>
      </c>
      <c r="D104">
        <f t="shared" si="19"/>
        <v>0.44444444444444459</v>
      </c>
      <c r="E104">
        <f t="shared" si="16"/>
        <v>0.58333333333333337</v>
      </c>
      <c r="F104">
        <f t="shared" si="17"/>
        <v>0.54166666666666663</v>
      </c>
      <c r="G104">
        <f t="shared" si="18"/>
        <v>0.52777777777777779</v>
      </c>
    </row>
    <row r="105" spans="1:16" x14ac:dyDescent="0.2">
      <c r="A105" s="2" t="s">
        <v>71</v>
      </c>
      <c r="B105">
        <f t="shared" si="19"/>
        <v>0.54166666666666674</v>
      </c>
      <c r="C105">
        <f t="shared" si="19"/>
        <v>0.4861111111111111</v>
      </c>
      <c r="D105">
        <f t="shared" si="19"/>
        <v>0.51388888888888895</v>
      </c>
      <c r="E105">
        <f t="shared" si="16"/>
        <v>0.44444444444444448</v>
      </c>
      <c r="F105">
        <f t="shared" si="17"/>
        <v>0.47222222222222232</v>
      </c>
      <c r="G105">
        <f t="shared" si="18"/>
        <v>0.5</v>
      </c>
      <c r="I105" t="s">
        <v>134</v>
      </c>
    </row>
    <row r="106" spans="1:16" x14ac:dyDescent="0.2">
      <c r="A106" s="2" t="s">
        <v>73</v>
      </c>
      <c r="B106">
        <f t="shared" si="19"/>
        <v>0.51388888888888895</v>
      </c>
      <c r="C106">
        <f t="shared" si="19"/>
        <v>0.45833333333333331</v>
      </c>
      <c r="D106">
        <f t="shared" si="19"/>
        <v>0.5</v>
      </c>
      <c r="E106">
        <f t="shared" si="16"/>
        <v>0.54166666666666652</v>
      </c>
      <c r="F106">
        <f t="shared" si="17"/>
        <v>0.44444444444444464</v>
      </c>
      <c r="G106">
        <f t="shared" si="18"/>
        <v>0.45833333333333331</v>
      </c>
      <c r="I106" t="s">
        <v>135</v>
      </c>
    </row>
    <row r="107" spans="1:16" x14ac:dyDescent="0.2">
      <c r="A107" s="2" t="s">
        <v>74</v>
      </c>
      <c r="B107">
        <f t="shared" si="19"/>
        <v>0.65277777777777768</v>
      </c>
      <c r="C107">
        <f t="shared" si="19"/>
        <v>0.3888888888888889</v>
      </c>
      <c r="D107">
        <f t="shared" si="19"/>
        <v>0.29166666666666674</v>
      </c>
      <c r="E107">
        <f t="shared" si="16"/>
        <v>0.54166666666666674</v>
      </c>
      <c r="F107">
        <f t="shared" si="17"/>
        <v>0.51388888888888906</v>
      </c>
      <c r="G107">
        <f t="shared" si="18"/>
        <v>0.55555555555555558</v>
      </c>
      <c r="I107" t="s">
        <v>237</v>
      </c>
      <c r="J107" t="s">
        <v>238</v>
      </c>
      <c r="K107" t="s">
        <v>239</v>
      </c>
      <c r="L107" t="s">
        <v>139</v>
      </c>
      <c r="M107" t="s">
        <v>140</v>
      </c>
      <c r="N107" t="s">
        <v>141</v>
      </c>
      <c r="O107" t="s">
        <v>142</v>
      </c>
    </row>
    <row r="108" spans="1:16" x14ac:dyDescent="0.2">
      <c r="A108" s="2" t="s">
        <v>75</v>
      </c>
      <c r="B108">
        <f t="shared" si="19"/>
        <v>0.73611111111111116</v>
      </c>
      <c r="C108">
        <f t="shared" si="19"/>
        <v>0.54166666666666685</v>
      </c>
      <c r="D108">
        <f t="shared" si="19"/>
        <v>0.375</v>
      </c>
      <c r="E108">
        <f t="shared" si="16"/>
        <v>0.58333333333333337</v>
      </c>
      <c r="F108">
        <f t="shared" si="17"/>
        <v>0.5277777777777779</v>
      </c>
      <c r="G108">
        <f t="shared" si="18"/>
        <v>0.61111111111111105</v>
      </c>
      <c r="O108" t="s">
        <v>143</v>
      </c>
      <c r="P108" t="s">
        <v>144</v>
      </c>
    </row>
    <row r="109" spans="1:16" x14ac:dyDescent="0.2">
      <c r="A109" s="2" t="s">
        <v>80</v>
      </c>
      <c r="B109">
        <f t="shared" si="19"/>
        <v>0.47222222222222232</v>
      </c>
      <c r="C109">
        <f t="shared" si="19"/>
        <v>0.45833333333333348</v>
      </c>
      <c r="D109">
        <f t="shared" si="19"/>
        <v>0.41666666666666674</v>
      </c>
      <c r="E109">
        <f t="shared" si="16"/>
        <v>0.41666666666666657</v>
      </c>
      <c r="F109">
        <f t="shared" si="17"/>
        <v>0.50000000000000022</v>
      </c>
      <c r="G109">
        <f t="shared" si="18"/>
        <v>0.50000000000000011</v>
      </c>
      <c r="I109">
        <v>1</v>
      </c>
      <c r="J109">
        <v>1</v>
      </c>
      <c r="K109">
        <v>2</v>
      </c>
      <c r="L109" t="s">
        <v>240</v>
      </c>
      <c r="M109">
        <v>1.7000000000000001E-2</v>
      </c>
      <c r="N109" s="1">
        <v>0</v>
      </c>
      <c r="O109">
        <v>0.13100000000000001</v>
      </c>
      <c r="P109">
        <v>0.214</v>
      </c>
    </row>
    <row r="110" spans="1:16" x14ac:dyDescent="0.2">
      <c r="A110" s="2" t="s">
        <v>81</v>
      </c>
      <c r="B110">
        <f t="shared" si="19"/>
        <v>0.87500000000000011</v>
      </c>
      <c r="C110">
        <f t="shared" si="19"/>
        <v>0.55555555555555547</v>
      </c>
      <c r="D110">
        <f t="shared" si="19"/>
        <v>0.5</v>
      </c>
      <c r="E110">
        <f t="shared" si="16"/>
        <v>0.55555555555555558</v>
      </c>
      <c r="F110">
        <f t="shared" si="17"/>
        <v>0.625</v>
      </c>
      <c r="G110">
        <f t="shared" si="18"/>
        <v>0.65277777777777768</v>
      </c>
      <c r="K110">
        <v>3</v>
      </c>
      <c r="L110" t="s">
        <v>241</v>
      </c>
      <c r="M110">
        <v>2.1000000000000001E-2</v>
      </c>
      <c r="N110" s="1">
        <v>0</v>
      </c>
      <c r="O110">
        <v>0.17299999999999999</v>
      </c>
      <c r="P110">
        <v>0.27600000000000002</v>
      </c>
    </row>
    <row r="111" spans="1:16" x14ac:dyDescent="0.2">
      <c r="A111" s="2" t="s">
        <v>82</v>
      </c>
      <c r="B111">
        <f t="shared" si="19"/>
        <v>0.81944444444444431</v>
      </c>
      <c r="C111">
        <f t="shared" si="19"/>
        <v>0.45833333333333348</v>
      </c>
      <c r="D111">
        <f t="shared" si="19"/>
        <v>0.36111111111111122</v>
      </c>
      <c r="E111">
        <f t="shared" si="16"/>
        <v>0.61111111111111116</v>
      </c>
      <c r="F111">
        <f t="shared" si="17"/>
        <v>0.55555555555555558</v>
      </c>
      <c r="G111">
        <f t="shared" si="18"/>
        <v>0.61111111111111116</v>
      </c>
      <c r="J111">
        <v>2</v>
      </c>
      <c r="K111">
        <v>1</v>
      </c>
      <c r="L111" t="s">
        <v>242</v>
      </c>
      <c r="M111">
        <v>1.7000000000000001E-2</v>
      </c>
      <c r="N111" s="1">
        <v>0</v>
      </c>
      <c r="O111">
        <v>-0.214</v>
      </c>
      <c r="P111">
        <v>-0.13100000000000001</v>
      </c>
    </row>
    <row r="112" spans="1:16" x14ac:dyDescent="0.2">
      <c r="A112" s="2" t="s">
        <v>83</v>
      </c>
      <c r="B112">
        <f t="shared" si="19"/>
        <v>0.73611111111111105</v>
      </c>
      <c r="C112">
        <f t="shared" si="19"/>
        <v>0.68055555555555569</v>
      </c>
      <c r="D112">
        <f t="shared" si="19"/>
        <v>0.5</v>
      </c>
      <c r="E112">
        <f t="shared" si="16"/>
        <v>0.65277777777777779</v>
      </c>
      <c r="F112">
        <f t="shared" si="17"/>
        <v>0.66666666666666663</v>
      </c>
      <c r="G112">
        <f t="shared" si="18"/>
        <v>0.54166666666666685</v>
      </c>
      <c r="K112">
        <v>3</v>
      </c>
      <c r="L112" t="s">
        <v>243</v>
      </c>
      <c r="M112">
        <v>1.2E-2</v>
      </c>
      <c r="N112" s="1">
        <v>0</v>
      </c>
      <c r="O112">
        <v>2.4E-2</v>
      </c>
      <c r="P112">
        <v>8.1000000000000003E-2</v>
      </c>
    </row>
    <row r="113" spans="1:16" x14ac:dyDescent="0.2">
      <c r="A113" s="2" t="s">
        <v>85</v>
      </c>
      <c r="B113">
        <f t="shared" si="19"/>
        <v>0.625</v>
      </c>
      <c r="C113">
        <f t="shared" si="19"/>
        <v>0.52777777777777779</v>
      </c>
      <c r="D113">
        <f t="shared" si="19"/>
        <v>0.36111111111111116</v>
      </c>
      <c r="E113">
        <f t="shared" si="16"/>
        <v>0.5</v>
      </c>
      <c r="F113">
        <f t="shared" si="17"/>
        <v>0.48611111111111116</v>
      </c>
      <c r="G113">
        <f t="shared" si="18"/>
        <v>0.45833333333333331</v>
      </c>
      <c r="J113">
        <v>3</v>
      </c>
      <c r="K113">
        <v>1</v>
      </c>
      <c r="L113" t="s">
        <v>244</v>
      </c>
      <c r="M113">
        <v>2.1000000000000001E-2</v>
      </c>
      <c r="N113" s="1">
        <v>0</v>
      </c>
      <c r="O113">
        <v>-0.27600000000000002</v>
      </c>
      <c r="P113">
        <v>-0.17299999999999999</v>
      </c>
    </row>
    <row r="114" spans="1:16" x14ac:dyDescent="0.2">
      <c r="A114" s="2" t="s">
        <v>86</v>
      </c>
      <c r="B114">
        <f t="shared" si="19"/>
        <v>0.68055555555555569</v>
      </c>
      <c r="C114">
        <f t="shared" si="19"/>
        <v>0.45833333333333343</v>
      </c>
      <c r="D114">
        <f t="shared" si="19"/>
        <v>0.44444444444444448</v>
      </c>
      <c r="E114">
        <f t="shared" si="16"/>
        <v>0.51388888888888895</v>
      </c>
      <c r="F114">
        <f t="shared" si="17"/>
        <v>0.51388888888888895</v>
      </c>
      <c r="G114">
        <f t="shared" si="18"/>
        <v>0.5</v>
      </c>
      <c r="K114">
        <v>2</v>
      </c>
      <c r="L114" t="s">
        <v>245</v>
      </c>
      <c r="M114">
        <v>1.2E-2</v>
      </c>
      <c r="N114" s="1">
        <v>0</v>
      </c>
      <c r="O114">
        <v>-8.1000000000000003E-2</v>
      </c>
      <c r="P114">
        <v>-2.4E-2</v>
      </c>
    </row>
    <row r="115" spans="1:16" x14ac:dyDescent="0.2">
      <c r="A115" s="2" t="s">
        <v>87</v>
      </c>
      <c r="B115">
        <f t="shared" si="19"/>
        <v>0.70833333333333337</v>
      </c>
      <c r="C115">
        <f t="shared" si="19"/>
        <v>0.62500000000000011</v>
      </c>
      <c r="D115">
        <f t="shared" si="19"/>
        <v>0.58333333333333337</v>
      </c>
      <c r="E115">
        <f t="shared" si="16"/>
        <v>0.61111111111111105</v>
      </c>
      <c r="F115">
        <f t="shared" si="17"/>
        <v>0.61111111111111127</v>
      </c>
      <c r="G115">
        <f t="shared" si="18"/>
        <v>0.75000000000000011</v>
      </c>
      <c r="I115">
        <v>2</v>
      </c>
      <c r="J115">
        <v>1</v>
      </c>
      <c r="K115">
        <v>2</v>
      </c>
      <c r="L115">
        <v>2.3E-2</v>
      </c>
      <c r="M115">
        <v>8.9999999999999993E-3</v>
      </c>
      <c r="N115">
        <v>5.1999999999999998E-2</v>
      </c>
      <c r="O115">
        <v>0</v>
      </c>
      <c r="P115">
        <v>4.4999999999999998E-2</v>
      </c>
    </row>
    <row r="116" spans="1:16" x14ac:dyDescent="0.2">
      <c r="A116" s="2" t="s">
        <v>88</v>
      </c>
      <c r="B116">
        <f t="shared" si="19"/>
        <v>0.76388888888888895</v>
      </c>
      <c r="C116">
        <f t="shared" si="19"/>
        <v>0.51388888888888895</v>
      </c>
      <c r="D116">
        <f t="shared" si="19"/>
        <v>0.45833333333333331</v>
      </c>
      <c r="E116">
        <f t="shared" si="16"/>
        <v>0.58333333333333337</v>
      </c>
      <c r="F116">
        <f t="shared" si="17"/>
        <v>0.59722222222222232</v>
      </c>
      <c r="G116">
        <f t="shared" si="18"/>
        <v>0.56944444444444453</v>
      </c>
      <c r="K116">
        <v>3</v>
      </c>
      <c r="L116">
        <v>2.1000000000000001E-2</v>
      </c>
      <c r="M116">
        <v>1.2E-2</v>
      </c>
      <c r="N116">
        <v>0.23599999999999999</v>
      </c>
      <c r="O116">
        <v>-8.0000000000000002E-3</v>
      </c>
      <c r="P116">
        <v>0.05</v>
      </c>
    </row>
    <row r="117" spans="1:16" x14ac:dyDescent="0.2">
      <c r="A117" s="2" t="s">
        <v>89</v>
      </c>
      <c r="B117">
        <f t="shared" si="19"/>
        <v>0.65277777777777779</v>
      </c>
      <c r="C117">
        <f t="shared" si="19"/>
        <v>0.41666666666666669</v>
      </c>
      <c r="D117">
        <f t="shared" si="19"/>
        <v>0.34722222222222227</v>
      </c>
      <c r="E117">
        <f t="shared" si="16"/>
        <v>0.54166666666666674</v>
      </c>
      <c r="F117">
        <f t="shared" si="17"/>
        <v>0.52777777777777779</v>
      </c>
      <c r="G117">
        <f t="shared" si="18"/>
        <v>0.55555555555555558</v>
      </c>
      <c r="J117">
        <v>2</v>
      </c>
      <c r="K117">
        <v>1</v>
      </c>
      <c r="L117">
        <v>-2.3E-2</v>
      </c>
      <c r="M117">
        <v>8.9999999999999993E-3</v>
      </c>
      <c r="N117">
        <v>5.1999999999999998E-2</v>
      </c>
      <c r="O117">
        <v>-4.4999999999999998E-2</v>
      </c>
      <c r="P117">
        <v>0</v>
      </c>
    </row>
    <row r="118" spans="1:16" x14ac:dyDescent="0.2">
      <c r="A118" s="2" t="s">
        <v>90</v>
      </c>
      <c r="B118">
        <f t="shared" si="19"/>
        <v>0.72222222222222221</v>
      </c>
      <c r="C118">
        <f t="shared" si="19"/>
        <v>0.70833333333333348</v>
      </c>
      <c r="D118">
        <f t="shared" si="19"/>
        <v>0.70833333333333348</v>
      </c>
      <c r="E118">
        <f t="shared" si="16"/>
        <v>0.80555555555555547</v>
      </c>
      <c r="F118">
        <f t="shared" si="17"/>
        <v>0.61111111111111105</v>
      </c>
      <c r="G118">
        <f t="shared" si="18"/>
        <v>0.69444444444444453</v>
      </c>
      <c r="K118">
        <v>3</v>
      </c>
      <c r="L118">
        <v>-1E-3</v>
      </c>
      <c r="M118">
        <v>8.9999999999999993E-3</v>
      </c>
      <c r="N118">
        <v>1</v>
      </c>
      <c r="O118">
        <v>-2.4E-2</v>
      </c>
      <c r="P118">
        <v>2.1000000000000001E-2</v>
      </c>
    </row>
    <row r="119" spans="1:16" x14ac:dyDescent="0.2">
      <c r="A119" s="2" t="s">
        <v>91</v>
      </c>
      <c r="B119">
        <f t="shared" si="19"/>
        <v>0.80555555555555569</v>
      </c>
      <c r="C119">
        <f t="shared" si="19"/>
        <v>0.625</v>
      </c>
      <c r="D119">
        <f t="shared" si="19"/>
        <v>0.55555555555555547</v>
      </c>
      <c r="E119">
        <f t="shared" si="16"/>
        <v>0.6527777777777779</v>
      </c>
      <c r="F119">
        <f t="shared" si="17"/>
        <v>0.66666666666666663</v>
      </c>
      <c r="G119">
        <f t="shared" si="18"/>
        <v>0.63888888888888895</v>
      </c>
      <c r="J119">
        <v>3</v>
      </c>
      <c r="K119">
        <v>1</v>
      </c>
      <c r="L119">
        <v>-2.1000000000000001E-2</v>
      </c>
      <c r="M119">
        <v>1.2E-2</v>
      </c>
      <c r="N119">
        <v>0.23599999999999999</v>
      </c>
      <c r="O119">
        <v>-0.05</v>
      </c>
      <c r="P119">
        <v>8.0000000000000002E-3</v>
      </c>
    </row>
    <row r="120" spans="1:16" x14ac:dyDescent="0.2">
      <c r="A120" s="2" t="s">
        <v>92</v>
      </c>
      <c r="B120">
        <f t="shared" si="19"/>
        <v>0.51388888888888895</v>
      </c>
      <c r="C120">
        <f t="shared" si="19"/>
        <v>0.43055555555555575</v>
      </c>
      <c r="D120">
        <f t="shared" si="19"/>
        <v>0.29166666666666669</v>
      </c>
      <c r="E120">
        <f t="shared" si="16"/>
        <v>0.47222222222222215</v>
      </c>
      <c r="F120">
        <f t="shared" si="17"/>
        <v>0.50000000000000011</v>
      </c>
      <c r="G120">
        <f t="shared" si="18"/>
        <v>0.5</v>
      </c>
      <c r="K120">
        <v>2</v>
      </c>
      <c r="L120">
        <v>1E-3</v>
      </c>
      <c r="M120">
        <v>8.9999999999999993E-3</v>
      </c>
      <c r="N120">
        <v>1</v>
      </c>
      <c r="O120">
        <v>-2.1000000000000001E-2</v>
      </c>
      <c r="P120">
        <v>2.4E-2</v>
      </c>
    </row>
    <row r="121" spans="1:16" x14ac:dyDescent="0.2">
      <c r="A121" s="2" t="s">
        <v>93</v>
      </c>
      <c r="B121">
        <f t="shared" si="19"/>
        <v>0.69444444444444464</v>
      </c>
      <c r="C121">
        <f t="shared" si="19"/>
        <v>0.375</v>
      </c>
      <c r="D121">
        <f t="shared" si="19"/>
        <v>0.34722222222222232</v>
      </c>
      <c r="E121">
        <f t="shared" si="16"/>
        <v>0.4861111111111111</v>
      </c>
      <c r="F121">
        <f t="shared" si="17"/>
        <v>0.41666666666666691</v>
      </c>
      <c r="G121">
        <f t="shared" si="18"/>
        <v>0.45833333333333343</v>
      </c>
      <c r="I121" t="s">
        <v>153</v>
      </c>
    </row>
    <row r="122" spans="1:16" x14ac:dyDescent="0.2">
      <c r="A122" s="2" t="s">
        <v>109</v>
      </c>
      <c r="B122">
        <f t="shared" si="19"/>
        <v>0.62500000000000011</v>
      </c>
      <c r="C122">
        <f t="shared" si="19"/>
        <v>0.49999999999999983</v>
      </c>
      <c r="D122">
        <f t="shared" si="19"/>
        <v>0.41666666666666674</v>
      </c>
      <c r="E122">
        <f t="shared" si="16"/>
        <v>0.45833333333333331</v>
      </c>
      <c r="F122">
        <f t="shared" si="17"/>
        <v>0.45833333333333343</v>
      </c>
      <c r="G122">
        <f t="shared" si="18"/>
        <v>0.52777777777777779</v>
      </c>
      <c r="I122" t="s">
        <v>154</v>
      </c>
    </row>
    <row r="123" spans="1:16" x14ac:dyDescent="0.2">
      <c r="A123" s="2" t="s">
        <v>110</v>
      </c>
      <c r="B123">
        <f t="shared" si="19"/>
        <v>0.63888888888888895</v>
      </c>
      <c r="C123">
        <f t="shared" si="19"/>
        <v>0.58333333333333337</v>
      </c>
      <c r="D123">
        <f t="shared" si="19"/>
        <v>0.52777777777777779</v>
      </c>
      <c r="E123">
        <f t="shared" si="16"/>
        <v>0.59722222222222221</v>
      </c>
      <c r="F123">
        <f t="shared" si="17"/>
        <v>0.59722222222222221</v>
      </c>
      <c r="G123">
        <f t="shared" si="18"/>
        <v>0.52777777777777768</v>
      </c>
      <c r="I123" t="s">
        <v>155</v>
      </c>
    </row>
    <row r="124" spans="1:16" x14ac:dyDescent="0.2">
      <c r="A124" s="2" t="s">
        <v>111</v>
      </c>
      <c r="B124">
        <f t="shared" si="19"/>
        <v>0.59722222222222221</v>
      </c>
      <c r="C124">
        <f t="shared" si="19"/>
        <v>0.55555555555555569</v>
      </c>
      <c r="D124">
        <f t="shared" si="19"/>
        <v>0.44444444444444464</v>
      </c>
      <c r="E124">
        <f t="shared" si="16"/>
        <v>0.54166666666666674</v>
      </c>
      <c r="F124">
        <f t="shared" si="17"/>
        <v>0.47222222222222227</v>
      </c>
      <c r="G124">
        <f t="shared" si="18"/>
        <v>0.54166666666666663</v>
      </c>
    </row>
    <row r="125" spans="1:16" x14ac:dyDescent="0.2">
      <c r="A125" s="2" t="s">
        <v>113</v>
      </c>
      <c r="B125">
        <f t="shared" si="19"/>
        <v>0.6944444444444442</v>
      </c>
      <c r="C125">
        <f t="shared" si="19"/>
        <v>0.38888888888888901</v>
      </c>
      <c r="D125">
        <f t="shared" si="19"/>
        <v>0.48611111111111099</v>
      </c>
      <c r="E125">
        <f t="shared" si="16"/>
        <v>0.58333333333333337</v>
      </c>
      <c r="F125">
        <f t="shared" si="17"/>
        <v>0.48611111111111116</v>
      </c>
      <c r="G125">
        <f t="shared" si="18"/>
        <v>0.44444444444444436</v>
      </c>
    </row>
    <row r="126" spans="1:16" x14ac:dyDescent="0.2">
      <c r="A126" s="2" t="s">
        <v>21</v>
      </c>
      <c r="B126">
        <f>AVERAGE(B78:B125)</f>
        <v>0.67476851851851871</v>
      </c>
      <c r="C126">
        <f t="shared" ref="C126:G126" si="20">AVERAGE(C78:C125)</f>
        <v>0.50231481481481488</v>
      </c>
      <c r="D126">
        <f t="shared" si="20"/>
        <v>0.45023148148148145</v>
      </c>
      <c r="E126">
        <f t="shared" si="20"/>
        <v>0.53819444444444442</v>
      </c>
      <c r="F126">
        <f t="shared" si="20"/>
        <v>0.51562500000000011</v>
      </c>
      <c r="G126">
        <f t="shared" si="20"/>
        <v>0.51707175925925919</v>
      </c>
    </row>
    <row r="127" spans="1:16" x14ac:dyDescent="0.2">
      <c r="A127" s="2" t="s">
        <v>22</v>
      </c>
      <c r="B127">
        <f>STDEV(B78:B125)</f>
        <v>0.10309568960584649</v>
      </c>
      <c r="C127">
        <f t="shared" ref="C127:G127" si="21">STDEV(C78:C125)</f>
        <v>8.5440908519351225E-2</v>
      </c>
      <c r="D127">
        <f t="shared" si="21"/>
        <v>9.8076847140462151E-2</v>
      </c>
      <c r="E127">
        <f t="shared" si="21"/>
        <v>8.6214000911940744E-2</v>
      </c>
      <c r="F127">
        <f t="shared" si="21"/>
        <v>6.8619509253350669E-2</v>
      </c>
      <c r="G127">
        <f t="shared" si="21"/>
        <v>8.8318184137662625E-2</v>
      </c>
    </row>
    <row r="128" spans="1:16" x14ac:dyDescent="0.2">
      <c r="A128" s="2" t="s">
        <v>114</v>
      </c>
      <c r="B128">
        <f>B127/SQRT(48)</f>
        <v>1.4880581036556394E-2</v>
      </c>
      <c r="C128">
        <f t="shared" ref="C128:G128" si="22">C127/SQRT(48)</f>
        <v>1.2332332883363405E-2</v>
      </c>
      <c r="D128">
        <f t="shared" si="22"/>
        <v>1.4156173524453902E-2</v>
      </c>
      <c r="E128">
        <f t="shared" si="22"/>
        <v>1.2443919158605907E-2</v>
      </c>
      <c r="F128">
        <f t="shared" si="22"/>
        <v>9.904373034770507E-3</v>
      </c>
      <c r="G128">
        <f t="shared" si="22"/>
        <v>1.2747631846554613E-2</v>
      </c>
    </row>
  </sheetData>
  <sortState xmlns:xlrd2="http://schemas.microsoft.com/office/spreadsheetml/2017/richdata2" ref="AP1:CC49">
    <sortCondition ref="CC1:CC49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435D-C33E-484F-B111-1F1745B02EF3}">
  <dimension ref="A1:J13"/>
  <sheetViews>
    <sheetView workbookViewId="0">
      <selection activeCell="M8" sqref="M8"/>
    </sheetView>
  </sheetViews>
  <sheetFormatPr baseColWidth="10" defaultRowHeight="16" x14ac:dyDescent="0.2"/>
  <cols>
    <col min="10" max="10" width="10.83203125" style="2"/>
  </cols>
  <sheetData>
    <row r="1" spans="1:10" x14ac:dyDescent="0.2">
      <c r="A1" s="2"/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199</v>
      </c>
    </row>
    <row r="2" spans="1:10" x14ac:dyDescent="0.2">
      <c r="A2" s="2" t="s">
        <v>23</v>
      </c>
      <c r="B2">
        <v>0.625</v>
      </c>
      <c r="C2">
        <v>0.52777777777777768</v>
      </c>
      <c r="D2">
        <v>0.51388888888888884</v>
      </c>
      <c r="E2">
        <v>0.65277777777777768</v>
      </c>
      <c r="F2">
        <v>0.68055555555555569</v>
      </c>
      <c r="G2">
        <v>0.66666666666666652</v>
      </c>
      <c r="J2" s="7" t="s">
        <v>23</v>
      </c>
    </row>
    <row r="3" spans="1:10" x14ac:dyDescent="0.2">
      <c r="A3" s="2" t="s">
        <v>31</v>
      </c>
      <c r="B3">
        <v>0.69444444444444431</v>
      </c>
      <c r="C3">
        <v>0.47222222222222232</v>
      </c>
      <c r="D3">
        <v>0.36111111111111099</v>
      </c>
      <c r="E3">
        <v>0.56944444444444453</v>
      </c>
      <c r="F3">
        <v>0.44444444444444464</v>
      </c>
      <c r="G3">
        <v>0.48611111111111133</v>
      </c>
      <c r="J3" s="7" t="s">
        <v>31</v>
      </c>
    </row>
    <row r="4" spans="1:10" x14ac:dyDescent="0.2">
      <c r="A4" s="2" t="s">
        <v>33</v>
      </c>
      <c r="B4">
        <v>0.97222222222222232</v>
      </c>
      <c r="C4">
        <v>0.65277777777777779</v>
      </c>
      <c r="D4">
        <v>0.31944444444444448</v>
      </c>
      <c r="E4">
        <v>0.4166666666666668</v>
      </c>
      <c r="F4">
        <v>0.38888888888888884</v>
      </c>
      <c r="G4">
        <v>0.44444444444444436</v>
      </c>
      <c r="J4" s="7" t="s">
        <v>33</v>
      </c>
    </row>
    <row r="5" spans="1:10" x14ac:dyDescent="0.2">
      <c r="A5" s="2" t="s">
        <v>51</v>
      </c>
      <c r="B5">
        <v>0.68055555555555536</v>
      </c>
      <c r="C5">
        <v>0.62499999999999989</v>
      </c>
      <c r="D5">
        <v>0.61111111111111116</v>
      </c>
      <c r="E5">
        <v>0.66666666666666652</v>
      </c>
      <c r="F5">
        <v>0.56944444444444453</v>
      </c>
      <c r="G5">
        <v>0.65277777777777779</v>
      </c>
      <c r="J5" s="7" t="s">
        <v>51</v>
      </c>
    </row>
    <row r="6" spans="1:10" x14ac:dyDescent="0.2">
      <c r="A6" s="2" t="s">
        <v>67</v>
      </c>
      <c r="B6">
        <v>0.625</v>
      </c>
      <c r="C6">
        <v>0.63888888888888884</v>
      </c>
      <c r="D6">
        <v>0.56944444444444453</v>
      </c>
      <c r="E6">
        <v>0.45833333333333331</v>
      </c>
      <c r="F6">
        <v>0.65277777777777768</v>
      </c>
      <c r="G6">
        <v>0.52777777777777779</v>
      </c>
      <c r="J6" s="7" t="s">
        <v>67</v>
      </c>
    </row>
    <row r="7" spans="1:10" x14ac:dyDescent="0.2">
      <c r="A7" s="2" t="s">
        <v>69</v>
      </c>
      <c r="B7">
        <v>0.49999999999999983</v>
      </c>
      <c r="C7">
        <v>0.54166666666666663</v>
      </c>
      <c r="D7">
        <v>0.58333333333333337</v>
      </c>
      <c r="E7">
        <v>0.49999999999999983</v>
      </c>
      <c r="F7">
        <v>0.55555555555555547</v>
      </c>
      <c r="G7">
        <v>0.63888888888888884</v>
      </c>
      <c r="J7" s="7" t="s">
        <v>69</v>
      </c>
    </row>
    <row r="8" spans="1:10" x14ac:dyDescent="0.2">
      <c r="A8" s="2" t="s">
        <v>72</v>
      </c>
      <c r="B8">
        <v>0.45833333333333348</v>
      </c>
      <c r="C8">
        <v>0.52777777777777768</v>
      </c>
      <c r="D8">
        <v>0.43055555555555552</v>
      </c>
      <c r="E8">
        <v>0.52777777777777768</v>
      </c>
      <c r="F8">
        <v>0.48611111111111099</v>
      </c>
      <c r="G8">
        <v>0.55555555555555547</v>
      </c>
      <c r="J8" s="7" t="s">
        <v>72</v>
      </c>
    </row>
    <row r="9" spans="1:10" x14ac:dyDescent="0.2">
      <c r="A9" s="2" t="s">
        <v>77</v>
      </c>
      <c r="B9">
        <v>0.59722222222222199</v>
      </c>
      <c r="C9">
        <v>0.36111111111111116</v>
      </c>
      <c r="D9">
        <v>0.48611111111111099</v>
      </c>
      <c r="E9">
        <v>0.38888888888888901</v>
      </c>
      <c r="F9">
        <v>0.51388888888888884</v>
      </c>
      <c r="G9">
        <v>0.51388888888888873</v>
      </c>
      <c r="J9" s="7" t="s">
        <v>77</v>
      </c>
    </row>
    <row r="10" spans="1:10" x14ac:dyDescent="0.2">
      <c r="A10" s="2" t="s">
        <v>78</v>
      </c>
      <c r="B10">
        <v>0.70833333333333337</v>
      </c>
      <c r="C10">
        <v>0.56944444444444453</v>
      </c>
      <c r="D10">
        <v>0.52777777777777801</v>
      </c>
      <c r="E10">
        <v>0.61111111111111116</v>
      </c>
      <c r="F10">
        <v>0.61111111111111116</v>
      </c>
      <c r="G10">
        <v>0.58333333333333337</v>
      </c>
      <c r="J10" s="7" t="s">
        <v>78</v>
      </c>
    </row>
    <row r="11" spans="1:10" x14ac:dyDescent="0.2">
      <c r="A11" s="2" t="s">
        <v>79</v>
      </c>
      <c r="B11">
        <v>0.79166666666666685</v>
      </c>
      <c r="C11">
        <v>0.68055555555555569</v>
      </c>
      <c r="D11">
        <v>0.81944444444444453</v>
      </c>
      <c r="E11">
        <v>0.65277777777777801</v>
      </c>
      <c r="F11">
        <v>0.70833333333333337</v>
      </c>
      <c r="G11">
        <v>0.65277777777777779</v>
      </c>
      <c r="J11" s="7" t="s">
        <v>79</v>
      </c>
    </row>
    <row r="12" spans="1:10" x14ac:dyDescent="0.2">
      <c r="A12" s="2" t="s">
        <v>21</v>
      </c>
      <c r="B12" s="2">
        <f>AVERAGE(B2:B11)</f>
        <v>0.66527777777777775</v>
      </c>
      <c r="C12" s="2">
        <f t="shared" ref="C12:G12" si="0">AVERAGE(C2:C11)</f>
        <v>0.55972222222222212</v>
      </c>
      <c r="D12" s="2">
        <f t="shared" si="0"/>
        <v>0.52222222222222225</v>
      </c>
      <c r="E12" s="2">
        <f t="shared" si="0"/>
        <v>0.5444444444444444</v>
      </c>
      <c r="F12" s="2">
        <f t="shared" si="0"/>
        <v>0.56111111111111112</v>
      </c>
      <c r="G12" s="2">
        <f t="shared" si="0"/>
        <v>0.57222222222222219</v>
      </c>
    </row>
    <row r="13" spans="1:10" x14ac:dyDescent="0.2">
      <c r="A13" s="2" t="s">
        <v>114</v>
      </c>
      <c r="B13" s="2">
        <f>_xlfn.STDEV.S(B2:B11)/SQRT(10)</f>
        <v>4.6085166730658413E-2</v>
      </c>
      <c r="C13" s="2">
        <f t="shared" ref="C13:G13" si="1">_xlfn.STDEV.S(C2:C11)/SQRT(10)</f>
        <v>3.0432552647305284E-2</v>
      </c>
      <c r="D13" s="2">
        <f t="shared" si="1"/>
        <v>4.4608109149799686E-2</v>
      </c>
      <c r="E13" s="2">
        <f t="shared" si="1"/>
        <v>3.2261576648489665E-2</v>
      </c>
      <c r="F13" s="2">
        <f t="shared" si="1"/>
        <v>3.3010265685140511E-2</v>
      </c>
      <c r="G13" s="2">
        <f t="shared" si="1"/>
        <v>2.4914118605692166E-2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34"/>
  <sheetViews>
    <sheetView zoomScale="50" zoomScaleNormal="36" zoomScalePageLayoutView="36" workbookViewId="0">
      <selection activeCell="A9" sqref="A9:XFD9"/>
    </sheetView>
  </sheetViews>
  <sheetFormatPr baseColWidth="10" defaultRowHeight="16" x14ac:dyDescent="0.2"/>
  <sheetData>
    <row r="1" spans="1:39" s="2" customFormat="1" x14ac:dyDescent="0.2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60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</row>
    <row r="2" spans="1:39" x14ac:dyDescent="0.2">
      <c r="A2" s="2" t="s">
        <v>23</v>
      </c>
      <c r="B2">
        <v>0.75</v>
      </c>
      <c r="C2">
        <v>0.58333333333333304</v>
      </c>
      <c r="D2">
        <v>0.5</v>
      </c>
      <c r="E2">
        <v>0.66666666666666696</v>
      </c>
      <c r="F2">
        <v>0.5</v>
      </c>
      <c r="G2">
        <v>0.66666666666666696</v>
      </c>
      <c r="H2">
        <v>0.5</v>
      </c>
      <c r="I2">
        <v>0.5</v>
      </c>
      <c r="J2">
        <v>0.5</v>
      </c>
      <c r="K2">
        <v>0.66666666666666696</v>
      </c>
      <c r="L2">
        <v>0.75</v>
      </c>
      <c r="M2">
        <v>0.5</v>
      </c>
      <c r="N2">
        <v>0.58333333333333304</v>
      </c>
      <c r="O2">
        <v>0.33333333333333298</v>
      </c>
      <c r="P2">
        <v>0.58333333333333304</v>
      </c>
      <c r="Q2">
        <v>0.58333333333333304</v>
      </c>
      <c r="R2">
        <v>0.5</v>
      </c>
      <c r="S2">
        <v>0.33333333333333298</v>
      </c>
      <c r="V2">
        <v>0.83333333333333304</v>
      </c>
      <c r="W2">
        <v>0.83333333333333304</v>
      </c>
      <c r="X2">
        <v>0.75</v>
      </c>
      <c r="Y2">
        <v>0.83333333333333304</v>
      </c>
      <c r="Z2">
        <v>0.66666666666666696</v>
      </c>
      <c r="AA2">
        <v>0.83333333333333304</v>
      </c>
      <c r="AB2">
        <v>0.5</v>
      </c>
      <c r="AC2">
        <v>0.75</v>
      </c>
      <c r="AD2">
        <v>0.58333333333333304</v>
      </c>
      <c r="AE2">
        <v>0.58333333333333304</v>
      </c>
      <c r="AF2">
        <v>1</v>
      </c>
      <c r="AG2">
        <v>0.75</v>
      </c>
      <c r="AH2">
        <v>0.66666666666666696</v>
      </c>
      <c r="AI2">
        <v>0.41666666666666702</v>
      </c>
      <c r="AJ2">
        <v>0.75</v>
      </c>
      <c r="AK2">
        <v>0.5</v>
      </c>
      <c r="AL2">
        <v>0.41666666666666702</v>
      </c>
      <c r="AM2">
        <v>0.33333333333333298</v>
      </c>
    </row>
    <row r="3" spans="1:39" x14ac:dyDescent="0.2">
      <c r="A3" s="2" t="s">
        <v>24</v>
      </c>
      <c r="B3">
        <v>0.66666666666666696</v>
      </c>
      <c r="C3">
        <v>0.58333333333333304</v>
      </c>
      <c r="D3">
        <v>0.91666666666666696</v>
      </c>
      <c r="E3">
        <v>0.66666666666666696</v>
      </c>
      <c r="F3">
        <v>0.66666666666666696</v>
      </c>
      <c r="G3">
        <v>0.75</v>
      </c>
      <c r="H3">
        <v>0.66666666666666696</v>
      </c>
      <c r="I3">
        <v>0.41666666666666702</v>
      </c>
      <c r="J3">
        <v>0.75</v>
      </c>
      <c r="K3">
        <v>0.66666666666666696</v>
      </c>
      <c r="L3">
        <v>0.75</v>
      </c>
      <c r="M3">
        <v>0.58333333333333304</v>
      </c>
      <c r="N3">
        <v>0.5</v>
      </c>
      <c r="O3">
        <v>0.33333333333333298</v>
      </c>
      <c r="P3">
        <v>0.33333333333333298</v>
      </c>
      <c r="Q3">
        <v>0.16666666666666699</v>
      </c>
      <c r="R3">
        <v>0.25</v>
      </c>
      <c r="S3">
        <v>0.16666666666666699</v>
      </c>
      <c r="V3">
        <v>0.83333333333333304</v>
      </c>
      <c r="W3">
        <v>0.58333333333333304</v>
      </c>
      <c r="X3">
        <v>0.66666666666666696</v>
      </c>
      <c r="Y3">
        <v>0.75</v>
      </c>
      <c r="Z3">
        <v>0.66666666666666696</v>
      </c>
      <c r="AA3">
        <v>0.83333333333333304</v>
      </c>
      <c r="AB3">
        <v>0.5</v>
      </c>
      <c r="AC3">
        <v>0.75</v>
      </c>
      <c r="AD3">
        <v>0.66666666666666696</v>
      </c>
      <c r="AE3">
        <v>0.5</v>
      </c>
      <c r="AF3">
        <v>0.5</v>
      </c>
      <c r="AG3">
        <v>0.75</v>
      </c>
      <c r="AH3">
        <v>0.58333333333333304</v>
      </c>
      <c r="AI3">
        <v>0.66666666666666696</v>
      </c>
      <c r="AJ3">
        <v>0.58333333333333304</v>
      </c>
      <c r="AK3">
        <v>0.41666666666666702</v>
      </c>
      <c r="AL3">
        <v>0.41666666666666702</v>
      </c>
      <c r="AM3">
        <v>0.58333333333333304</v>
      </c>
    </row>
    <row r="4" spans="1:39" x14ac:dyDescent="0.2">
      <c r="A4" s="2" t="s">
        <v>25</v>
      </c>
      <c r="B4">
        <v>0.91666666666666696</v>
      </c>
      <c r="C4">
        <v>0.83333333333333304</v>
      </c>
      <c r="D4">
        <v>0.41666666666666702</v>
      </c>
      <c r="E4">
        <v>1</v>
      </c>
      <c r="F4">
        <v>0.58333333333333304</v>
      </c>
      <c r="G4">
        <v>0.25</v>
      </c>
      <c r="H4">
        <v>0.91666666666666696</v>
      </c>
      <c r="I4">
        <v>0.33333333333333298</v>
      </c>
      <c r="J4">
        <v>0.16666666666666699</v>
      </c>
      <c r="K4">
        <v>0.91666666666666696</v>
      </c>
      <c r="L4">
        <v>0.58333333333333304</v>
      </c>
      <c r="M4">
        <v>8.3333333333333301E-2</v>
      </c>
      <c r="N4">
        <v>0.83333333333333304</v>
      </c>
      <c r="O4">
        <v>0.41666666666666702</v>
      </c>
      <c r="P4">
        <v>0.33333333333333298</v>
      </c>
      <c r="Q4">
        <v>0.83333333333333304</v>
      </c>
      <c r="R4">
        <v>0.25</v>
      </c>
      <c r="S4">
        <v>8.3333333333333301E-2</v>
      </c>
      <c r="V4">
        <v>0.66666666666666696</v>
      </c>
      <c r="W4">
        <v>0.66666666666666696</v>
      </c>
      <c r="X4">
        <v>0.5</v>
      </c>
      <c r="Y4">
        <v>0.66666666666666696</v>
      </c>
      <c r="Z4">
        <v>0.5</v>
      </c>
      <c r="AA4">
        <v>0.33333333333333298</v>
      </c>
      <c r="AB4">
        <v>0.58333333333333304</v>
      </c>
      <c r="AC4">
        <v>0.33333333333333298</v>
      </c>
      <c r="AD4">
        <v>0.25</v>
      </c>
      <c r="AE4">
        <v>0.58333333333333304</v>
      </c>
      <c r="AF4">
        <v>0.25</v>
      </c>
      <c r="AG4">
        <v>0.25</v>
      </c>
      <c r="AH4">
        <v>0.5</v>
      </c>
      <c r="AI4">
        <v>0.5</v>
      </c>
      <c r="AJ4">
        <v>0.25</v>
      </c>
      <c r="AK4">
        <v>0.5</v>
      </c>
      <c r="AL4">
        <v>0.33333333333333298</v>
      </c>
      <c r="AM4">
        <v>0.33333333333333298</v>
      </c>
    </row>
    <row r="5" spans="1:39" x14ac:dyDescent="0.2">
      <c r="A5" s="2" t="s">
        <v>26</v>
      </c>
      <c r="B5">
        <v>1</v>
      </c>
      <c r="C5">
        <v>1</v>
      </c>
      <c r="D5">
        <v>1</v>
      </c>
      <c r="E5">
        <v>1</v>
      </c>
      <c r="F5">
        <v>0.91666666666666696</v>
      </c>
      <c r="G5">
        <v>0.83333333333333304</v>
      </c>
      <c r="H5">
        <v>0.75</v>
      </c>
      <c r="I5">
        <v>0.66666666666666696</v>
      </c>
      <c r="J5">
        <v>0.58333333333333304</v>
      </c>
      <c r="K5">
        <v>0.66666666666666696</v>
      </c>
      <c r="L5">
        <v>0.33333333333333298</v>
      </c>
      <c r="M5">
        <v>0.25</v>
      </c>
      <c r="N5">
        <v>0.41666666666666702</v>
      </c>
      <c r="O5">
        <v>0.33333333333333298</v>
      </c>
      <c r="P5">
        <v>0.16666666666666699</v>
      </c>
      <c r="Q5">
        <v>0.16666666666666699</v>
      </c>
      <c r="R5">
        <v>0.16666666666666699</v>
      </c>
      <c r="S5">
        <v>0.16666666666666699</v>
      </c>
      <c r="V5">
        <v>1</v>
      </c>
      <c r="W5">
        <v>1</v>
      </c>
      <c r="X5">
        <v>0.91666666666666696</v>
      </c>
      <c r="Y5">
        <v>0.91666666666666696</v>
      </c>
      <c r="Z5">
        <v>0.83333333333333304</v>
      </c>
      <c r="AA5">
        <v>1</v>
      </c>
      <c r="AB5">
        <v>0.66666666666666696</v>
      </c>
      <c r="AC5">
        <v>0.75</v>
      </c>
      <c r="AD5">
        <v>0.91666666666666696</v>
      </c>
      <c r="AE5">
        <v>0.5</v>
      </c>
      <c r="AF5">
        <v>0.41666666666666702</v>
      </c>
      <c r="AG5">
        <v>0.5</v>
      </c>
      <c r="AH5">
        <v>0.33333333333333298</v>
      </c>
      <c r="AI5">
        <v>0.5</v>
      </c>
      <c r="AJ5">
        <v>0.41666666666666702</v>
      </c>
      <c r="AK5">
        <v>8.3333333333333301E-2</v>
      </c>
      <c r="AL5">
        <v>0</v>
      </c>
      <c r="AM5">
        <v>0.25</v>
      </c>
    </row>
    <row r="6" spans="1:39" x14ac:dyDescent="0.2">
      <c r="A6" s="2" t="s">
        <v>27</v>
      </c>
      <c r="B6">
        <v>1</v>
      </c>
      <c r="C6">
        <v>0.83333333333333304</v>
      </c>
      <c r="D6">
        <v>0.83333333333333304</v>
      </c>
      <c r="E6">
        <v>0.83333333333333304</v>
      </c>
      <c r="F6">
        <v>0.83333333333333304</v>
      </c>
      <c r="G6">
        <v>0.75</v>
      </c>
      <c r="H6">
        <v>0.83333333333333304</v>
      </c>
      <c r="I6">
        <v>0.58333333333333304</v>
      </c>
      <c r="J6">
        <v>0.41666666666666702</v>
      </c>
      <c r="K6">
        <v>0.41666666666666702</v>
      </c>
      <c r="L6">
        <v>0.16666666666666699</v>
      </c>
      <c r="M6">
        <v>0.25</v>
      </c>
      <c r="N6">
        <v>0.33333333333333298</v>
      </c>
      <c r="O6">
        <v>0.25</v>
      </c>
      <c r="P6">
        <v>0.41666666666666702</v>
      </c>
      <c r="Q6">
        <v>8.3333333333333301E-2</v>
      </c>
      <c r="R6">
        <v>0.33333333333333298</v>
      </c>
      <c r="S6">
        <v>0.16666666666666699</v>
      </c>
      <c r="V6">
        <v>0.58333333333333304</v>
      </c>
      <c r="W6">
        <v>0.83333333333333304</v>
      </c>
      <c r="X6">
        <v>0.5</v>
      </c>
      <c r="Y6">
        <v>0.41666666666666702</v>
      </c>
      <c r="Z6">
        <v>0.58333333333333304</v>
      </c>
      <c r="AA6">
        <v>0.5</v>
      </c>
      <c r="AB6">
        <v>0.41666666666666702</v>
      </c>
      <c r="AC6">
        <v>0.41666666666666702</v>
      </c>
      <c r="AD6">
        <v>0.25</v>
      </c>
      <c r="AE6">
        <v>0.25</v>
      </c>
      <c r="AF6">
        <v>8.3333333333333301E-2</v>
      </c>
      <c r="AG6">
        <v>8.3333333333333301E-2</v>
      </c>
      <c r="AH6">
        <v>8.3333333333333301E-2</v>
      </c>
      <c r="AI6">
        <v>8.3333333333333301E-2</v>
      </c>
      <c r="AJ6">
        <v>0.16666666666666699</v>
      </c>
      <c r="AK6">
        <v>0.16666666666666699</v>
      </c>
      <c r="AL6">
        <v>0</v>
      </c>
      <c r="AM6">
        <v>8.3333333333333301E-2</v>
      </c>
    </row>
    <row r="7" spans="1:39" x14ac:dyDescent="0.2">
      <c r="A7" s="2" t="s">
        <v>28</v>
      </c>
      <c r="B7">
        <v>0.66666666666666696</v>
      </c>
      <c r="C7">
        <v>0.5</v>
      </c>
      <c r="D7">
        <v>0.75</v>
      </c>
      <c r="E7">
        <v>0.66666666666666696</v>
      </c>
      <c r="F7">
        <v>0.58333333333333304</v>
      </c>
      <c r="G7">
        <v>0.33333333333333298</v>
      </c>
      <c r="H7">
        <v>0.91666666666666696</v>
      </c>
      <c r="I7">
        <v>0.58333333333333304</v>
      </c>
      <c r="J7">
        <v>0.58333333333333304</v>
      </c>
      <c r="K7">
        <v>0.83333333333333304</v>
      </c>
      <c r="L7">
        <v>0.41666666666666702</v>
      </c>
      <c r="M7">
        <v>0.33333333333333298</v>
      </c>
      <c r="N7">
        <v>0.66666666666666696</v>
      </c>
      <c r="O7">
        <v>0.41666666666666702</v>
      </c>
      <c r="P7">
        <v>0.25</v>
      </c>
      <c r="Q7">
        <v>0.25</v>
      </c>
      <c r="R7">
        <v>0.25</v>
      </c>
      <c r="S7">
        <v>0.41666666666666702</v>
      </c>
      <c r="V7">
        <v>0.75</v>
      </c>
      <c r="W7">
        <v>0.5</v>
      </c>
      <c r="X7">
        <v>0.83333333333333304</v>
      </c>
      <c r="Y7">
        <v>0.58333333333333304</v>
      </c>
      <c r="Z7">
        <v>0.58333333333333304</v>
      </c>
      <c r="AA7">
        <v>0.58333333333333304</v>
      </c>
      <c r="AB7">
        <v>0.58333333333333304</v>
      </c>
      <c r="AC7">
        <v>0.58333333333333304</v>
      </c>
      <c r="AD7">
        <v>0.66666666666666696</v>
      </c>
      <c r="AE7">
        <v>0.58333333333333304</v>
      </c>
      <c r="AF7">
        <v>0.5</v>
      </c>
      <c r="AG7">
        <v>0.41666666666666702</v>
      </c>
      <c r="AH7">
        <v>0.58333333333333304</v>
      </c>
      <c r="AI7">
        <v>0.5</v>
      </c>
      <c r="AJ7">
        <v>0.41666666666666702</v>
      </c>
      <c r="AK7">
        <v>0.25</v>
      </c>
      <c r="AL7">
        <v>0.41666666666666702</v>
      </c>
      <c r="AM7">
        <v>0.41666666666666702</v>
      </c>
    </row>
    <row r="8" spans="1:39" x14ac:dyDescent="0.2">
      <c r="A8" s="2" t="s">
        <v>29</v>
      </c>
      <c r="B8">
        <v>1</v>
      </c>
      <c r="C8">
        <v>1</v>
      </c>
      <c r="D8">
        <v>0.91666666666666696</v>
      </c>
      <c r="E8">
        <v>0.91666666666666696</v>
      </c>
      <c r="F8">
        <v>0.66666666666666696</v>
      </c>
      <c r="G8">
        <v>0.75</v>
      </c>
      <c r="H8">
        <v>0.75</v>
      </c>
      <c r="I8">
        <v>0.75</v>
      </c>
      <c r="J8">
        <v>0.66666666666666696</v>
      </c>
      <c r="K8">
        <v>0.41666666666666702</v>
      </c>
      <c r="L8">
        <v>0.33333333333333298</v>
      </c>
      <c r="M8">
        <v>0.58333333333333304</v>
      </c>
      <c r="N8">
        <v>0.5</v>
      </c>
      <c r="O8">
        <v>0.16666666666666699</v>
      </c>
      <c r="P8">
        <v>0.41666666666666702</v>
      </c>
      <c r="Q8">
        <v>0.33333333333333298</v>
      </c>
      <c r="R8">
        <v>0.25</v>
      </c>
      <c r="S8">
        <v>8.3333333333333301E-2</v>
      </c>
      <c r="V8">
        <v>0.91666666666666696</v>
      </c>
      <c r="W8">
        <v>1</v>
      </c>
      <c r="X8">
        <v>0.91666666666666696</v>
      </c>
      <c r="Y8">
        <v>0.83333333333333304</v>
      </c>
      <c r="Z8">
        <v>0.58333333333333304</v>
      </c>
      <c r="AA8">
        <v>0.83333333333333304</v>
      </c>
      <c r="AB8">
        <v>0.33333333333333298</v>
      </c>
      <c r="AC8">
        <v>0.41666666666666702</v>
      </c>
      <c r="AD8">
        <v>0.41666666666666702</v>
      </c>
      <c r="AE8">
        <v>0.25</v>
      </c>
      <c r="AF8">
        <v>0.16666666666666699</v>
      </c>
      <c r="AG8">
        <v>0.25</v>
      </c>
      <c r="AH8">
        <v>0.16666666666666699</v>
      </c>
      <c r="AI8">
        <v>0.25</v>
      </c>
      <c r="AJ8">
        <v>8.3333333333333301E-2</v>
      </c>
      <c r="AK8">
        <v>8.3333333333333301E-2</v>
      </c>
      <c r="AL8">
        <v>0.16666666666666699</v>
      </c>
      <c r="AM8">
        <v>0</v>
      </c>
    </row>
    <row r="9" spans="1:39" x14ac:dyDescent="0.2">
      <c r="A9" s="2" t="s">
        <v>30</v>
      </c>
      <c r="B9">
        <v>1</v>
      </c>
      <c r="C9">
        <v>1</v>
      </c>
      <c r="D9">
        <v>1</v>
      </c>
      <c r="E9">
        <v>1</v>
      </c>
      <c r="F9">
        <v>0.83333333333333304</v>
      </c>
      <c r="G9">
        <v>0.66666666666666696</v>
      </c>
      <c r="H9">
        <v>1</v>
      </c>
      <c r="I9">
        <v>0.41666666666666702</v>
      </c>
      <c r="J9">
        <v>0.16666666666666699</v>
      </c>
      <c r="K9">
        <v>0.91666666666666696</v>
      </c>
      <c r="L9">
        <v>0.25</v>
      </c>
      <c r="M9">
        <v>8.3333333333333301E-2</v>
      </c>
      <c r="N9">
        <v>0.83333333333333304</v>
      </c>
      <c r="O9">
        <v>0</v>
      </c>
      <c r="P9">
        <v>8.3333333333333301E-2</v>
      </c>
      <c r="Q9">
        <v>0.41666666666666702</v>
      </c>
      <c r="R9">
        <v>8.3333333333333301E-2</v>
      </c>
      <c r="S9">
        <v>0</v>
      </c>
      <c r="V9">
        <v>1</v>
      </c>
      <c r="W9">
        <v>1</v>
      </c>
      <c r="X9">
        <v>1</v>
      </c>
      <c r="Y9">
        <v>0.91666666666666696</v>
      </c>
      <c r="Z9">
        <v>0.91666666666666696</v>
      </c>
      <c r="AA9">
        <v>0.75</v>
      </c>
      <c r="AB9">
        <v>0.75</v>
      </c>
      <c r="AC9">
        <v>0.5</v>
      </c>
      <c r="AD9">
        <v>0.58333333333333304</v>
      </c>
      <c r="AE9">
        <v>0.33333333333333298</v>
      </c>
      <c r="AF9">
        <v>0.25</v>
      </c>
      <c r="AG9">
        <v>0.16666666666666699</v>
      </c>
      <c r="AH9">
        <v>8.3333333333333301E-2</v>
      </c>
      <c r="AI9">
        <v>0.16666666666666699</v>
      </c>
      <c r="AJ9">
        <v>0</v>
      </c>
      <c r="AK9">
        <v>0</v>
      </c>
      <c r="AL9">
        <v>0.16666666666666699</v>
      </c>
      <c r="AM9">
        <v>0</v>
      </c>
    </row>
    <row r="10" spans="1:39" x14ac:dyDescent="0.2">
      <c r="A10" s="2" t="s">
        <v>31</v>
      </c>
      <c r="B10">
        <v>0.83333333333333304</v>
      </c>
      <c r="C10">
        <v>0.66666666666666696</v>
      </c>
      <c r="D10">
        <v>0.58333333333333304</v>
      </c>
      <c r="E10">
        <v>0.75</v>
      </c>
      <c r="F10">
        <v>0.5</v>
      </c>
      <c r="G10">
        <v>0.25</v>
      </c>
      <c r="H10">
        <v>0.66666666666666696</v>
      </c>
      <c r="I10">
        <v>0.66666666666666696</v>
      </c>
      <c r="J10">
        <v>0.16666666666666699</v>
      </c>
      <c r="K10">
        <v>0.58333333333333304</v>
      </c>
      <c r="L10">
        <v>0.33333333333333298</v>
      </c>
      <c r="M10">
        <v>0.33333333333333298</v>
      </c>
      <c r="N10">
        <v>0.58333333333333304</v>
      </c>
      <c r="O10">
        <v>0.41666666666666702</v>
      </c>
      <c r="P10">
        <v>0.33333333333333298</v>
      </c>
      <c r="Q10">
        <v>0.75</v>
      </c>
      <c r="R10">
        <v>0.25</v>
      </c>
      <c r="S10">
        <v>0.5</v>
      </c>
      <c r="V10">
        <v>0.91666666666666696</v>
      </c>
      <c r="W10">
        <v>0.75</v>
      </c>
      <c r="X10">
        <v>0.91666666666666696</v>
      </c>
      <c r="Y10">
        <v>0.75</v>
      </c>
      <c r="Z10">
        <v>0.5</v>
      </c>
      <c r="AA10">
        <v>0.66666666666666696</v>
      </c>
      <c r="AB10">
        <v>0.41666666666666702</v>
      </c>
      <c r="AC10">
        <v>0.41666666666666702</v>
      </c>
      <c r="AD10">
        <v>0.41666666666666702</v>
      </c>
      <c r="AE10">
        <v>0.41666666666666702</v>
      </c>
      <c r="AF10">
        <v>0.41666666666666702</v>
      </c>
      <c r="AG10">
        <v>0.41666666666666702</v>
      </c>
      <c r="AH10">
        <v>0.58333333333333304</v>
      </c>
      <c r="AI10">
        <v>0.16666666666666699</v>
      </c>
      <c r="AJ10">
        <v>0.33333333333333298</v>
      </c>
      <c r="AK10">
        <v>0.33333333333333298</v>
      </c>
      <c r="AL10">
        <v>0.41666666666666702</v>
      </c>
      <c r="AM10">
        <v>0.16666666666666699</v>
      </c>
    </row>
    <row r="11" spans="1:39" x14ac:dyDescent="0.2">
      <c r="A11" s="2" t="s">
        <v>32</v>
      </c>
      <c r="B11">
        <v>1</v>
      </c>
      <c r="C11">
        <v>0.91666666666666696</v>
      </c>
      <c r="D11">
        <v>0.91666666666666696</v>
      </c>
      <c r="E11">
        <v>0.91666666666666696</v>
      </c>
      <c r="F11">
        <v>0.75</v>
      </c>
      <c r="G11">
        <v>0.75</v>
      </c>
      <c r="H11">
        <v>1</v>
      </c>
      <c r="I11">
        <v>0.83333333333333304</v>
      </c>
      <c r="J11">
        <v>0.66666666666666696</v>
      </c>
      <c r="K11">
        <v>1</v>
      </c>
      <c r="L11">
        <v>0.58333333333333304</v>
      </c>
      <c r="M11">
        <v>0.33333333333333298</v>
      </c>
      <c r="N11">
        <v>0.91666666666666696</v>
      </c>
      <c r="O11">
        <v>0.25</v>
      </c>
      <c r="P11">
        <v>0.33333333333333298</v>
      </c>
      <c r="Q11">
        <v>0.58333333333333304</v>
      </c>
      <c r="R11">
        <v>0.16666666666666699</v>
      </c>
      <c r="S11">
        <v>8.3333333333333301E-2</v>
      </c>
      <c r="V11">
        <v>0.75</v>
      </c>
      <c r="W11">
        <v>0.91666666666666696</v>
      </c>
      <c r="X11">
        <v>0.91666666666666696</v>
      </c>
      <c r="Y11">
        <v>1</v>
      </c>
      <c r="Z11">
        <v>1</v>
      </c>
      <c r="AA11">
        <v>0.66666666666666696</v>
      </c>
      <c r="AB11">
        <v>0.83333333333333304</v>
      </c>
      <c r="AC11">
        <v>0.75</v>
      </c>
      <c r="AD11">
        <v>0.58333333333333304</v>
      </c>
      <c r="AE11">
        <v>0.5</v>
      </c>
      <c r="AF11">
        <v>0.33333333333333298</v>
      </c>
      <c r="AG11">
        <v>0.5</v>
      </c>
      <c r="AH11">
        <v>0.5</v>
      </c>
      <c r="AI11">
        <v>0.16666666666666699</v>
      </c>
      <c r="AJ11">
        <v>0.16666666666666699</v>
      </c>
      <c r="AK11">
        <v>8.3333333333333301E-2</v>
      </c>
      <c r="AL11">
        <v>0</v>
      </c>
      <c r="AM11">
        <v>0.16666666666666699</v>
      </c>
    </row>
    <row r="12" spans="1:39" x14ac:dyDescent="0.2">
      <c r="A12" s="2" t="s">
        <v>33</v>
      </c>
      <c r="B12">
        <v>1</v>
      </c>
      <c r="C12">
        <v>0.66666666666666696</v>
      </c>
      <c r="D12">
        <v>0.5</v>
      </c>
      <c r="E12">
        <v>1</v>
      </c>
      <c r="F12">
        <v>0.75</v>
      </c>
      <c r="G12">
        <v>0.25</v>
      </c>
      <c r="H12">
        <v>0.91666666666666696</v>
      </c>
      <c r="I12">
        <v>0.58333333333333304</v>
      </c>
      <c r="J12">
        <v>0.33333333333333298</v>
      </c>
      <c r="K12">
        <v>1</v>
      </c>
      <c r="L12">
        <v>0.66666666666666696</v>
      </c>
      <c r="M12">
        <v>0.16666666666666699</v>
      </c>
      <c r="N12">
        <v>1</v>
      </c>
      <c r="O12">
        <v>0.58333333333333304</v>
      </c>
      <c r="P12">
        <v>0.25</v>
      </c>
      <c r="Q12">
        <v>0.91666666666666696</v>
      </c>
      <c r="R12">
        <v>0.66666666666666696</v>
      </c>
      <c r="S12">
        <v>0.41666666666666702</v>
      </c>
      <c r="V12">
        <v>0.5</v>
      </c>
      <c r="W12">
        <v>0.25</v>
      </c>
      <c r="X12">
        <v>0.25</v>
      </c>
      <c r="Y12">
        <v>0.16666666666666699</v>
      </c>
      <c r="Z12">
        <v>0.33333333333333298</v>
      </c>
      <c r="AA12">
        <v>0.5</v>
      </c>
      <c r="AB12">
        <v>0.5</v>
      </c>
      <c r="AC12">
        <v>0.5</v>
      </c>
      <c r="AD12">
        <v>0.66666666666666696</v>
      </c>
      <c r="AE12">
        <v>0.41666666666666702</v>
      </c>
      <c r="AF12">
        <v>0.5</v>
      </c>
      <c r="AG12">
        <v>0.33333333333333298</v>
      </c>
      <c r="AH12">
        <v>0.5</v>
      </c>
      <c r="AI12">
        <v>0.33333333333333298</v>
      </c>
      <c r="AJ12">
        <v>0.58333333333333304</v>
      </c>
      <c r="AK12">
        <v>0.41666666666666702</v>
      </c>
      <c r="AL12">
        <v>0.41666666666666702</v>
      </c>
      <c r="AM12">
        <v>0.33333333333333298</v>
      </c>
    </row>
    <row r="13" spans="1:39" x14ac:dyDescent="0.2">
      <c r="A13" s="2" t="s">
        <v>34</v>
      </c>
      <c r="B13">
        <v>1</v>
      </c>
      <c r="C13">
        <v>1</v>
      </c>
      <c r="D13">
        <v>1</v>
      </c>
      <c r="E13">
        <v>1</v>
      </c>
      <c r="F13">
        <v>0.83333333333333304</v>
      </c>
      <c r="G13">
        <v>1</v>
      </c>
      <c r="H13">
        <v>0.91666666666666696</v>
      </c>
      <c r="I13">
        <v>0.58333333333333304</v>
      </c>
      <c r="J13">
        <v>0.91666666666666696</v>
      </c>
      <c r="K13">
        <v>0.91666666666666696</v>
      </c>
      <c r="L13">
        <v>0.5</v>
      </c>
      <c r="M13">
        <v>0.66666666666666696</v>
      </c>
      <c r="N13">
        <v>0.33333333333333298</v>
      </c>
      <c r="O13">
        <v>0.41666666666666702</v>
      </c>
      <c r="P13">
        <v>8.3333333333333301E-2</v>
      </c>
      <c r="Q13">
        <v>0.25</v>
      </c>
      <c r="R13">
        <v>0</v>
      </c>
      <c r="S13">
        <v>0.16666666666666699</v>
      </c>
      <c r="V13">
        <v>1</v>
      </c>
      <c r="W13">
        <v>1</v>
      </c>
      <c r="X13">
        <v>1</v>
      </c>
      <c r="Y13">
        <v>1</v>
      </c>
      <c r="Z13">
        <v>1</v>
      </c>
      <c r="AA13">
        <v>0.91666666666666696</v>
      </c>
      <c r="AB13">
        <v>0.83333333333333304</v>
      </c>
      <c r="AC13">
        <v>0.83333333333333304</v>
      </c>
      <c r="AD13">
        <v>0.83333333333333304</v>
      </c>
      <c r="AE13">
        <v>0.66666666666666696</v>
      </c>
      <c r="AF13">
        <v>0.58333333333333304</v>
      </c>
      <c r="AG13">
        <v>0.75</v>
      </c>
      <c r="AH13">
        <v>0.33333333333333298</v>
      </c>
      <c r="AI13">
        <v>0.41666666666666702</v>
      </c>
      <c r="AJ13">
        <v>0.5</v>
      </c>
      <c r="AK13">
        <v>8.3333333333333301E-2</v>
      </c>
      <c r="AL13">
        <v>8.3333333333333301E-2</v>
      </c>
      <c r="AM13">
        <v>0.16666666666666699</v>
      </c>
    </row>
    <row r="14" spans="1:39" x14ac:dyDescent="0.2">
      <c r="A14" s="2" t="s">
        <v>35</v>
      </c>
      <c r="B14">
        <v>0.91666666666666696</v>
      </c>
      <c r="C14">
        <v>0.83333333333333304</v>
      </c>
      <c r="D14">
        <v>0.58333333333333304</v>
      </c>
      <c r="E14">
        <v>1</v>
      </c>
      <c r="F14">
        <v>0.66666666666666696</v>
      </c>
      <c r="G14">
        <v>0.58333333333333304</v>
      </c>
      <c r="H14">
        <v>0.91666666666666696</v>
      </c>
      <c r="I14">
        <v>0.83333333333333304</v>
      </c>
      <c r="J14">
        <v>0.41666666666666702</v>
      </c>
      <c r="K14">
        <v>0.83333333333333304</v>
      </c>
      <c r="L14">
        <v>0.58333333333333304</v>
      </c>
      <c r="M14">
        <v>8.3333333333333301E-2</v>
      </c>
      <c r="N14">
        <v>0.75</v>
      </c>
      <c r="O14">
        <v>0</v>
      </c>
      <c r="P14">
        <v>8.3333333333333301E-2</v>
      </c>
      <c r="Q14">
        <v>0.5</v>
      </c>
      <c r="R14">
        <v>8.3333333333333301E-2</v>
      </c>
      <c r="S14">
        <v>8.3333333333333301E-2</v>
      </c>
      <c r="V14">
        <v>1</v>
      </c>
      <c r="W14">
        <v>0.91666666666666696</v>
      </c>
      <c r="X14">
        <v>1</v>
      </c>
      <c r="Y14">
        <v>0.91666666666666696</v>
      </c>
      <c r="Z14">
        <v>0.75</v>
      </c>
      <c r="AA14">
        <v>0.91666666666666696</v>
      </c>
      <c r="AB14">
        <v>0.75</v>
      </c>
      <c r="AC14">
        <v>0.83333333333333304</v>
      </c>
      <c r="AD14">
        <v>0.58333333333333304</v>
      </c>
      <c r="AE14">
        <v>0.25</v>
      </c>
      <c r="AF14">
        <v>0.58333333333333304</v>
      </c>
      <c r="AG14">
        <v>0.5</v>
      </c>
      <c r="AH14">
        <v>8.3333333333333301E-2</v>
      </c>
      <c r="AI14">
        <v>8.3333333333333301E-2</v>
      </c>
      <c r="AJ14">
        <v>0.33333333333333298</v>
      </c>
      <c r="AK14">
        <v>8.3333333333333301E-2</v>
      </c>
      <c r="AL14">
        <v>8.3333333333333301E-2</v>
      </c>
      <c r="AM14">
        <v>0</v>
      </c>
    </row>
    <row r="15" spans="1:39" x14ac:dyDescent="0.2">
      <c r="A15" s="2" t="s">
        <v>36</v>
      </c>
      <c r="B15">
        <v>0.91666666666666696</v>
      </c>
      <c r="C15">
        <v>0.91666666666666696</v>
      </c>
      <c r="D15">
        <v>0.75</v>
      </c>
      <c r="E15">
        <v>0.91666666666666696</v>
      </c>
      <c r="F15">
        <v>0.75</v>
      </c>
      <c r="G15">
        <v>0.66666666666666696</v>
      </c>
      <c r="H15">
        <v>0.66666666666666696</v>
      </c>
      <c r="I15">
        <v>0.75</v>
      </c>
      <c r="J15">
        <v>0.66666666666666696</v>
      </c>
      <c r="K15">
        <v>0.5</v>
      </c>
      <c r="L15">
        <v>0.5</v>
      </c>
      <c r="M15">
        <v>0.41666666666666702</v>
      </c>
      <c r="N15">
        <v>0.33333333333333298</v>
      </c>
      <c r="O15">
        <v>0.25</v>
      </c>
      <c r="P15">
        <v>0.58333333333333304</v>
      </c>
      <c r="Q15">
        <v>0.16666666666666699</v>
      </c>
      <c r="R15">
        <v>0.33333333333333298</v>
      </c>
      <c r="S15">
        <v>8.3333333333333301E-2</v>
      </c>
      <c r="V15">
        <v>0.83333333333333304</v>
      </c>
      <c r="W15">
        <v>0.91666666666666696</v>
      </c>
      <c r="X15">
        <v>0.83333333333333304</v>
      </c>
      <c r="Y15">
        <v>0.66666666666666696</v>
      </c>
      <c r="Z15">
        <v>0.58333333333333304</v>
      </c>
      <c r="AA15">
        <v>0.58333333333333304</v>
      </c>
      <c r="AB15">
        <v>0.41666666666666702</v>
      </c>
      <c r="AC15">
        <v>0.5</v>
      </c>
      <c r="AD15">
        <v>0.25</v>
      </c>
      <c r="AE15">
        <v>0.66666666666666696</v>
      </c>
      <c r="AF15">
        <v>0.33333333333333298</v>
      </c>
      <c r="AG15">
        <v>0.5</v>
      </c>
      <c r="AH15">
        <v>0.25</v>
      </c>
      <c r="AI15">
        <v>0.5</v>
      </c>
      <c r="AJ15">
        <v>8.3333333333333301E-2</v>
      </c>
      <c r="AK15">
        <v>0.16666666666666699</v>
      </c>
      <c r="AL15">
        <v>8.3333333333333301E-2</v>
      </c>
      <c r="AM15">
        <v>0.41666666666666702</v>
      </c>
    </row>
    <row r="16" spans="1:39" x14ac:dyDescent="0.2">
      <c r="A16" s="2" t="s">
        <v>37</v>
      </c>
      <c r="B16">
        <v>0.75</v>
      </c>
      <c r="C16">
        <v>0.83333333333333304</v>
      </c>
      <c r="D16">
        <v>0.75</v>
      </c>
      <c r="E16">
        <v>1</v>
      </c>
      <c r="F16">
        <v>1</v>
      </c>
      <c r="G16">
        <v>0.75</v>
      </c>
      <c r="H16">
        <v>0.58333333333333304</v>
      </c>
      <c r="I16">
        <v>0.41666666666666702</v>
      </c>
      <c r="J16">
        <v>0.33333333333333298</v>
      </c>
      <c r="K16">
        <v>0.66666666666666696</v>
      </c>
      <c r="L16">
        <v>0.33333333333333298</v>
      </c>
      <c r="M16">
        <v>0.33333333333333298</v>
      </c>
      <c r="N16">
        <v>0.58333333333333304</v>
      </c>
      <c r="O16">
        <v>0.16666666666666699</v>
      </c>
      <c r="P16">
        <v>0.25</v>
      </c>
      <c r="Q16">
        <v>0.41666666666666702</v>
      </c>
      <c r="R16">
        <v>0.25</v>
      </c>
      <c r="S16">
        <v>0.16666666666666699</v>
      </c>
      <c r="V16">
        <v>0.91666666666666696</v>
      </c>
      <c r="W16">
        <v>1</v>
      </c>
      <c r="X16">
        <v>1</v>
      </c>
      <c r="Y16">
        <v>0.75</v>
      </c>
      <c r="Z16">
        <v>0.91666666666666696</v>
      </c>
      <c r="AA16">
        <v>0.75</v>
      </c>
      <c r="AB16">
        <v>0.83333333333333304</v>
      </c>
      <c r="AC16">
        <v>0.75</v>
      </c>
      <c r="AD16">
        <v>0.66666666666666696</v>
      </c>
      <c r="AE16">
        <v>0.66666666666666696</v>
      </c>
      <c r="AF16">
        <v>0.66666666666666696</v>
      </c>
      <c r="AG16">
        <v>0.25</v>
      </c>
      <c r="AH16">
        <v>0.33333333333333298</v>
      </c>
      <c r="AI16">
        <v>0.41666666666666702</v>
      </c>
      <c r="AJ16">
        <v>8.3333333333333301E-2</v>
      </c>
      <c r="AK16">
        <v>0.16666666666666699</v>
      </c>
      <c r="AL16">
        <v>0</v>
      </c>
      <c r="AM16">
        <v>8.3333333333333301E-2</v>
      </c>
    </row>
    <row r="17" spans="1:39" x14ac:dyDescent="0.2">
      <c r="A17" s="2" t="s">
        <v>38</v>
      </c>
      <c r="B17">
        <v>1</v>
      </c>
      <c r="C17">
        <v>1</v>
      </c>
      <c r="D17">
        <v>1</v>
      </c>
      <c r="E17">
        <v>1</v>
      </c>
      <c r="F17">
        <v>0.83333333333333304</v>
      </c>
      <c r="G17">
        <v>0.91666666666666696</v>
      </c>
      <c r="H17">
        <v>0.58333333333333304</v>
      </c>
      <c r="I17">
        <v>0.75</v>
      </c>
      <c r="J17">
        <v>0.58333333333333304</v>
      </c>
      <c r="K17">
        <v>0.5</v>
      </c>
      <c r="L17">
        <v>0.41666666666666702</v>
      </c>
      <c r="M17">
        <v>0.33333333333333298</v>
      </c>
      <c r="N17">
        <v>8.3333333333333301E-2</v>
      </c>
      <c r="O17">
        <v>0.33333333333333298</v>
      </c>
      <c r="P17">
        <v>8.3333333333333301E-2</v>
      </c>
      <c r="Q17">
        <v>0</v>
      </c>
      <c r="R17">
        <v>0</v>
      </c>
      <c r="S17">
        <v>0</v>
      </c>
      <c r="V17">
        <v>1</v>
      </c>
      <c r="W17">
        <v>0.91666666666666696</v>
      </c>
      <c r="X17">
        <v>1</v>
      </c>
      <c r="Y17">
        <v>1</v>
      </c>
      <c r="Z17">
        <v>0.83333333333333304</v>
      </c>
      <c r="AA17">
        <v>1</v>
      </c>
      <c r="AB17">
        <v>0.33333333333333298</v>
      </c>
      <c r="AC17">
        <v>0.58333333333333304</v>
      </c>
      <c r="AD17">
        <v>0.58333333333333304</v>
      </c>
      <c r="AE17">
        <v>0.16666666666666699</v>
      </c>
      <c r="AF17">
        <v>8.3333333333333301E-2</v>
      </c>
      <c r="AG17">
        <v>8.3333333333333301E-2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">
      <c r="A18" s="2" t="s">
        <v>39</v>
      </c>
      <c r="B18">
        <v>0.66666666666666696</v>
      </c>
      <c r="C18">
        <v>0.58333333333333304</v>
      </c>
      <c r="D18">
        <v>0.75</v>
      </c>
      <c r="E18">
        <v>0.83333333333333304</v>
      </c>
      <c r="F18">
        <v>0.58333333333333304</v>
      </c>
      <c r="G18">
        <v>0.58333333333333304</v>
      </c>
      <c r="H18">
        <v>0.58333333333333304</v>
      </c>
      <c r="I18">
        <v>0.33333333333333298</v>
      </c>
      <c r="J18">
        <v>0.33333333333333298</v>
      </c>
      <c r="K18">
        <v>0.41666666666666702</v>
      </c>
      <c r="L18">
        <v>0.16666666666666699</v>
      </c>
      <c r="M18">
        <v>0.25</v>
      </c>
      <c r="N18">
        <v>0.33333333333333298</v>
      </c>
      <c r="O18">
        <v>0.16666666666666699</v>
      </c>
      <c r="P18">
        <v>0.16666666666666699</v>
      </c>
      <c r="Q18">
        <v>0.25</v>
      </c>
      <c r="R18">
        <v>0</v>
      </c>
      <c r="S18">
        <v>8.3333333333333301E-2</v>
      </c>
      <c r="V18">
        <v>0.83333333333333304</v>
      </c>
      <c r="W18">
        <v>1</v>
      </c>
      <c r="X18">
        <v>1</v>
      </c>
      <c r="Y18">
        <v>0.58333333333333304</v>
      </c>
      <c r="Z18">
        <v>0.83333333333333304</v>
      </c>
      <c r="AA18">
        <v>0.5</v>
      </c>
      <c r="AB18">
        <v>0.5</v>
      </c>
      <c r="AC18">
        <v>0.75</v>
      </c>
      <c r="AD18">
        <v>0.41666666666666702</v>
      </c>
      <c r="AE18">
        <v>0.33333333333333298</v>
      </c>
      <c r="AF18">
        <v>0.33333333333333298</v>
      </c>
      <c r="AG18">
        <v>0.25</v>
      </c>
      <c r="AH18">
        <v>0.25</v>
      </c>
      <c r="AI18">
        <v>0.16666666666666699</v>
      </c>
      <c r="AJ18">
        <v>8.3333333333333301E-2</v>
      </c>
      <c r="AK18">
        <v>0.33333333333333298</v>
      </c>
      <c r="AL18">
        <v>0</v>
      </c>
      <c r="AM18">
        <v>0</v>
      </c>
    </row>
    <row r="19" spans="1:39" x14ac:dyDescent="0.2">
      <c r="A19" s="2" t="s">
        <v>40</v>
      </c>
      <c r="B19">
        <v>0.83333333333333304</v>
      </c>
      <c r="C19">
        <v>0.75</v>
      </c>
      <c r="D19">
        <v>0.91666666666666696</v>
      </c>
      <c r="E19">
        <v>0.83333333333333304</v>
      </c>
      <c r="F19">
        <v>0.5</v>
      </c>
      <c r="G19">
        <v>0.75</v>
      </c>
      <c r="H19">
        <v>0.83333333333333304</v>
      </c>
      <c r="I19">
        <v>0.5</v>
      </c>
      <c r="J19">
        <v>0.33333333333333298</v>
      </c>
      <c r="K19">
        <v>0.83333333333333304</v>
      </c>
      <c r="L19">
        <v>0.5</v>
      </c>
      <c r="M19">
        <v>0.16666666666666699</v>
      </c>
      <c r="N19">
        <v>0.5</v>
      </c>
      <c r="O19">
        <v>0.25</v>
      </c>
      <c r="P19">
        <v>0.16666666666666699</v>
      </c>
      <c r="Q19">
        <v>0.5</v>
      </c>
      <c r="R19">
        <v>0.16666666666666699</v>
      </c>
      <c r="S19">
        <v>0.16666666666666699</v>
      </c>
      <c r="V19">
        <v>0.83333333333333304</v>
      </c>
      <c r="W19">
        <v>0.5</v>
      </c>
      <c r="X19">
        <v>0.66666666666666696</v>
      </c>
      <c r="Y19">
        <v>0.41666666666666702</v>
      </c>
      <c r="Z19">
        <v>0.5</v>
      </c>
      <c r="AA19">
        <v>0.75</v>
      </c>
      <c r="AB19">
        <v>0.83333333333333304</v>
      </c>
      <c r="AC19">
        <v>0.41666666666666702</v>
      </c>
      <c r="AD19">
        <v>0.33333333333333298</v>
      </c>
      <c r="AE19">
        <v>0.25</v>
      </c>
      <c r="AF19">
        <v>0.5</v>
      </c>
      <c r="AG19">
        <v>0.41666666666666702</v>
      </c>
      <c r="AH19">
        <v>0.16666666666666699</v>
      </c>
      <c r="AI19">
        <v>0.16666666666666699</v>
      </c>
      <c r="AJ19">
        <v>0.33333333333333298</v>
      </c>
      <c r="AK19">
        <v>8.3333333333333301E-2</v>
      </c>
      <c r="AL19">
        <v>0.25</v>
      </c>
      <c r="AM19">
        <v>0</v>
      </c>
    </row>
    <row r="20" spans="1:39" x14ac:dyDescent="0.2">
      <c r="A20" s="2" t="s">
        <v>41</v>
      </c>
      <c r="B20">
        <v>1</v>
      </c>
      <c r="C20">
        <v>0.66666666666666696</v>
      </c>
      <c r="D20">
        <v>0.83333333333333304</v>
      </c>
      <c r="E20">
        <v>0.83333333333333304</v>
      </c>
      <c r="F20">
        <v>0.58333333333333304</v>
      </c>
      <c r="G20">
        <v>0.66666666666666696</v>
      </c>
      <c r="H20">
        <v>0.75</v>
      </c>
      <c r="I20">
        <v>0.41666666666666702</v>
      </c>
      <c r="J20">
        <v>0.41666666666666702</v>
      </c>
      <c r="K20">
        <v>0.75</v>
      </c>
      <c r="L20">
        <v>0.41666666666666702</v>
      </c>
      <c r="M20">
        <v>0.41666666666666702</v>
      </c>
      <c r="N20">
        <v>0.58333333333333304</v>
      </c>
      <c r="O20">
        <v>0.25</v>
      </c>
      <c r="P20">
        <v>0.25</v>
      </c>
      <c r="Q20">
        <v>0.25</v>
      </c>
      <c r="R20">
        <v>0.25</v>
      </c>
      <c r="S20">
        <v>0.25</v>
      </c>
      <c r="V20">
        <v>0.91666666666666696</v>
      </c>
      <c r="W20">
        <v>1</v>
      </c>
      <c r="X20">
        <v>0.83333333333333304</v>
      </c>
      <c r="Y20">
        <v>0.83333333333333304</v>
      </c>
      <c r="Z20">
        <v>0.83333333333333304</v>
      </c>
      <c r="AA20">
        <v>0.83333333333333304</v>
      </c>
      <c r="AB20">
        <v>0.41666666666666702</v>
      </c>
      <c r="AC20">
        <v>0.75</v>
      </c>
      <c r="AD20">
        <v>0.66666666666666696</v>
      </c>
      <c r="AE20">
        <v>0.33333333333333298</v>
      </c>
      <c r="AF20">
        <v>0.5</v>
      </c>
      <c r="AG20">
        <v>0.5</v>
      </c>
      <c r="AH20">
        <v>0.16666666666666699</v>
      </c>
      <c r="AI20">
        <v>0.25</v>
      </c>
      <c r="AJ20">
        <v>8.3333333333333301E-2</v>
      </c>
      <c r="AK20">
        <v>0.25</v>
      </c>
      <c r="AL20">
        <v>0</v>
      </c>
      <c r="AM20">
        <v>0.16666666666666699</v>
      </c>
    </row>
    <row r="21" spans="1:39" x14ac:dyDescent="0.2">
      <c r="A21" s="2" t="s">
        <v>51</v>
      </c>
      <c r="B21">
        <v>0.58333333333333304</v>
      </c>
      <c r="C21">
        <v>0.58333333333333304</v>
      </c>
      <c r="D21">
        <v>0.75</v>
      </c>
      <c r="E21">
        <v>0.58333333333333304</v>
      </c>
      <c r="F21">
        <v>0.75</v>
      </c>
      <c r="G21">
        <v>0.5</v>
      </c>
      <c r="H21">
        <v>0.41666666666666702</v>
      </c>
      <c r="I21">
        <v>0.41666666666666702</v>
      </c>
      <c r="J21">
        <v>0.75</v>
      </c>
      <c r="K21">
        <v>0.83333333333333304</v>
      </c>
      <c r="L21">
        <v>0.58333333333333304</v>
      </c>
      <c r="M21">
        <v>0.33333333333333298</v>
      </c>
      <c r="N21">
        <v>0.83333333333333304</v>
      </c>
      <c r="O21">
        <v>0.83333333333333304</v>
      </c>
      <c r="P21">
        <v>0.66666666666666696</v>
      </c>
      <c r="Q21">
        <v>0.83333333333333304</v>
      </c>
      <c r="R21">
        <v>0.58333333333333304</v>
      </c>
      <c r="S21">
        <v>0.66666666666666696</v>
      </c>
      <c r="V21">
        <v>0.75</v>
      </c>
      <c r="W21">
        <v>0.66666666666666696</v>
      </c>
      <c r="X21">
        <v>0.91666666666666696</v>
      </c>
      <c r="Y21">
        <v>0.5</v>
      </c>
      <c r="Z21">
        <v>0.41666666666666702</v>
      </c>
      <c r="AA21">
        <v>0.66666666666666696</v>
      </c>
      <c r="AB21">
        <v>0.75</v>
      </c>
      <c r="AC21">
        <v>0.58333333333333304</v>
      </c>
      <c r="AD21">
        <v>0.33333333333333298</v>
      </c>
      <c r="AE21">
        <v>0.83333333333333304</v>
      </c>
      <c r="AF21">
        <v>0.33333333333333298</v>
      </c>
      <c r="AG21">
        <v>0.66666666666666696</v>
      </c>
      <c r="AH21">
        <v>0.58333333333333304</v>
      </c>
      <c r="AI21">
        <v>0.91666666666666696</v>
      </c>
      <c r="AJ21">
        <v>0.75</v>
      </c>
      <c r="AK21">
        <v>0.58333333333333304</v>
      </c>
      <c r="AL21">
        <v>0.5</v>
      </c>
      <c r="AM21">
        <v>0.58333333333333304</v>
      </c>
    </row>
    <row r="22" spans="1:39" x14ac:dyDescent="0.2">
      <c r="A22" s="2" t="s">
        <v>52</v>
      </c>
      <c r="B22">
        <v>0.91666666666666696</v>
      </c>
      <c r="C22">
        <v>1</v>
      </c>
      <c r="D22">
        <v>0.91666666666666696</v>
      </c>
      <c r="E22">
        <v>1</v>
      </c>
      <c r="F22">
        <v>0.83333333333333304</v>
      </c>
      <c r="G22">
        <v>0.83333333333333304</v>
      </c>
      <c r="H22">
        <v>0.58333333333333304</v>
      </c>
      <c r="I22">
        <v>0.41666666666666702</v>
      </c>
      <c r="J22">
        <v>0.58333333333333304</v>
      </c>
      <c r="K22">
        <v>0.41666666666666702</v>
      </c>
      <c r="L22">
        <v>0.25</v>
      </c>
      <c r="M22">
        <v>8.3333333333333301E-2</v>
      </c>
      <c r="N22">
        <v>0.25</v>
      </c>
      <c r="O22">
        <v>0</v>
      </c>
      <c r="P22">
        <v>8.3333333333333301E-2</v>
      </c>
      <c r="Q22">
        <v>0</v>
      </c>
      <c r="R22">
        <v>8.3333333333333301E-2</v>
      </c>
      <c r="S22">
        <v>0</v>
      </c>
      <c r="V22">
        <v>1</v>
      </c>
      <c r="W22">
        <v>1</v>
      </c>
      <c r="X22">
        <v>0.83333333333333304</v>
      </c>
      <c r="Y22">
        <v>0.91666666666666696</v>
      </c>
      <c r="Z22">
        <v>0.91666666666666696</v>
      </c>
      <c r="AA22">
        <v>0.91666666666666696</v>
      </c>
      <c r="AB22">
        <v>0.5</v>
      </c>
      <c r="AC22">
        <v>0.5</v>
      </c>
      <c r="AD22">
        <v>0.75</v>
      </c>
      <c r="AE22">
        <v>0.41666666666666702</v>
      </c>
      <c r="AF22">
        <v>0.16666666666666699</v>
      </c>
      <c r="AG22">
        <v>0.41666666666666702</v>
      </c>
      <c r="AH22">
        <v>0.25</v>
      </c>
      <c r="AI22">
        <v>0.16666666666666699</v>
      </c>
      <c r="AJ22">
        <v>0.33333333333333298</v>
      </c>
      <c r="AK22">
        <v>0</v>
      </c>
      <c r="AL22">
        <v>8.3333333333333301E-2</v>
      </c>
      <c r="AM22">
        <v>8.3333333333333301E-2</v>
      </c>
    </row>
    <row r="23" spans="1:39" x14ac:dyDescent="0.2">
      <c r="A23" s="2" t="s">
        <v>53</v>
      </c>
      <c r="B23">
        <v>0.91666666666666696</v>
      </c>
      <c r="C23">
        <v>0.91666666666666696</v>
      </c>
      <c r="D23">
        <v>1</v>
      </c>
      <c r="E23">
        <v>0.91666666666666696</v>
      </c>
      <c r="F23">
        <v>0.83333333333333304</v>
      </c>
      <c r="G23">
        <v>1</v>
      </c>
      <c r="H23">
        <v>0.91666666666666696</v>
      </c>
      <c r="I23">
        <v>0.5</v>
      </c>
      <c r="J23">
        <v>0.58333333333333304</v>
      </c>
      <c r="K23">
        <v>0.66666666666666696</v>
      </c>
      <c r="L23">
        <v>0.16666666666666699</v>
      </c>
      <c r="M23">
        <v>0.33333333333333298</v>
      </c>
      <c r="N23">
        <v>0.5</v>
      </c>
      <c r="O23">
        <v>0.16666666666666699</v>
      </c>
      <c r="P23">
        <v>8.3333333333333301E-2</v>
      </c>
      <c r="Q23">
        <v>0</v>
      </c>
      <c r="R23">
        <v>8.3333333333333301E-2</v>
      </c>
      <c r="S23">
        <v>8.3333333333333301E-2</v>
      </c>
      <c r="V23">
        <v>1</v>
      </c>
      <c r="W23">
        <v>1</v>
      </c>
      <c r="X23">
        <v>1</v>
      </c>
      <c r="Y23">
        <v>1</v>
      </c>
      <c r="Z23">
        <v>1</v>
      </c>
      <c r="AA23">
        <v>0.91666666666666696</v>
      </c>
      <c r="AB23">
        <v>0.75</v>
      </c>
      <c r="AC23">
        <v>0.5</v>
      </c>
      <c r="AD23">
        <v>0.5</v>
      </c>
      <c r="AE23">
        <v>0.66666666666666696</v>
      </c>
      <c r="AF23">
        <v>0.33333333333333298</v>
      </c>
      <c r="AG23">
        <v>0.16666666666666699</v>
      </c>
      <c r="AH23">
        <v>0.25</v>
      </c>
      <c r="AI23">
        <v>8.3333333333333301E-2</v>
      </c>
      <c r="AJ23">
        <v>8.3333333333333301E-2</v>
      </c>
      <c r="AK23">
        <v>0</v>
      </c>
      <c r="AL23">
        <v>0</v>
      </c>
      <c r="AM23">
        <v>0</v>
      </c>
    </row>
    <row r="24" spans="1:39" x14ac:dyDescent="0.2">
      <c r="A24" s="2" t="s">
        <v>54</v>
      </c>
      <c r="B24">
        <v>0.91666666666666696</v>
      </c>
      <c r="C24">
        <v>0.75</v>
      </c>
      <c r="D24">
        <v>0.83333333333333304</v>
      </c>
      <c r="E24">
        <v>0.83333333333333304</v>
      </c>
      <c r="F24">
        <v>0.58333333333333304</v>
      </c>
      <c r="G24">
        <v>0.66666666666666696</v>
      </c>
      <c r="H24">
        <v>0.75</v>
      </c>
      <c r="I24">
        <v>0.58333333333333304</v>
      </c>
      <c r="J24">
        <v>0.5</v>
      </c>
      <c r="K24">
        <v>0.66666666666666696</v>
      </c>
      <c r="L24">
        <v>0.33333333333333298</v>
      </c>
      <c r="M24">
        <v>0.25</v>
      </c>
      <c r="N24">
        <v>0.75</v>
      </c>
      <c r="O24">
        <v>0.16666666666666699</v>
      </c>
      <c r="P24">
        <v>8.3333333333333301E-2</v>
      </c>
      <c r="Q24">
        <v>0.33333333333333298</v>
      </c>
      <c r="R24">
        <v>0</v>
      </c>
      <c r="S24">
        <v>8.3333333333333301E-2</v>
      </c>
      <c r="V24">
        <v>0.83333333333333304</v>
      </c>
      <c r="W24">
        <v>0.66666666666666696</v>
      </c>
      <c r="X24">
        <v>0.83333333333333304</v>
      </c>
      <c r="Y24">
        <v>0.58333333333333304</v>
      </c>
      <c r="Z24">
        <v>0.66666666666666696</v>
      </c>
      <c r="AA24">
        <v>0.58333333333333304</v>
      </c>
      <c r="AB24">
        <v>8.3333333333333301E-2</v>
      </c>
      <c r="AC24">
        <v>0.58333333333333304</v>
      </c>
      <c r="AD24">
        <v>0.5</v>
      </c>
      <c r="AE24">
        <v>0.33333333333333298</v>
      </c>
      <c r="AF24">
        <v>0.25</v>
      </c>
      <c r="AG24">
        <v>0.33333333333333298</v>
      </c>
      <c r="AH24">
        <v>0.25</v>
      </c>
      <c r="AI24">
        <v>0.25</v>
      </c>
      <c r="AJ24">
        <v>0.41666666666666702</v>
      </c>
      <c r="AK24">
        <v>0</v>
      </c>
      <c r="AL24">
        <v>0.33333333333333298</v>
      </c>
      <c r="AM24">
        <v>0.33333333333333298</v>
      </c>
    </row>
    <row r="25" spans="1:39" x14ac:dyDescent="0.2">
      <c r="A25" s="2" t="s">
        <v>55</v>
      </c>
      <c r="B25">
        <v>0.91666666666666696</v>
      </c>
      <c r="C25">
        <v>0.83333333333333304</v>
      </c>
      <c r="D25">
        <v>0.75</v>
      </c>
      <c r="E25">
        <v>0.83333333333333304</v>
      </c>
      <c r="F25">
        <v>0.5</v>
      </c>
      <c r="G25">
        <v>0.75</v>
      </c>
      <c r="H25">
        <v>0.75</v>
      </c>
      <c r="I25">
        <v>1</v>
      </c>
      <c r="J25">
        <v>0.41666666666666702</v>
      </c>
      <c r="K25">
        <v>0.66666666666666696</v>
      </c>
      <c r="L25">
        <v>0.25</v>
      </c>
      <c r="M25">
        <v>0.5</v>
      </c>
      <c r="N25">
        <v>0.66666666666666696</v>
      </c>
      <c r="O25">
        <v>0.58333333333333304</v>
      </c>
      <c r="P25">
        <v>0.25</v>
      </c>
      <c r="Q25">
        <v>0.75</v>
      </c>
      <c r="R25">
        <v>0.33333333333333298</v>
      </c>
      <c r="S25">
        <v>0.58333333333333304</v>
      </c>
      <c r="V25">
        <v>1</v>
      </c>
      <c r="W25">
        <v>1</v>
      </c>
      <c r="X25">
        <v>0.91666666666666696</v>
      </c>
      <c r="Y25">
        <v>0.83333333333333304</v>
      </c>
      <c r="Z25">
        <v>0.58333333333333304</v>
      </c>
      <c r="AA25">
        <v>0.75</v>
      </c>
      <c r="AB25">
        <v>0.75</v>
      </c>
      <c r="AC25">
        <v>0.66666666666666696</v>
      </c>
      <c r="AD25">
        <v>0.91666666666666696</v>
      </c>
      <c r="AE25">
        <v>0.41666666666666702</v>
      </c>
      <c r="AF25">
        <v>0.41666666666666702</v>
      </c>
      <c r="AG25">
        <v>0.83333333333333304</v>
      </c>
      <c r="AH25">
        <v>0.41666666666666702</v>
      </c>
      <c r="AI25">
        <v>0.25</v>
      </c>
      <c r="AJ25">
        <v>8.3333333333333301E-2</v>
      </c>
      <c r="AK25">
        <v>0.25</v>
      </c>
      <c r="AL25">
        <v>0.16666666666666699</v>
      </c>
      <c r="AM25">
        <v>0.16666666666666699</v>
      </c>
    </row>
    <row r="26" spans="1:39" x14ac:dyDescent="0.2">
      <c r="A26" s="2" t="s">
        <v>56</v>
      </c>
      <c r="B26">
        <v>1</v>
      </c>
      <c r="C26">
        <v>1</v>
      </c>
      <c r="D26">
        <v>0.91666666666666696</v>
      </c>
      <c r="E26">
        <v>1</v>
      </c>
      <c r="F26">
        <v>0.91666666666666696</v>
      </c>
      <c r="G26">
        <v>0.83333333333333304</v>
      </c>
      <c r="H26">
        <v>0.91666666666666696</v>
      </c>
      <c r="I26">
        <v>0.41666666666666702</v>
      </c>
      <c r="J26">
        <v>0.41666666666666702</v>
      </c>
      <c r="K26">
        <v>0.91666666666666696</v>
      </c>
      <c r="L26">
        <v>0.33333333333333298</v>
      </c>
      <c r="M26">
        <v>0.33333333333333298</v>
      </c>
      <c r="N26">
        <v>0.25</v>
      </c>
      <c r="O26">
        <v>0.25</v>
      </c>
      <c r="P26">
        <v>0.25</v>
      </c>
      <c r="Q26">
        <v>0</v>
      </c>
      <c r="R26">
        <v>0</v>
      </c>
      <c r="S26">
        <v>0</v>
      </c>
      <c r="V26">
        <v>1</v>
      </c>
      <c r="W26">
        <v>1</v>
      </c>
      <c r="X26">
        <v>0.91666666666666696</v>
      </c>
      <c r="Y26">
        <v>0.91666666666666696</v>
      </c>
      <c r="Z26">
        <v>0.83333333333333304</v>
      </c>
      <c r="AA26">
        <v>1</v>
      </c>
      <c r="AB26">
        <v>0.91666666666666696</v>
      </c>
      <c r="AC26">
        <v>0.75</v>
      </c>
      <c r="AD26">
        <v>0.33333333333333298</v>
      </c>
      <c r="AE26">
        <v>0.58333333333333304</v>
      </c>
      <c r="AF26">
        <v>0.41666666666666702</v>
      </c>
      <c r="AG26">
        <v>0.41666666666666702</v>
      </c>
      <c r="AH26">
        <v>0.25</v>
      </c>
      <c r="AI26">
        <v>0</v>
      </c>
      <c r="AJ26">
        <v>0.16666666666666699</v>
      </c>
      <c r="AK26">
        <v>0</v>
      </c>
      <c r="AL26">
        <v>0</v>
      </c>
      <c r="AM26">
        <v>8.3333333333333301E-2</v>
      </c>
    </row>
    <row r="27" spans="1:39" x14ac:dyDescent="0.2">
      <c r="A27" s="2" t="s">
        <v>57</v>
      </c>
      <c r="B27">
        <v>0.91666666666666696</v>
      </c>
      <c r="C27">
        <v>1</v>
      </c>
      <c r="D27">
        <v>0.91666666666666696</v>
      </c>
      <c r="E27">
        <v>0.91666666666666696</v>
      </c>
      <c r="F27">
        <v>0.66666666666666696</v>
      </c>
      <c r="G27">
        <v>0.33333333333333298</v>
      </c>
      <c r="H27">
        <v>0.83333333333333304</v>
      </c>
      <c r="I27">
        <v>0.58333333333333304</v>
      </c>
      <c r="J27">
        <v>0.41666666666666702</v>
      </c>
      <c r="K27">
        <v>0.75</v>
      </c>
      <c r="L27">
        <v>0.75</v>
      </c>
      <c r="M27">
        <v>0</v>
      </c>
      <c r="N27">
        <v>0.41666666666666702</v>
      </c>
      <c r="O27">
        <v>0.33333333333333298</v>
      </c>
      <c r="P27">
        <v>0.25</v>
      </c>
      <c r="Q27">
        <v>0.16666666666666699</v>
      </c>
      <c r="R27">
        <v>0.25</v>
      </c>
      <c r="S27">
        <v>8.3333333333333301E-2</v>
      </c>
      <c r="V27">
        <v>0.91666666666666696</v>
      </c>
      <c r="W27">
        <v>0.75</v>
      </c>
      <c r="X27">
        <v>0.83333333333333304</v>
      </c>
      <c r="Y27">
        <v>0.91666666666666696</v>
      </c>
      <c r="Z27">
        <v>0.83333333333333304</v>
      </c>
      <c r="AA27">
        <v>0.83333333333333304</v>
      </c>
      <c r="AB27">
        <v>0.66666666666666696</v>
      </c>
      <c r="AC27">
        <v>0.5</v>
      </c>
      <c r="AD27">
        <v>0.91666666666666696</v>
      </c>
      <c r="AE27">
        <v>0.33333333333333298</v>
      </c>
      <c r="AF27">
        <v>0.5</v>
      </c>
      <c r="AG27">
        <v>0.16666666666666699</v>
      </c>
      <c r="AH27">
        <v>0.16666666666666699</v>
      </c>
      <c r="AI27">
        <v>8.3333333333333301E-2</v>
      </c>
      <c r="AJ27">
        <v>0.16666666666666699</v>
      </c>
      <c r="AK27">
        <v>8.3333333333333301E-2</v>
      </c>
      <c r="AL27">
        <v>8.3333333333333301E-2</v>
      </c>
      <c r="AM27">
        <v>8.3333333333333301E-2</v>
      </c>
    </row>
    <row r="28" spans="1:39" x14ac:dyDescent="0.2">
      <c r="A28" s="2" t="s">
        <v>58</v>
      </c>
      <c r="B28">
        <v>0.91666666666666696</v>
      </c>
      <c r="C28">
        <v>0.66666666666666696</v>
      </c>
      <c r="D28">
        <v>0.75</v>
      </c>
      <c r="E28">
        <v>0.91666666666666696</v>
      </c>
      <c r="F28">
        <v>0.75</v>
      </c>
      <c r="G28">
        <v>0.66666666666666696</v>
      </c>
      <c r="H28">
        <v>0.83333333333333304</v>
      </c>
      <c r="I28">
        <v>0.58333333333333304</v>
      </c>
      <c r="J28">
        <v>0.41666666666666702</v>
      </c>
      <c r="K28">
        <v>0.58333333333333304</v>
      </c>
      <c r="L28">
        <v>0</v>
      </c>
      <c r="M28">
        <v>0.25</v>
      </c>
      <c r="N28">
        <v>0.33333333333333298</v>
      </c>
      <c r="O28">
        <v>0.16666666666666699</v>
      </c>
      <c r="P28">
        <v>0</v>
      </c>
      <c r="Q28">
        <v>8.3333333333333301E-2</v>
      </c>
      <c r="R28">
        <v>0</v>
      </c>
      <c r="S28">
        <v>0</v>
      </c>
      <c r="V28">
        <v>0.75</v>
      </c>
      <c r="W28">
        <v>0.91666666666666696</v>
      </c>
      <c r="X28">
        <v>0.83333333333333304</v>
      </c>
      <c r="Y28">
        <v>0.41666666666666702</v>
      </c>
      <c r="Z28">
        <v>0.75</v>
      </c>
      <c r="AA28">
        <v>0.66666666666666696</v>
      </c>
      <c r="AB28">
        <v>0.33333333333333298</v>
      </c>
      <c r="AC28">
        <v>0.5</v>
      </c>
      <c r="AD28">
        <v>0.5</v>
      </c>
      <c r="AE28">
        <v>0.16666666666666699</v>
      </c>
      <c r="AF28">
        <v>0.33333333333333298</v>
      </c>
      <c r="AG28">
        <v>0.25</v>
      </c>
      <c r="AH28">
        <v>0.25</v>
      </c>
      <c r="AI28">
        <v>8.3333333333333301E-2</v>
      </c>
      <c r="AJ28">
        <v>8.3333333333333301E-2</v>
      </c>
      <c r="AK28">
        <v>0</v>
      </c>
      <c r="AL28">
        <v>8.3333333333333301E-2</v>
      </c>
      <c r="AM28">
        <v>0</v>
      </c>
    </row>
    <row r="29" spans="1:39" x14ac:dyDescent="0.2">
      <c r="A29" s="2" t="s">
        <v>63</v>
      </c>
      <c r="B29">
        <v>0.83333333333333304</v>
      </c>
      <c r="C29">
        <v>0.75</v>
      </c>
      <c r="D29">
        <v>0.83333333333333304</v>
      </c>
      <c r="E29">
        <v>0.58333333333333304</v>
      </c>
      <c r="F29">
        <v>0.83333333333333304</v>
      </c>
      <c r="G29">
        <v>0.66666666666666696</v>
      </c>
      <c r="H29">
        <v>0.58333333333333304</v>
      </c>
      <c r="I29">
        <v>0.5</v>
      </c>
      <c r="J29">
        <v>0.5</v>
      </c>
      <c r="K29">
        <v>0.66666666666666696</v>
      </c>
      <c r="L29">
        <v>0.58333333333333304</v>
      </c>
      <c r="M29">
        <v>0.33333333333333298</v>
      </c>
      <c r="N29">
        <v>0.58333333333333304</v>
      </c>
      <c r="O29">
        <v>0.25</v>
      </c>
      <c r="P29">
        <v>0.25</v>
      </c>
      <c r="Q29">
        <v>0.16666666666666699</v>
      </c>
      <c r="R29">
        <v>8.3333333333333301E-2</v>
      </c>
      <c r="S29">
        <v>0.25</v>
      </c>
      <c r="V29">
        <v>0.91666666666666696</v>
      </c>
      <c r="W29">
        <v>0.91666666666666696</v>
      </c>
      <c r="X29">
        <v>1</v>
      </c>
      <c r="Y29">
        <v>0.83333333333333304</v>
      </c>
      <c r="Z29">
        <v>0.75</v>
      </c>
      <c r="AA29">
        <v>0.66666666666666696</v>
      </c>
      <c r="AB29">
        <v>0.58333333333333304</v>
      </c>
      <c r="AC29">
        <v>0.83333333333333304</v>
      </c>
      <c r="AD29">
        <v>0.25</v>
      </c>
      <c r="AE29">
        <v>0.33333333333333298</v>
      </c>
      <c r="AF29">
        <v>0.16666666666666699</v>
      </c>
      <c r="AG29">
        <v>0.66666666666666696</v>
      </c>
      <c r="AH29">
        <v>0.33333333333333298</v>
      </c>
      <c r="AI29">
        <v>0.16666666666666699</v>
      </c>
      <c r="AJ29">
        <v>0.16666666666666699</v>
      </c>
      <c r="AK29">
        <v>0.16666666666666699</v>
      </c>
      <c r="AL29">
        <v>0.25</v>
      </c>
      <c r="AM29">
        <v>0.16666666666666699</v>
      </c>
    </row>
    <row r="30" spans="1:39" x14ac:dyDescent="0.2">
      <c r="A30" s="2" t="s">
        <v>64</v>
      </c>
      <c r="B30">
        <v>1</v>
      </c>
      <c r="C30">
        <v>1</v>
      </c>
      <c r="D30">
        <v>1</v>
      </c>
      <c r="E30">
        <v>1</v>
      </c>
      <c r="F30">
        <v>0.91666666666666696</v>
      </c>
      <c r="G30">
        <v>0.83333333333333304</v>
      </c>
      <c r="H30">
        <v>0.66666666666666696</v>
      </c>
      <c r="I30">
        <v>0.5</v>
      </c>
      <c r="J30">
        <v>0.41666666666666702</v>
      </c>
      <c r="K30">
        <v>0.58333333333333304</v>
      </c>
      <c r="L30">
        <v>8.3333333333333301E-2</v>
      </c>
      <c r="M30">
        <v>0.16666666666666699</v>
      </c>
      <c r="N30">
        <v>0.41666666666666702</v>
      </c>
      <c r="O30">
        <v>8.3333333333333301E-2</v>
      </c>
      <c r="P30">
        <v>0</v>
      </c>
      <c r="Q30">
        <v>0</v>
      </c>
      <c r="R30">
        <v>0</v>
      </c>
      <c r="S30">
        <v>0</v>
      </c>
      <c r="V30">
        <v>0.91666666666666696</v>
      </c>
      <c r="W30">
        <v>1</v>
      </c>
      <c r="X30">
        <v>0.91666666666666696</v>
      </c>
      <c r="Y30">
        <v>0.91666666666666696</v>
      </c>
      <c r="Z30">
        <v>0.75</v>
      </c>
      <c r="AA30">
        <v>0.83333333333333304</v>
      </c>
      <c r="AB30">
        <v>0.58333333333333304</v>
      </c>
      <c r="AC30">
        <v>0.41666666666666702</v>
      </c>
      <c r="AD30">
        <v>0.58333333333333304</v>
      </c>
      <c r="AE30">
        <v>0.25</v>
      </c>
      <c r="AF30">
        <v>0.41666666666666702</v>
      </c>
      <c r="AG30">
        <v>0.16666666666666699</v>
      </c>
      <c r="AH30">
        <v>8.3333333333333301E-2</v>
      </c>
      <c r="AI30">
        <v>8.3333333333333301E-2</v>
      </c>
      <c r="AJ30">
        <v>0.16666666666666699</v>
      </c>
      <c r="AK30">
        <v>0</v>
      </c>
      <c r="AL30">
        <v>8.3333333333333301E-2</v>
      </c>
      <c r="AM30">
        <v>0</v>
      </c>
    </row>
    <row r="31" spans="1:39" x14ac:dyDescent="0.2">
      <c r="A31" s="2" t="s">
        <v>65</v>
      </c>
      <c r="B31">
        <v>1</v>
      </c>
      <c r="C31">
        <v>1</v>
      </c>
      <c r="D31">
        <v>1</v>
      </c>
      <c r="E31">
        <v>1</v>
      </c>
      <c r="F31">
        <v>0.91666666666666696</v>
      </c>
      <c r="G31">
        <v>0.91666666666666696</v>
      </c>
      <c r="H31">
        <v>0.83333333333333304</v>
      </c>
      <c r="I31">
        <v>0.33333333333333298</v>
      </c>
      <c r="J31">
        <v>0.75</v>
      </c>
      <c r="K31">
        <v>0.83333333333333304</v>
      </c>
      <c r="L31">
        <v>0.41666666666666702</v>
      </c>
      <c r="M31">
        <v>0.33333333333333298</v>
      </c>
      <c r="N31">
        <v>0.33333333333333298</v>
      </c>
      <c r="O31">
        <v>0.33333333333333298</v>
      </c>
      <c r="P31">
        <v>0</v>
      </c>
      <c r="Q31">
        <v>8.3333333333333301E-2</v>
      </c>
      <c r="R31">
        <v>8.3333333333333301E-2</v>
      </c>
      <c r="S31">
        <v>0</v>
      </c>
      <c r="V31">
        <v>1</v>
      </c>
      <c r="W31">
        <v>0.91666666666666696</v>
      </c>
      <c r="X31">
        <v>1</v>
      </c>
      <c r="Y31">
        <v>1</v>
      </c>
      <c r="Z31">
        <v>0.91666666666666696</v>
      </c>
      <c r="AA31">
        <v>0.91666666666666696</v>
      </c>
      <c r="AB31">
        <v>0.83333333333333304</v>
      </c>
      <c r="AC31">
        <v>0.66666666666666696</v>
      </c>
      <c r="AD31">
        <v>0.58333333333333304</v>
      </c>
      <c r="AE31">
        <v>0.41666666666666702</v>
      </c>
      <c r="AF31">
        <v>0.25</v>
      </c>
      <c r="AG31">
        <v>0.16666666666666699</v>
      </c>
      <c r="AH31">
        <v>8.3333333333333301E-2</v>
      </c>
      <c r="AI31">
        <v>8.3333333333333301E-2</v>
      </c>
      <c r="AJ31">
        <v>8.3333333333333301E-2</v>
      </c>
      <c r="AK31">
        <v>0</v>
      </c>
      <c r="AL31">
        <v>0</v>
      </c>
      <c r="AM31">
        <v>0</v>
      </c>
    </row>
    <row r="32" spans="1:39" x14ac:dyDescent="0.2">
      <c r="A32" s="2" t="s">
        <v>66</v>
      </c>
      <c r="B32">
        <v>1</v>
      </c>
      <c r="C32">
        <v>1</v>
      </c>
      <c r="D32">
        <v>1</v>
      </c>
      <c r="E32">
        <v>1</v>
      </c>
      <c r="F32">
        <v>1</v>
      </c>
      <c r="G32">
        <v>0.75</v>
      </c>
      <c r="H32">
        <v>0.83333333333333304</v>
      </c>
      <c r="I32">
        <v>0.66666666666666696</v>
      </c>
      <c r="J32">
        <v>0.66666666666666696</v>
      </c>
      <c r="K32">
        <v>0.83333333333333304</v>
      </c>
      <c r="L32">
        <v>0.58333333333333304</v>
      </c>
      <c r="M32">
        <v>0.41666666666666702</v>
      </c>
      <c r="N32">
        <v>0.41666666666666702</v>
      </c>
      <c r="O32">
        <v>8.3333333333333301E-2</v>
      </c>
      <c r="P32">
        <v>8.3333333333333301E-2</v>
      </c>
      <c r="Q32">
        <v>0</v>
      </c>
      <c r="R32">
        <v>8.3333333333333301E-2</v>
      </c>
      <c r="S32">
        <v>0</v>
      </c>
      <c r="V32">
        <v>1</v>
      </c>
      <c r="W32">
        <v>1</v>
      </c>
      <c r="X32">
        <v>1</v>
      </c>
      <c r="Y32">
        <v>0.91666666666666696</v>
      </c>
      <c r="Z32">
        <v>0.58333333333333304</v>
      </c>
      <c r="AA32">
        <v>0.91666666666666696</v>
      </c>
      <c r="AB32">
        <v>0.75</v>
      </c>
      <c r="AC32">
        <v>0.5</v>
      </c>
      <c r="AD32">
        <v>0.75</v>
      </c>
      <c r="AE32">
        <v>0.58333333333333304</v>
      </c>
      <c r="AF32">
        <v>0.91666666666666696</v>
      </c>
      <c r="AG32">
        <v>0.41666666666666702</v>
      </c>
      <c r="AH32">
        <v>0.41666666666666702</v>
      </c>
      <c r="AI32">
        <v>0.25</v>
      </c>
      <c r="AJ32">
        <v>0.16666666666666699</v>
      </c>
      <c r="AK32">
        <v>0</v>
      </c>
      <c r="AL32">
        <v>8.3333333333333301E-2</v>
      </c>
      <c r="AM32">
        <v>8.3333333333333301E-2</v>
      </c>
    </row>
    <row r="33" spans="1:39" x14ac:dyDescent="0.2">
      <c r="A33" s="2" t="s">
        <v>67</v>
      </c>
      <c r="B33">
        <v>0.75</v>
      </c>
      <c r="C33">
        <v>1</v>
      </c>
      <c r="D33">
        <v>0.5</v>
      </c>
      <c r="E33">
        <v>0.58333333333333304</v>
      </c>
      <c r="F33">
        <v>0.58333333333333304</v>
      </c>
      <c r="G33">
        <v>0.75</v>
      </c>
      <c r="H33">
        <v>0.41666666666666702</v>
      </c>
      <c r="I33">
        <v>0.58333333333333304</v>
      </c>
      <c r="J33">
        <v>0.41666666666666702</v>
      </c>
      <c r="K33">
        <v>0.66666666666666696</v>
      </c>
      <c r="L33">
        <v>0.66666666666666696</v>
      </c>
      <c r="M33">
        <v>0.75</v>
      </c>
      <c r="N33">
        <v>0.5</v>
      </c>
      <c r="O33">
        <v>0.5</v>
      </c>
      <c r="P33">
        <v>0.41666666666666702</v>
      </c>
      <c r="Q33">
        <v>0.83333333333333304</v>
      </c>
      <c r="R33">
        <v>0.5</v>
      </c>
      <c r="S33">
        <v>0.58333333333333304</v>
      </c>
      <c r="V33">
        <v>0.58333333333333304</v>
      </c>
      <c r="W33">
        <v>0.83333333333333304</v>
      </c>
      <c r="X33">
        <v>0.5</v>
      </c>
      <c r="Y33">
        <v>0.66666666666666696</v>
      </c>
      <c r="Z33">
        <v>0.75</v>
      </c>
      <c r="AA33">
        <v>0.83333333333333304</v>
      </c>
      <c r="AB33">
        <v>0.5</v>
      </c>
      <c r="AC33">
        <v>0.58333333333333304</v>
      </c>
      <c r="AD33">
        <v>0.5</v>
      </c>
      <c r="AE33">
        <v>0.33333333333333298</v>
      </c>
      <c r="AF33">
        <v>0.5</v>
      </c>
      <c r="AG33">
        <v>0.25</v>
      </c>
      <c r="AH33">
        <v>0.41666666666666702</v>
      </c>
      <c r="AI33">
        <v>0.5</v>
      </c>
      <c r="AJ33">
        <v>0.66666666666666696</v>
      </c>
      <c r="AK33">
        <v>0.25</v>
      </c>
      <c r="AL33">
        <v>0.75</v>
      </c>
      <c r="AM33">
        <v>0.41666666666666702</v>
      </c>
    </row>
    <row r="34" spans="1:39" x14ac:dyDescent="0.2">
      <c r="A34" s="2" t="s">
        <v>68</v>
      </c>
      <c r="B34">
        <v>1</v>
      </c>
      <c r="C34">
        <v>1</v>
      </c>
      <c r="D34">
        <v>1</v>
      </c>
      <c r="E34">
        <v>0.83333333333333304</v>
      </c>
      <c r="F34">
        <v>0.91666666666666696</v>
      </c>
      <c r="G34">
        <v>0.91666666666666696</v>
      </c>
      <c r="H34">
        <v>0.75</v>
      </c>
      <c r="I34">
        <v>0.83333333333333304</v>
      </c>
      <c r="J34">
        <v>0.83333333333333304</v>
      </c>
      <c r="K34">
        <v>0.41666666666666702</v>
      </c>
      <c r="L34">
        <v>0.58333333333333304</v>
      </c>
      <c r="M34">
        <v>0.58333333333333304</v>
      </c>
      <c r="N34">
        <v>0.41666666666666702</v>
      </c>
      <c r="O34">
        <v>0.33333333333333298</v>
      </c>
      <c r="P34">
        <v>0.33333333333333298</v>
      </c>
      <c r="Q34">
        <v>0.33333333333333298</v>
      </c>
      <c r="R34">
        <v>0.16666666666666699</v>
      </c>
      <c r="S34">
        <v>0.16666666666666699</v>
      </c>
      <c r="V34">
        <v>1</v>
      </c>
      <c r="W34">
        <v>1</v>
      </c>
      <c r="X34">
        <v>1</v>
      </c>
      <c r="Y34">
        <v>0.91666666666666696</v>
      </c>
      <c r="Z34">
        <v>0.66666666666666696</v>
      </c>
      <c r="AA34">
        <v>0.83333333333333304</v>
      </c>
      <c r="AB34">
        <v>0.41666666666666702</v>
      </c>
      <c r="AC34">
        <v>0.66666666666666696</v>
      </c>
      <c r="AD34">
        <v>0.41666666666666702</v>
      </c>
      <c r="AE34">
        <v>0.41666666666666702</v>
      </c>
      <c r="AF34">
        <v>0.25</v>
      </c>
      <c r="AG34">
        <v>0.33333333333333298</v>
      </c>
      <c r="AH34">
        <v>0.33333333333333298</v>
      </c>
      <c r="AI34">
        <v>0.16666666666666699</v>
      </c>
      <c r="AJ34">
        <v>0.16666666666666699</v>
      </c>
      <c r="AK34">
        <v>0</v>
      </c>
      <c r="AL34">
        <v>8.3333333333333301E-2</v>
      </c>
      <c r="AM34">
        <v>8.3333333333333301E-2</v>
      </c>
    </row>
    <row r="35" spans="1:39" x14ac:dyDescent="0.2">
      <c r="A35" s="2" t="s">
        <v>69</v>
      </c>
      <c r="B35">
        <v>0.58333333333333304</v>
      </c>
      <c r="C35">
        <v>0.58333333333333304</v>
      </c>
      <c r="D35">
        <v>0.58333333333333304</v>
      </c>
      <c r="E35">
        <v>0.58333333333333304</v>
      </c>
      <c r="F35">
        <v>0.41666666666666702</v>
      </c>
      <c r="G35">
        <v>0.75</v>
      </c>
      <c r="H35">
        <v>0.5</v>
      </c>
      <c r="I35">
        <v>0.66666666666666696</v>
      </c>
      <c r="J35">
        <v>0.25</v>
      </c>
      <c r="K35">
        <v>0.33333333333333298</v>
      </c>
      <c r="L35">
        <v>0.58333333333333304</v>
      </c>
      <c r="M35">
        <v>0.75</v>
      </c>
      <c r="N35">
        <v>0.58333333333333304</v>
      </c>
      <c r="O35">
        <v>0.5</v>
      </c>
      <c r="P35">
        <v>0.66666666666666696</v>
      </c>
      <c r="Q35">
        <v>0.41666666666666702</v>
      </c>
      <c r="R35">
        <v>0.5</v>
      </c>
      <c r="S35">
        <v>0.5</v>
      </c>
      <c r="V35">
        <v>1</v>
      </c>
      <c r="W35">
        <v>0.75</v>
      </c>
      <c r="X35">
        <v>1</v>
      </c>
      <c r="Y35">
        <v>0.58333333333333304</v>
      </c>
      <c r="Z35">
        <v>0.66666666666666696</v>
      </c>
      <c r="AA35">
        <v>0.83333333333333304</v>
      </c>
      <c r="AB35">
        <v>0.5</v>
      </c>
      <c r="AC35">
        <v>0.83333333333333304</v>
      </c>
      <c r="AD35">
        <v>0.25</v>
      </c>
      <c r="AE35">
        <v>0.33333333333333298</v>
      </c>
      <c r="AF35">
        <v>0.33333333333333298</v>
      </c>
      <c r="AG35">
        <v>0.5</v>
      </c>
      <c r="AH35">
        <v>0.33333333333333298</v>
      </c>
      <c r="AI35">
        <v>0.5</v>
      </c>
      <c r="AJ35">
        <v>0.66666666666666696</v>
      </c>
      <c r="AK35">
        <v>0.25</v>
      </c>
      <c r="AL35">
        <v>0.25</v>
      </c>
      <c r="AM35">
        <v>0.58333333333333304</v>
      </c>
    </row>
    <row r="36" spans="1:39" x14ac:dyDescent="0.2">
      <c r="A36" s="2" t="s">
        <v>70</v>
      </c>
      <c r="B36">
        <v>1</v>
      </c>
      <c r="C36">
        <v>1</v>
      </c>
      <c r="D36">
        <v>1</v>
      </c>
      <c r="E36">
        <v>1</v>
      </c>
      <c r="F36">
        <v>0.91666666666666696</v>
      </c>
      <c r="G36">
        <v>1</v>
      </c>
      <c r="H36">
        <v>0.66666666666666696</v>
      </c>
      <c r="I36">
        <v>0.66666666666666696</v>
      </c>
      <c r="J36">
        <v>0.41666666666666702</v>
      </c>
      <c r="K36">
        <v>0.66666666666666696</v>
      </c>
      <c r="L36">
        <v>0.25</v>
      </c>
      <c r="M36">
        <v>0.16666666666666699</v>
      </c>
      <c r="N36">
        <v>0.16666666666666699</v>
      </c>
      <c r="O36">
        <v>0</v>
      </c>
      <c r="P36">
        <v>8.3333333333333301E-2</v>
      </c>
      <c r="Q36">
        <v>0.25</v>
      </c>
      <c r="R36">
        <v>0</v>
      </c>
      <c r="S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0.91666666666666696</v>
      </c>
      <c r="AB36">
        <v>0.83333333333333304</v>
      </c>
      <c r="AC36">
        <v>0.83333333333333304</v>
      </c>
      <c r="AD36">
        <v>0.83333333333333304</v>
      </c>
      <c r="AE36">
        <v>0.41666666666666702</v>
      </c>
      <c r="AF36">
        <v>0.33333333333333298</v>
      </c>
      <c r="AG36">
        <v>0.25</v>
      </c>
      <c r="AH36">
        <v>0.25</v>
      </c>
      <c r="AI36">
        <v>8.3333333333333301E-2</v>
      </c>
      <c r="AJ36">
        <v>0.16666666666666699</v>
      </c>
      <c r="AK36">
        <v>0</v>
      </c>
      <c r="AL36">
        <v>0</v>
      </c>
      <c r="AM36">
        <v>0</v>
      </c>
    </row>
    <row r="37" spans="1:39" x14ac:dyDescent="0.2">
      <c r="A37" s="2" t="s">
        <v>71</v>
      </c>
      <c r="B37">
        <v>1</v>
      </c>
      <c r="C37">
        <v>1</v>
      </c>
      <c r="D37">
        <v>1</v>
      </c>
      <c r="E37">
        <v>1</v>
      </c>
      <c r="F37">
        <v>1</v>
      </c>
      <c r="G37">
        <v>0.91666666666666696</v>
      </c>
      <c r="H37">
        <v>0.83333333333333304</v>
      </c>
      <c r="I37">
        <v>0.83333333333333304</v>
      </c>
      <c r="J37">
        <v>0.91666666666666696</v>
      </c>
      <c r="K37">
        <v>0.16666666666666699</v>
      </c>
      <c r="L37">
        <v>8.3333333333333301E-2</v>
      </c>
      <c r="M37">
        <v>0.25</v>
      </c>
      <c r="N37">
        <v>8.3333333333333301E-2</v>
      </c>
      <c r="O37">
        <v>0</v>
      </c>
      <c r="P37">
        <v>0</v>
      </c>
      <c r="Q37">
        <v>0.16666666666666699</v>
      </c>
      <c r="R37">
        <v>0</v>
      </c>
      <c r="S37">
        <v>0</v>
      </c>
      <c r="V37">
        <v>0.83333333333333304</v>
      </c>
      <c r="W37">
        <v>1</v>
      </c>
      <c r="X37">
        <v>1</v>
      </c>
      <c r="Y37">
        <v>0.91666666666666696</v>
      </c>
      <c r="Z37">
        <v>0.91666666666666696</v>
      </c>
      <c r="AA37">
        <v>1</v>
      </c>
      <c r="AB37">
        <v>0.75</v>
      </c>
      <c r="AC37">
        <v>0.75</v>
      </c>
      <c r="AD37">
        <v>0.75</v>
      </c>
      <c r="AE37">
        <v>0.16666666666666699</v>
      </c>
      <c r="AF37">
        <v>0.16666666666666699</v>
      </c>
      <c r="AG37">
        <v>0.25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">
      <c r="A38" s="2" t="s">
        <v>72</v>
      </c>
      <c r="B38">
        <v>0.5</v>
      </c>
      <c r="C38">
        <v>0.75</v>
      </c>
      <c r="D38">
        <v>0.41666666666666702</v>
      </c>
      <c r="E38">
        <v>0.16666666666666699</v>
      </c>
      <c r="F38">
        <v>0.75</v>
      </c>
      <c r="G38">
        <v>0.33333333333333298</v>
      </c>
      <c r="H38">
        <v>0.41666666666666702</v>
      </c>
      <c r="I38">
        <v>0.5</v>
      </c>
      <c r="J38">
        <v>0.25</v>
      </c>
      <c r="K38">
        <v>0.5</v>
      </c>
      <c r="L38">
        <v>0.5</v>
      </c>
      <c r="M38">
        <v>0.5</v>
      </c>
      <c r="N38">
        <v>0.41666666666666702</v>
      </c>
      <c r="O38">
        <v>0.33333333333333298</v>
      </c>
      <c r="P38">
        <v>0.58333333333333304</v>
      </c>
      <c r="Q38">
        <v>0.75</v>
      </c>
      <c r="R38">
        <v>0.33333333333333298</v>
      </c>
      <c r="S38">
        <v>0.5</v>
      </c>
      <c r="V38">
        <v>0.5</v>
      </c>
      <c r="W38">
        <v>0.75</v>
      </c>
      <c r="X38">
        <v>0.58333333333333304</v>
      </c>
      <c r="Y38">
        <v>0.66666666666666696</v>
      </c>
      <c r="Z38">
        <v>0.33333333333333298</v>
      </c>
      <c r="AA38">
        <v>0.66666666666666696</v>
      </c>
      <c r="AB38">
        <v>0.58333333333333304</v>
      </c>
      <c r="AC38">
        <v>0.33333333333333298</v>
      </c>
      <c r="AD38">
        <v>0.25</v>
      </c>
      <c r="AE38">
        <v>0.33333333333333298</v>
      </c>
      <c r="AF38">
        <v>0.5</v>
      </c>
      <c r="AG38">
        <v>0.83333333333333304</v>
      </c>
      <c r="AH38">
        <v>0.58333333333333304</v>
      </c>
      <c r="AI38">
        <v>0.5</v>
      </c>
      <c r="AJ38">
        <v>0.58333333333333304</v>
      </c>
      <c r="AK38">
        <v>0.5</v>
      </c>
      <c r="AL38">
        <v>0.5</v>
      </c>
      <c r="AM38">
        <v>0.41666666666666702</v>
      </c>
    </row>
    <row r="39" spans="1:39" x14ac:dyDescent="0.2">
      <c r="A39" s="2" t="s">
        <v>73</v>
      </c>
      <c r="B39">
        <v>0.91666666666666696</v>
      </c>
      <c r="C39">
        <v>0.75</v>
      </c>
      <c r="D39">
        <v>0.83333333333333304</v>
      </c>
      <c r="E39">
        <v>0.66666666666666696</v>
      </c>
      <c r="F39">
        <v>0.5</v>
      </c>
      <c r="G39">
        <v>0.58333333333333304</v>
      </c>
      <c r="H39">
        <v>0.58333333333333304</v>
      </c>
      <c r="I39">
        <v>0.66666666666666696</v>
      </c>
      <c r="J39">
        <v>0.5</v>
      </c>
      <c r="K39">
        <v>0.41666666666666702</v>
      </c>
      <c r="L39">
        <v>0.25</v>
      </c>
      <c r="M39">
        <v>0.41666666666666702</v>
      </c>
      <c r="N39">
        <v>0.33333333333333298</v>
      </c>
      <c r="O39">
        <v>0.33333333333333298</v>
      </c>
      <c r="P39">
        <v>0.5</v>
      </c>
      <c r="Q39">
        <v>0.16666666666666699</v>
      </c>
      <c r="R39">
        <v>0.25</v>
      </c>
      <c r="S39">
        <v>0.16666666666666699</v>
      </c>
      <c r="V39">
        <v>0.83333333333333304</v>
      </c>
      <c r="W39">
        <v>0.66666666666666696</v>
      </c>
      <c r="X39">
        <v>0.83333333333333304</v>
      </c>
      <c r="Y39">
        <v>0.58333333333333304</v>
      </c>
      <c r="Z39">
        <v>0.66666666666666696</v>
      </c>
      <c r="AA39">
        <v>0.5</v>
      </c>
      <c r="AB39">
        <v>0.66666666666666696</v>
      </c>
      <c r="AC39">
        <v>0.41666666666666702</v>
      </c>
      <c r="AD39">
        <v>0.41666666666666702</v>
      </c>
      <c r="AE39">
        <v>0.5</v>
      </c>
      <c r="AF39">
        <v>0.25</v>
      </c>
      <c r="AG39">
        <v>0.5</v>
      </c>
      <c r="AH39">
        <v>0.33333333333333298</v>
      </c>
      <c r="AI39">
        <v>0.16666666666666699</v>
      </c>
      <c r="AJ39">
        <v>0.5</v>
      </c>
      <c r="AK39">
        <v>0.33333333333333298</v>
      </c>
      <c r="AL39">
        <v>0.5</v>
      </c>
      <c r="AM39">
        <v>0</v>
      </c>
    </row>
    <row r="40" spans="1:39" x14ac:dyDescent="0.2">
      <c r="A40" s="2" t="s">
        <v>74</v>
      </c>
      <c r="B40">
        <v>1</v>
      </c>
      <c r="C40">
        <v>0.83333333333333304</v>
      </c>
      <c r="D40">
        <v>0.75</v>
      </c>
      <c r="E40">
        <v>0.83333333333333304</v>
      </c>
      <c r="F40">
        <v>0.58333333333333304</v>
      </c>
      <c r="G40">
        <v>0.41666666666666702</v>
      </c>
      <c r="H40">
        <v>0.83333333333333304</v>
      </c>
      <c r="I40">
        <v>0.41666666666666702</v>
      </c>
      <c r="J40">
        <v>0.16666666666666699</v>
      </c>
      <c r="K40">
        <v>0.5</v>
      </c>
      <c r="L40">
        <v>0.25</v>
      </c>
      <c r="M40">
        <v>0.25</v>
      </c>
      <c r="N40">
        <v>0.41666666666666702</v>
      </c>
      <c r="O40">
        <v>0.16666666666666699</v>
      </c>
      <c r="P40">
        <v>8.3333333333333301E-2</v>
      </c>
      <c r="Q40">
        <v>0.33333333333333298</v>
      </c>
      <c r="R40">
        <v>8.3333333333333301E-2</v>
      </c>
      <c r="S40">
        <v>8.3333333333333301E-2</v>
      </c>
      <c r="V40">
        <v>1</v>
      </c>
      <c r="W40">
        <v>1</v>
      </c>
      <c r="X40">
        <v>1</v>
      </c>
      <c r="Y40">
        <v>0.83333333333333304</v>
      </c>
      <c r="Z40">
        <v>0.91666666666666696</v>
      </c>
      <c r="AA40">
        <v>0.91666666666666696</v>
      </c>
      <c r="AB40">
        <v>0.66666666666666696</v>
      </c>
      <c r="AC40">
        <v>0.66666666666666696</v>
      </c>
      <c r="AD40">
        <v>0.58333333333333304</v>
      </c>
      <c r="AE40">
        <v>0.41666666666666702</v>
      </c>
      <c r="AF40">
        <v>0.41666666666666702</v>
      </c>
      <c r="AG40">
        <v>0.5</v>
      </c>
      <c r="AH40">
        <v>0.25</v>
      </c>
      <c r="AI40">
        <v>0</v>
      </c>
      <c r="AJ40">
        <v>0.25</v>
      </c>
      <c r="AK40">
        <v>8.3333333333333301E-2</v>
      </c>
      <c r="AL40">
        <v>8.3333333333333301E-2</v>
      </c>
      <c r="AM40">
        <v>8.3333333333333301E-2</v>
      </c>
    </row>
    <row r="41" spans="1:39" x14ac:dyDescent="0.2">
      <c r="A41" s="2" t="s">
        <v>75</v>
      </c>
      <c r="B41">
        <v>1</v>
      </c>
      <c r="C41">
        <v>0.91666666666666696</v>
      </c>
      <c r="D41">
        <v>0.75</v>
      </c>
      <c r="E41">
        <v>0.91666666666666696</v>
      </c>
      <c r="F41">
        <v>0.91666666666666696</v>
      </c>
      <c r="G41">
        <v>0.75</v>
      </c>
      <c r="H41">
        <v>0.83333333333333304</v>
      </c>
      <c r="I41">
        <v>0.41666666666666702</v>
      </c>
      <c r="J41">
        <v>0.33333333333333298</v>
      </c>
      <c r="K41">
        <v>0.91666666666666696</v>
      </c>
      <c r="L41">
        <v>0.58333333333333304</v>
      </c>
      <c r="M41">
        <v>0.41666666666666702</v>
      </c>
      <c r="N41">
        <v>0.41666666666666702</v>
      </c>
      <c r="O41">
        <v>0.41666666666666702</v>
      </c>
      <c r="P41">
        <v>0</v>
      </c>
      <c r="Q41">
        <v>0.33333333333333298</v>
      </c>
      <c r="R41">
        <v>0</v>
      </c>
      <c r="S41">
        <v>0</v>
      </c>
      <c r="V41">
        <v>0.91666666666666696</v>
      </c>
      <c r="W41">
        <v>0.91666666666666696</v>
      </c>
      <c r="X41">
        <v>0.91666666666666696</v>
      </c>
      <c r="Y41">
        <v>1</v>
      </c>
      <c r="Z41">
        <v>0.91666666666666696</v>
      </c>
      <c r="AA41">
        <v>1</v>
      </c>
      <c r="AB41">
        <v>0.75</v>
      </c>
      <c r="AC41">
        <v>0.41666666666666702</v>
      </c>
      <c r="AD41">
        <v>0.83333333333333304</v>
      </c>
      <c r="AE41">
        <v>0.58333333333333304</v>
      </c>
      <c r="AF41">
        <v>0.5</v>
      </c>
      <c r="AG41">
        <v>0.5</v>
      </c>
      <c r="AH41">
        <v>0.16666666666666699</v>
      </c>
      <c r="AI41">
        <v>0.33333333333333298</v>
      </c>
      <c r="AJ41">
        <v>0.33333333333333298</v>
      </c>
      <c r="AK41">
        <v>8.3333333333333301E-2</v>
      </c>
      <c r="AL41">
        <v>8.3333333333333301E-2</v>
      </c>
      <c r="AM41">
        <v>8.3333333333333301E-2</v>
      </c>
    </row>
    <row r="42" spans="1:39" x14ac:dyDescent="0.2">
      <c r="A42" s="2" t="s">
        <v>76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0.83333333333333304</v>
      </c>
      <c r="I42">
        <v>0.91666666666666696</v>
      </c>
      <c r="J42">
        <v>0.83333333333333304</v>
      </c>
      <c r="K42">
        <v>0.25</v>
      </c>
      <c r="L42">
        <v>0.16666666666666699</v>
      </c>
      <c r="M42">
        <v>0.41666666666666702</v>
      </c>
      <c r="N42">
        <v>8.3333333333333301E-2</v>
      </c>
      <c r="O42">
        <v>8.3333333333333301E-2</v>
      </c>
      <c r="P42">
        <v>0.25</v>
      </c>
      <c r="Q42">
        <v>8.3333333333333301E-2</v>
      </c>
      <c r="R42">
        <v>8.3333333333333301E-2</v>
      </c>
      <c r="S42">
        <v>8.3333333333333301E-2</v>
      </c>
      <c r="V42">
        <v>1</v>
      </c>
      <c r="W42">
        <v>1</v>
      </c>
      <c r="X42">
        <v>0.91666666666666696</v>
      </c>
      <c r="Y42">
        <v>1</v>
      </c>
      <c r="Z42">
        <v>1</v>
      </c>
      <c r="AA42">
        <v>1</v>
      </c>
      <c r="AB42">
        <v>0.58333333333333304</v>
      </c>
      <c r="AC42">
        <v>0.75</v>
      </c>
      <c r="AD42">
        <v>0.83333333333333304</v>
      </c>
      <c r="AE42">
        <v>0.5</v>
      </c>
      <c r="AF42">
        <v>0.58333333333333304</v>
      </c>
      <c r="AG42">
        <v>0.33333333333333298</v>
      </c>
      <c r="AH42">
        <v>8.3333333333333301E-2</v>
      </c>
      <c r="AI42">
        <v>0</v>
      </c>
      <c r="AJ42">
        <v>8.3333333333333301E-2</v>
      </c>
      <c r="AK42">
        <v>0</v>
      </c>
      <c r="AL42">
        <v>0</v>
      </c>
      <c r="AM42">
        <v>8.3333333333333301E-2</v>
      </c>
    </row>
    <row r="43" spans="1:39" x14ac:dyDescent="0.2">
      <c r="A43" s="2" t="s">
        <v>77</v>
      </c>
      <c r="B43">
        <v>0.83333333333333304</v>
      </c>
      <c r="C43">
        <v>0.41666666666666702</v>
      </c>
      <c r="D43">
        <v>0.66666666666666696</v>
      </c>
      <c r="E43">
        <v>0.58333333333333304</v>
      </c>
      <c r="F43">
        <v>0.33333333333333298</v>
      </c>
      <c r="G43">
        <v>0.75</v>
      </c>
      <c r="H43">
        <v>0.58333333333333304</v>
      </c>
      <c r="I43">
        <v>0.5</v>
      </c>
      <c r="J43">
        <v>0.58333333333333304</v>
      </c>
      <c r="K43">
        <v>0.83333333333333304</v>
      </c>
      <c r="L43">
        <v>0.5</v>
      </c>
      <c r="M43">
        <v>0.33333333333333298</v>
      </c>
      <c r="N43">
        <v>0.5</v>
      </c>
      <c r="O43">
        <v>0.25</v>
      </c>
      <c r="P43">
        <v>0.33333333333333298</v>
      </c>
      <c r="Q43">
        <v>0.25</v>
      </c>
      <c r="R43">
        <v>0.16666666666666699</v>
      </c>
      <c r="S43">
        <v>0.25</v>
      </c>
      <c r="V43">
        <v>0.41666666666666702</v>
      </c>
      <c r="W43">
        <v>0.58333333333333304</v>
      </c>
      <c r="X43">
        <v>0.58333333333333304</v>
      </c>
      <c r="Y43">
        <v>0.58333333333333304</v>
      </c>
      <c r="Z43">
        <v>0.66666666666666696</v>
      </c>
      <c r="AA43">
        <v>0.5</v>
      </c>
      <c r="AB43">
        <v>0.41666666666666702</v>
      </c>
      <c r="AC43">
        <v>0.58333333333333304</v>
      </c>
      <c r="AD43">
        <v>0.58333333333333304</v>
      </c>
      <c r="AE43">
        <v>0.25</v>
      </c>
      <c r="AF43">
        <v>0.5</v>
      </c>
      <c r="AG43">
        <v>0.33333333333333298</v>
      </c>
      <c r="AH43">
        <v>0.25</v>
      </c>
      <c r="AI43">
        <v>0.41666666666666702</v>
      </c>
      <c r="AJ43">
        <v>0.58333333333333304</v>
      </c>
      <c r="AK43">
        <v>0.41666666666666702</v>
      </c>
      <c r="AL43">
        <v>0.33333333333333298</v>
      </c>
      <c r="AM43">
        <v>0.5</v>
      </c>
    </row>
    <row r="44" spans="1:39" x14ac:dyDescent="0.2">
      <c r="A44" s="2" t="s">
        <v>78</v>
      </c>
      <c r="B44">
        <v>0.91666666666666696</v>
      </c>
      <c r="C44">
        <v>0.75</v>
      </c>
      <c r="D44">
        <v>0.91666666666666696</v>
      </c>
      <c r="E44">
        <v>0.83333333333333304</v>
      </c>
      <c r="F44">
        <v>0.83333333333333304</v>
      </c>
      <c r="G44">
        <v>0.66666666666666696</v>
      </c>
      <c r="H44">
        <v>0.91666666666666696</v>
      </c>
      <c r="I44">
        <v>0.66666666666666696</v>
      </c>
      <c r="J44">
        <v>0.66666666666666696</v>
      </c>
      <c r="K44">
        <v>0.58333333333333304</v>
      </c>
      <c r="L44">
        <v>0.41666666666666702</v>
      </c>
      <c r="M44">
        <v>0.33333333333333298</v>
      </c>
      <c r="N44">
        <v>0.58333333333333304</v>
      </c>
      <c r="O44">
        <v>0.41666666666666702</v>
      </c>
      <c r="P44">
        <v>0.41666666666666702</v>
      </c>
      <c r="Q44">
        <v>0.41666666666666702</v>
      </c>
      <c r="R44">
        <v>0.33333333333333298</v>
      </c>
      <c r="S44">
        <v>0.16666666666666699</v>
      </c>
      <c r="V44">
        <v>0.58333333333333304</v>
      </c>
      <c r="W44">
        <v>0.75</v>
      </c>
      <c r="X44">
        <v>0.58333333333333304</v>
      </c>
      <c r="Y44">
        <v>0.58333333333333304</v>
      </c>
      <c r="Z44">
        <v>0.75</v>
      </c>
      <c r="AA44">
        <v>0.58333333333333304</v>
      </c>
      <c r="AB44">
        <v>0.66666666666666696</v>
      </c>
      <c r="AC44">
        <v>0.66666666666666696</v>
      </c>
      <c r="AD44">
        <v>0.66666666666666696</v>
      </c>
      <c r="AE44">
        <v>0.75</v>
      </c>
      <c r="AF44">
        <v>0.5</v>
      </c>
      <c r="AG44">
        <v>0.41666666666666702</v>
      </c>
      <c r="AH44">
        <v>0.41666666666666702</v>
      </c>
      <c r="AI44">
        <v>0.66666666666666696</v>
      </c>
      <c r="AJ44">
        <v>0.58333333333333304</v>
      </c>
      <c r="AK44">
        <v>0.66666666666666696</v>
      </c>
      <c r="AL44">
        <v>0.33333333333333298</v>
      </c>
      <c r="AM44">
        <v>0.66666666666666696</v>
      </c>
    </row>
    <row r="45" spans="1:39" x14ac:dyDescent="0.2">
      <c r="A45" s="2" t="s">
        <v>79</v>
      </c>
      <c r="B45">
        <v>1</v>
      </c>
      <c r="C45">
        <v>0.75</v>
      </c>
      <c r="D45">
        <v>0.66666666666666696</v>
      </c>
      <c r="E45">
        <v>1</v>
      </c>
      <c r="F45">
        <v>0.58333333333333304</v>
      </c>
      <c r="G45">
        <v>0.91666666666666696</v>
      </c>
      <c r="H45">
        <v>0.66666666666666696</v>
      </c>
      <c r="I45">
        <v>0.66666666666666696</v>
      </c>
      <c r="J45">
        <v>0.75</v>
      </c>
      <c r="K45">
        <v>0.66666666666666696</v>
      </c>
      <c r="L45">
        <v>0.66666666666666696</v>
      </c>
      <c r="M45">
        <v>0.75</v>
      </c>
      <c r="N45">
        <v>0.5</v>
      </c>
      <c r="O45">
        <v>0.75</v>
      </c>
      <c r="P45">
        <v>0.83333333333333304</v>
      </c>
      <c r="Q45">
        <v>0.91666666666666696</v>
      </c>
      <c r="R45">
        <v>0.66666666666666696</v>
      </c>
      <c r="S45">
        <v>1</v>
      </c>
      <c r="V45">
        <v>0.75</v>
      </c>
      <c r="W45">
        <v>1</v>
      </c>
      <c r="X45">
        <v>1</v>
      </c>
      <c r="Y45">
        <v>0.75</v>
      </c>
      <c r="Z45">
        <v>0.91666666666666696</v>
      </c>
      <c r="AA45">
        <v>0.66666666666666696</v>
      </c>
      <c r="AB45">
        <v>0.41666666666666702</v>
      </c>
      <c r="AC45">
        <v>0.58333333333333304</v>
      </c>
      <c r="AD45">
        <v>0.58333333333333304</v>
      </c>
      <c r="AE45">
        <v>0.66666666666666696</v>
      </c>
      <c r="AF45">
        <v>0.5</v>
      </c>
      <c r="AG45">
        <v>0.41666666666666702</v>
      </c>
      <c r="AH45">
        <v>0.66666666666666696</v>
      </c>
      <c r="AI45">
        <v>0.66666666666666696</v>
      </c>
      <c r="AJ45">
        <v>0.83333333333333304</v>
      </c>
      <c r="AK45">
        <v>0.66666666666666696</v>
      </c>
      <c r="AL45">
        <v>0.58333333333333304</v>
      </c>
      <c r="AM45">
        <v>0.41666666666666702</v>
      </c>
    </row>
    <row r="46" spans="1:39" x14ac:dyDescent="0.2">
      <c r="A46" s="2" t="s">
        <v>80</v>
      </c>
      <c r="B46">
        <v>0.91666666666666696</v>
      </c>
      <c r="C46">
        <v>0.91666666666666696</v>
      </c>
      <c r="D46">
        <v>0.91666666666666696</v>
      </c>
      <c r="E46">
        <v>0.83333333333333304</v>
      </c>
      <c r="F46">
        <v>0.75</v>
      </c>
      <c r="G46">
        <v>0.83333333333333304</v>
      </c>
      <c r="H46">
        <v>0.5</v>
      </c>
      <c r="I46">
        <v>0.75</v>
      </c>
      <c r="J46">
        <v>0.41666666666666702</v>
      </c>
      <c r="K46">
        <v>0.41666666666666702</v>
      </c>
      <c r="L46">
        <v>0.16666666666666699</v>
      </c>
      <c r="M46">
        <v>0.25</v>
      </c>
      <c r="N46">
        <v>0.16666666666666699</v>
      </c>
      <c r="O46">
        <v>8.3333333333333301E-2</v>
      </c>
      <c r="P46">
        <v>8.3333333333333301E-2</v>
      </c>
      <c r="Q46">
        <v>0</v>
      </c>
      <c r="R46">
        <v>8.3333333333333301E-2</v>
      </c>
      <c r="S46">
        <v>0</v>
      </c>
      <c r="V46">
        <v>0.83333333333333304</v>
      </c>
      <c r="W46">
        <v>0.91666666666666696</v>
      </c>
      <c r="X46">
        <v>1</v>
      </c>
      <c r="Y46">
        <v>0.75</v>
      </c>
      <c r="Z46">
        <v>0.66666666666666696</v>
      </c>
      <c r="AA46">
        <v>0.91666666666666696</v>
      </c>
      <c r="AB46">
        <v>0.5</v>
      </c>
      <c r="AC46">
        <v>0.66666666666666696</v>
      </c>
      <c r="AD46">
        <v>0.58333333333333304</v>
      </c>
      <c r="AE46">
        <v>0.33333333333333298</v>
      </c>
      <c r="AF46">
        <v>0.41666666666666702</v>
      </c>
      <c r="AG46">
        <v>8.3333333333333301E-2</v>
      </c>
      <c r="AH46">
        <v>8.3333333333333301E-2</v>
      </c>
      <c r="AI46">
        <v>0.25</v>
      </c>
      <c r="AJ46">
        <v>0.41666666666666702</v>
      </c>
      <c r="AK46">
        <v>0</v>
      </c>
      <c r="AL46">
        <v>8.3333333333333301E-2</v>
      </c>
      <c r="AM46">
        <v>0</v>
      </c>
    </row>
    <row r="47" spans="1:39" x14ac:dyDescent="0.2">
      <c r="A47" s="2" t="s">
        <v>81</v>
      </c>
      <c r="B47">
        <v>1</v>
      </c>
      <c r="C47">
        <v>0.83333333333333304</v>
      </c>
      <c r="D47">
        <v>0.91666666666666696</v>
      </c>
      <c r="E47">
        <v>0.91666666666666696</v>
      </c>
      <c r="F47">
        <v>0.66666666666666696</v>
      </c>
      <c r="G47">
        <v>0.58333333333333304</v>
      </c>
      <c r="H47">
        <v>0.83333333333333304</v>
      </c>
      <c r="I47">
        <v>0.58333333333333304</v>
      </c>
      <c r="J47">
        <v>0.58333333333333304</v>
      </c>
      <c r="K47">
        <v>0.91666666666666696</v>
      </c>
      <c r="L47">
        <v>0.58333333333333304</v>
      </c>
      <c r="M47">
        <v>0.41666666666666702</v>
      </c>
      <c r="N47">
        <v>0.91666666666666696</v>
      </c>
      <c r="O47">
        <v>0.41666666666666702</v>
      </c>
      <c r="P47">
        <v>0.33333333333333298</v>
      </c>
      <c r="Q47">
        <v>0.66666666666666696</v>
      </c>
      <c r="R47">
        <v>0.25</v>
      </c>
      <c r="S47">
        <v>0.16666666666666699</v>
      </c>
      <c r="V47">
        <v>0.91666666666666696</v>
      </c>
      <c r="W47">
        <v>1</v>
      </c>
      <c r="X47">
        <v>0.75</v>
      </c>
      <c r="Y47">
        <v>0.75</v>
      </c>
      <c r="Z47">
        <v>0.91666666666666696</v>
      </c>
      <c r="AA47">
        <v>0.75</v>
      </c>
      <c r="AB47">
        <v>0.75</v>
      </c>
      <c r="AC47">
        <v>0.58333333333333304</v>
      </c>
      <c r="AD47">
        <v>0.83333333333333304</v>
      </c>
      <c r="AE47">
        <v>0.5</v>
      </c>
      <c r="AF47">
        <v>0.83333333333333304</v>
      </c>
      <c r="AG47">
        <v>0.91666666666666696</v>
      </c>
      <c r="AH47">
        <v>0.33333333333333298</v>
      </c>
      <c r="AI47">
        <v>0.41666666666666702</v>
      </c>
      <c r="AJ47">
        <v>0.33333333333333298</v>
      </c>
      <c r="AK47">
        <v>8.3333333333333301E-2</v>
      </c>
      <c r="AL47">
        <v>0</v>
      </c>
      <c r="AM47">
        <v>0.33333333333333298</v>
      </c>
    </row>
    <row r="48" spans="1:39" x14ac:dyDescent="0.2">
      <c r="A48" s="2" t="s">
        <v>82</v>
      </c>
      <c r="B48">
        <v>1</v>
      </c>
      <c r="C48">
        <v>0.91666666666666696</v>
      </c>
      <c r="D48">
        <v>0.75</v>
      </c>
      <c r="E48">
        <v>1</v>
      </c>
      <c r="F48">
        <v>0.66666666666666696</v>
      </c>
      <c r="G48">
        <v>0.41666666666666702</v>
      </c>
      <c r="H48">
        <v>0.75</v>
      </c>
      <c r="I48">
        <v>0.5</v>
      </c>
      <c r="J48">
        <v>0.41666666666666702</v>
      </c>
      <c r="K48">
        <v>0.75</v>
      </c>
      <c r="L48">
        <v>0.16666666666666699</v>
      </c>
      <c r="M48">
        <v>0.33333333333333298</v>
      </c>
      <c r="N48">
        <v>0.83333333333333304</v>
      </c>
      <c r="O48">
        <v>0.25</v>
      </c>
      <c r="P48">
        <v>0.16666666666666699</v>
      </c>
      <c r="Q48">
        <v>0.58333333333333304</v>
      </c>
      <c r="R48">
        <v>0.25</v>
      </c>
      <c r="S48">
        <v>8.3333333333333301E-2</v>
      </c>
      <c r="V48">
        <v>1</v>
      </c>
      <c r="W48">
        <v>0.91666666666666696</v>
      </c>
      <c r="X48">
        <v>1</v>
      </c>
      <c r="Y48">
        <v>0.83333333333333304</v>
      </c>
      <c r="Z48">
        <v>0.75</v>
      </c>
      <c r="AA48">
        <v>0.91666666666666696</v>
      </c>
      <c r="AB48">
        <v>0.75</v>
      </c>
      <c r="AC48">
        <v>0.83333333333333304</v>
      </c>
      <c r="AD48">
        <v>0.83333333333333304</v>
      </c>
      <c r="AE48">
        <v>0.75</v>
      </c>
      <c r="AF48">
        <v>0.41666666666666702</v>
      </c>
      <c r="AG48">
        <v>0.33333333333333298</v>
      </c>
      <c r="AH48">
        <v>0.16666666666666699</v>
      </c>
      <c r="AI48">
        <v>0.33333333333333298</v>
      </c>
      <c r="AJ48">
        <v>0.41666666666666702</v>
      </c>
      <c r="AK48">
        <v>0.16666666666666699</v>
      </c>
      <c r="AL48">
        <v>8.3333333333333301E-2</v>
      </c>
      <c r="AM48">
        <v>0.16666666666666699</v>
      </c>
    </row>
    <row r="49" spans="1:39" x14ac:dyDescent="0.2">
      <c r="A49" s="2" t="s">
        <v>83</v>
      </c>
      <c r="B49">
        <v>0.75</v>
      </c>
      <c r="C49">
        <v>1</v>
      </c>
      <c r="D49">
        <v>0.83333333333333304</v>
      </c>
      <c r="E49">
        <v>1</v>
      </c>
      <c r="F49">
        <v>0.91666666666666696</v>
      </c>
      <c r="G49">
        <v>0.75</v>
      </c>
      <c r="H49">
        <v>0.91666666666666696</v>
      </c>
      <c r="I49">
        <v>0.58333333333333304</v>
      </c>
      <c r="J49">
        <v>0.58333333333333304</v>
      </c>
      <c r="K49">
        <v>0.58333333333333304</v>
      </c>
      <c r="L49">
        <v>0.41666666666666702</v>
      </c>
      <c r="M49">
        <v>0.41666666666666702</v>
      </c>
      <c r="N49">
        <v>0.58333333333333304</v>
      </c>
      <c r="O49">
        <v>0.75</v>
      </c>
      <c r="P49">
        <v>0.41666666666666702</v>
      </c>
      <c r="Q49">
        <v>0.58333333333333304</v>
      </c>
      <c r="R49">
        <v>0.41666666666666702</v>
      </c>
      <c r="S49">
        <v>0</v>
      </c>
      <c r="V49">
        <v>1</v>
      </c>
      <c r="W49">
        <v>1</v>
      </c>
      <c r="X49">
        <v>1</v>
      </c>
      <c r="Y49">
        <v>0.83333333333333304</v>
      </c>
      <c r="Z49">
        <v>0.91666666666666696</v>
      </c>
      <c r="AA49">
        <v>0.66666666666666696</v>
      </c>
      <c r="AB49">
        <v>0.66666666666666696</v>
      </c>
      <c r="AC49">
        <v>0.83333333333333304</v>
      </c>
      <c r="AD49">
        <v>0.66666666666666696</v>
      </c>
      <c r="AE49">
        <v>0.5</v>
      </c>
      <c r="AF49">
        <v>0.41666666666666702</v>
      </c>
      <c r="AG49">
        <v>0.41666666666666702</v>
      </c>
      <c r="AH49">
        <v>0.66666666666666696</v>
      </c>
      <c r="AI49">
        <v>0.58333333333333304</v>
      </c>
      <c r="AJ49">
        <v>0.25</v>
      </c>
      <c r="AK49">
        <v>0.25</v>
      </c>
      <c r="AL49">
        <v>0.25</v>
      </c>
      <c r="AM49">
        <v>0.25</v>
      </c>
    </row>
    <row r="50" spans="1:39" x14ac:dyDescent="0.2">
      <c r="A50" s="2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0.66666666666666696</v>
      </c>
      <c r="H50">
        <v>1</v>
      </c>
      <c r="I50">
        <v>0.91666666666666696</v>
      </c>
      <c r="J50">
        <v>0.5</v>
      </c>
      <c r="K50">
        <v>0.75</v>
      </c>
      <c r="L50">
        <v>0.25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0.66666666666666696</v>
      </c>
      <c r="AC50">
        <v>0.66666666666666696</v>
      </c>
      <c r="AD50">
        <v>0.75</v>
      </c>
      <c r="AE50">
        <v>0.33333333333333298</v>
      </c>
      <c r="AF50">
        <v>0.25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">
      <c r="A51" s="2" t="s">
        <v>86</v>
      </c>
      <c r="B51">
        <v>1</v>
      </c>
      <c r="C51">
        <v>0.75</v>
      </c>
      <c r="D51">
        <v>0.83333333333333304</v>
      </c>
      <c r="E51">
        <v>0.91666666666666696</v>
      </c>
      <c r="F51">
        <v>0.41666666666666702</v>
      </c>
      <c r="G51">
        <v>0.66666666666666696</v>
      </c>
      <c r="H51">
        <v>0.5</v>
      </c>
      <c r="I51">
        <v>0.75</v>
      </c>
      <c r="J51">
        <v>0.5</v>
      </c>
      <c r="K51">
        <v>0.66666666666666696</v>
      </c>
      <c r="L51">
        <v>0.58333333333333304</v>
      </c>
      <c r="M51">
        <v>0.5</v>
      </c>
      <c r="N51">
        <v>0.58333333333333304</v>
      </c>
      <c r="O51">
        <v>8.3333333333333301E-2</v>
      </c>
      <c r="P51">
        <v>8.3333333333333301E-2</v>
      </c>
      <c r="Q51">
        <v>0.41666666666666702</v>
      </c>
      <c r="R51">
        <v>0.16666666666666699</v>
      </c>
      <c r="S51">
        <v>8.3333333333333301E-2</v>
      </c>
      <c r="V51">
        <v>0.41666666666666702</v>
      </c>
      <c r="W51">
        <v>0.91666666666666696</v>
      </c>
      <c r="X51">
        <v>0.83333333333333304</v>
      </c>
      <c r="Y51">
        <v>0.75</v>
      </c>
      <c r="Z51">
        <v>0.83333333333333304</v>
      </c>
      <c r="AA51">
        <v>0.41666666666666702</v>
      </c>
      <c r="AB51">
        <v>0.41666666666666702</v>
      </c>
      <c r="AC51">
        <v>0.41666666666666702</v>
      </c>
      <c r="AD51">
        <v>0.33333333333333298</v>
      </c>
      <c r="AE51">
        <v>0.5</v>
      </c>
      <c r="AF51">
        <v>0.5</v>
      </c>
      <c r="AG51">
        <v>0.5</v>
      </c>
      <c r="AH51">
        <v>0.66666666666666696</v>
      </c>
      <c r="AI51">
        <v>0.33333333333333298</v>
      </c>
      <c r="AJ51">
        <v>0.5</v>
      </c>
      <c r="AK51">
        <v>0.33333333333333298</v>
      </c>
      <c r="AL51">
        <v>8.3333333333333301E-2</v>
      </c>
      <c r="AM51">
        <v>0.41666666666666702</v>
      </c>
    </row>
    <row r="52" spans="1:39" x14ac:dyDescent="0.2">
      <c r="A52" s="2" t="s">
        <v>87</v>
      </c>
      <c r="B52">
        <v>1</v>
      </c>
      <c r="C52">
        <v>0.91666666666666696</v>
      </c>
      <c r="D52">
        <v>1</v>
      </c>
      <c r="E52">
        <v>1</v>
      </c>
      <c r="F52">
        <v>1</v>
      </c>
      <c r="G52">
        <v>1</v>
      </c>
      <c r="H52">
        <v>0.91666666666666696</v>
      </c>
      <c r="I52">
        <v>1</v>
      </c>
      <c r="J52">
        <v>0.83333333333333304</v>
      </c>
      <c r="K52">
        <v>0.83333333333333304</v>
      </c>
      <c r="L52">
        <v>0.75</v>
      </c>
      <c r="M52">
        <v>0.5</v>
      </c>
      <c r="N52">
        <v>0.33333333333333298</v>
      </c>
      <c r="O52">
        <v>8.3333333333333301E-2</v>
      </c>
      <c r="P52">
        <v>8.3333333333333301E-2</v>
      </c>
      <c r="Q52">
        <v>0.16666666666666699</v>
      </c>
      <c r="R52">
        <v>0</v>
      </c>
      <c r="S52">
        <v>8.3333333333333301E-2</v>
      </c>
      <c r="V52">
        <v>1</v>
      </c>
      <c r="W52">
        <v>1</v>
      </c>
      <c r="X52">
        <v>1</v>
      </c>
      <c r="Y52">
        <v>1</v>
      </c>
      <c r="Z52">
        <v>0.91666666666666696</v>
      </c>
      <c r="AA52">
        <v>1</v>
      </c>
      <c r="AB52">
        <v>0.58333333333333304</v>
      </c>
      <c r="AC52">
        <v>0.66666666666666696</v>
      </c>
      <c r="AD52">
        <v>0.91666666666666696</v>
      </c>
      <c r="AE52">
        <v>0.58333333333333304</v>
      </c>
      <c r="AF52">
        <v>0.75</v>
      </c>
      <c r="AG52">
        <v>0.75</v>
      </c>
      <c r="AH52">
        <v>0.5</v>
      </c>
      <c r="AI52">
        <v>0.25</v>
      </c>
      <c r="AJ52">
        <v>0.66666666666666696</v>
      </c>
      <c r="AK52">
        <v>0</v>
      </c>
      <c r="AL52">
        <v>8.3333333333333301E-2</v>
      </c>
      <c r="AM52">
        <v>0.16666666666666699</v>
      </c>
    </row>
    <row r="53" spans="1:39" x14ac:dyDescent="0.2">
      <c r="A53" s="2" t="s">
        <v>88</v>
      </c>
      <c r="B53">
        <v>1</v>
      </c>
      <c r="C53">
        <v>0.83333333333333304</v>
      </c>
      <c r="D53">
        <v>0.75</v>
      </c>
      <c r="E53">
        <v>1</v>
      </c>
      <c r="F53">
        <v>0.66666666666666696</v>
      </c>
      <c r="G53">
        <v>0.75</v>
      </c>
      <c r="H53">
        <v>0.91666666666666696</v>
      </c>
      <c r="I53">
        <v>0.58333333333333304</v>
      </c>
      <c r="J53">
        <v>0.5</v>
      </c>
      <c r="K53">
        <v>0.66666666666666696</v>
      </c>
      <c r="L53">
        <v>0.5</v>
      </c>
      <c r="M53">
        <v>0.16666666666666699</v>
      </c>
      <c r="N53">
        <v>0.58333333333333304</v>
      </c>
      <c r="O53">
        <v>0.41666666666666702</v>
      </c>
      <c r="P53">
        <v>0.25</v>
      </c>
      <c r="Q53">
        <v>0.41666666666666702</v>
      </c>
      <c r="R53">
        <v>8.3333333333333301E-2</v>
      </c>
      <c r="S53">
        <v>0.33333333333333298</v>
      </c>
      <c r="V53">
        <v>1</v>
      </c>
      <c r="W53">
        <v>1</v>
      </c>
      <c r="X53">
        <v>1</v>
      </c>
      <c r="Y53">
        <v>0.91666666666666696</v>
      </c>
      <c r="Z53">
        <v>1</v>
      </c>
      <c r="AA53">
        <v>0.91666666666666696</v>
      </c>
      <c r="AB53">
        <v>0.75</v>
      </c>
      <c r="AC53">
        <v>0.66666666666666696</v>
      </c>
      <c r="AD53">
        <v>0.75</v>
      </c>
      <c r="AE53">
        <v>0.58333333333333304</v>
      </c>
      <c r="AF53">
        <v>0.66666666666666696</v>
      </c>
      <c r="AG53">
        <v>0.41666666666666702</v>
      </c>
      <c r="AH53">
        <v>0.16666666666666699</v>
      </c>
      <c r="AI53">
        <v>0.25</v>
      </c>
      <c r="AJ53">
        <v>0.33333333333333298</v>
      </c>
      <c r="AK53">
        <v>8.3333333333333301E-2</v>
      </c>
      <c r="AL53">
        <v>0</v>
      </c>
      <c r="AM53">
        <v>0</v>
      </c>
    </row>
    <row r="54" spans="1:39" x14ac:dyDescent="0.2">
      <c r="A54" s="2" t="s">
        <v>89</v>
      </c>
      <c r="B54">
        <v>1</v>
      </c>
      <c r="C54">
        <v>1</v>
      </c>
      <c r="D54">
        <v>0.91666666666666696</v>
      </c>
      <c r="E54">
        <v>1</v>
      </c>
      <c r="F54">
        <v>1</v>
      </c>
      <c r="G54">
        <v>0.83333333333333304</v>
      </c>
      <c r="H54">
        <v>0.83333333333333304</v>
      </c>
      <c r="I54">
        <v>0.33333333333333298</v>
      </c>
      <c r="J54">
        <v>0.25</v>
      </c>
      <c r="K54">
        <v>0.66666666666666696</v>
      </c>
      <c r="L54">
        <v>8.3333333333333301E-2</v>
      </c>
      <c r="M54">
        <v>0</v>
      </c>
      <c r="N54">
        <v>0.33333333333333298</v>
      </c>
      <c r="O54">
        <v>8.3333333333333301E-2</v>
      </c>
      <c r="P54">
        <v>8.3333333333333301E-2</v>
      </c>
      <c r="Q54">
        <v>8.3333333333333301E-2</v>
      </c>
      <c r="R54">
        <v>0</v>
      </c>
      <c r="S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0.58333333333333304</v>
      </c>
      <c r="AC54">
        <v>0.75</v>
      </c>
      <c r="AD54">
        <v>0.83333333333333304</v>
      </c>
      <c r="AE54">
        <v>0.41666666666666702</v>
      </c>
      <c r="AF54">
        <v>0.25</v>
      </c>
      <c r="AG54">
        <v>0.41666666666666702</v>
      </c>
      <c r="AH54">
        <v>8.3333333333333301E-2</v>
      </c>
      <c r="AI54">
        <v>0.16666666666666699</v>
      </c>
      <c r="AJ54">
        <v>8.3333333333333301E-2</v>
      </c>
      <c r="AK54">
        <v>0.16666666666666699</v>
      </c>
      <c r="AL54">
        <v>0</v>
      </c>
      <c r="AM54">
        <v>0</v>
      </c>
    </row>
    <row r="55" spans="1:39" x14ac:dyDescent="0.2">
      <c r="A55" s="2" t="s">
        <v>90</v>
      </c>
      <c r="B55">
        <v>0.91666666666666696</v>
      </c>
      <c r="C55">
        <v>1</v>
      </c>
      <c r="D55">
        <v>0.75</v>
      </c>
      <c r="E55">
        <v>0.91666666666666696</v>
      </c>
      <c r="F55">
        <v>0.66666666666666696</v>
      </c>
      <c r="G55">
        <v>0.91666666666666696</v>
      </c>
      <c r="H55">
        <v>0.75</v>
      </c>
      <c r="I55">
        <v>0.91666666666666696</v>
      </c>
      <c r="J55">
        <v>0.91666666666666696</v>
      </c>
      <c r="K55">
        <v>0.83333333333333304</v>
      </c>
      <c r="L55">
        <v>0.75</v>
      </c>
      <c r="M55">
        <v>0.75</v>
      </c>
      <c r="N55">
        <v>0.58333333333333304</v>
      </c>
      <c r="O55">
        <v>0.5</v>
      </c>
      <c r="P55">
        <v>0.66666666666666696</v>
      </c>
      <c r="Q55">
        <v>0.33333333333333298</v>
      </c>
      <c r="R55">
        <v>0.41666666666666702</v>
      </c>
      <c r="S55">
        <v>0.25</v>
      </c>
      <c r="V55">
        <v>0.75</v>
      </c>
      <c r="W55">
        <v>1</v>
      </c>
      <c r="X55">
        <v>1</v>
      </c>
      <c r="Y55">
        <v>1</v>
      </c>
      <c r="Z55">
        <v>0.83333333333333304</v>
      </c>
      <c r="AA55">
        <v>0.83333333333333304</v>
      </c>
      <c r="AB55">
        <v>1</v>
      </c>
      <c r="AC55">
        <v>0.75</v>
      </c>
      <c r="AD55">
        <v>0.75</v>
      </c>
      <c r="AE55">
        <v>0.83333333333333304</v>
      </c>
      <c r="AF55">
        <v>0.33333333333333298</v>
      </c>
      <c r="AG55">
        <v>0.41666666666666702</v>
      </c>
      <c r="AH55">
        <v>0.66666666666666696</v>
      </c>
      <c r="AI55">
        <v>0.41666666666666702</v>
      </c>
      <c r="AJ55">
        <v>0.75</v>
      </c>
      <c r="AK55">
        <v>0.58333333333333304</v>
      </c>
      <c r="AL55">
        <v>0.33333333333333298</v>
      </c>
      <c r="AM55">
        <v>0.41666666666666702</v>
      </c>
    </row>
    <row r="56" spans="1:39" x14ac:dyDescent="0.2">
      <c r="A56" s="2" t="s">
        <v>91</v>
      </c>
      <c r="B56">
        <v>1</v>
      </c>
      <c r="C56">
        <v>1</v>
      </c>
      <c r="D56">
        <v>0.91666666666666696</v>
      </c>
      <c r="E56">
        <v>1</v>
      </c>
      <c r="F56">
        <v>1</v>
      </c>
      <c r="G56">
        <v>1</v>
      </c>
      <c r="H56">
        <v>0.91666666666666696</v>
      </c>
      <c r="I56">
        <v>0.91666666666666696</v>
      </c>
      <c r="J56">
        <v>0.58333333333333304</v>
      </c>
      <c r="K56">
        <v>1</v>
      </c>
      <c r="L56">
        <v>0.58333333333333304</v>
      </c>
      <c r="M56">
        <v>0.5</v>
      </c>
      <c r="N56">
        <v>0.66666666666666696</v>
      </c>
      <c r="O56">
        <v>0.25</v>
      </c>
      <c r="P56">
        <v>0.33333333333333298</v>
      </c>
      <c r="Q56">
        <v>0.25</v>
      </c>
      <c r="R56">
        <v>0</v>
      </c>
      <c r="S56">
        <v>0</v>
      </c>
      <c r="V56">
        <v>1</v>
      </c>
      <c r="W56">
        <v>1</v>
      </c>
      <c r="X56">
        <v>1</v>
      </c>
      <c r="Y56">
        <v>0.91666666666666696</v>
      </c>
      <c r="Z56">
        <v>1</v>
      </c>
      <c r="AA56">
        <v>0.91666666666666696</v>
      </c>
      <c r="AB56">
        <v>0.83333333333333304</v>
      </c>
      <c r="AC56">
        <v>1</v>
      </c>
      <c r="AD56">
        <v>0.91666666666666696</v>
      </c>
      <c r="AE56">
        <v>0.66666666666666696</v>
      </c>
      <c r="AF56">
        <v>0.66666666666666696</v>
      </c>
      <c r="AG56">
        <v>0.66666666666666696</v>
      </c>
      <c r="AH56">
        <v>0.41666666666666702</v>
      </c>
      <c r="AI56">
        <v>0.25</v>
      </c>
      <c r="AJ56">
        <v>0.33333333333333298</v>
      </c>
      <c r="AK56">
        <v>8.3333333333333301E-2</v>
      </c>
      <c r="AL56">
        <v>8.3333333333333301E-2</v>
      </c>
      <c r="AM56">
        <v>0</v>
      </c>
    </row>
    <row r="57" spans="1:39" x14ac:dyDescent="0.2">
      <c r="A57" s="2" t="s">
        <v>92</v>
      </c>
      <c r="B57">
        <v>1</v>
      </c>
      <c r="C57">
        <v>1</v>
      </c>
      <c r="D57">
        <v>0.75</v>
      </c>
      <c r="E57">
        <v>0.75</v>
      </c>
      <c r="F57">
        <v>0.41666666666666702</v>
      </c>
      <c r="G57">
        <v>0.41666666666666702</v>
      </c>
      <c r="H57">
        <v>0.5</v>
      </c>
      <c r="I57">
        <v>0.66666666666666696</v>
      </c>
      <c r="J57">
        <v>0.25</v>
      </c>
      <c r="K57">
        <v>0.25</v>
      </c>
      <c r="L57">
        <v>0.16666666666666699</v>
      </c>
      <c r="M57">
        <v>0</v>
      </c>
      <c r="N57">
        <v>0.5</v>
      </c>
      <c r="O57">
        <v>0.25</v>
      </c>
      <c r="P57">
        <v>0.25</v>
      </c>
      <c r="Q57">
        <v>8.3333333333333301E-2</v>
      </c>
      <c r="R57">
        <v>8.3333333333333301E-2</v>
      </c>
      <c r="S57">
        <v>8.3333333333333301E-2</v>
      </c>
      <c r="V57">
        <v>0.83333333333333304</v>
      </c>
      <c r="W57">
        <v>0.91666666666666696</v>
      </c>
      <c r="X57">
        <v>0.91666666666666696</v>
      </c>
      <c r="Y57">
        <v>0.83333333333333304</v>
      </c>
      <c r="Z57">
        <v>0.66666666666666696</v>
      </c>
      <c r="AA57">
        <v>0.83333333333333304</v>
      </c>
      <c r="AB57">
        <v>0.5</v>
      </c>
      <c r="AC57">
        <v>0.83333333333333304</v>
      </c>
      <c r="AD57">
        <v>0.5</v>
      </c>
      <c r="AE57">
        <v>0.25</v>
      </c>
      <c r="AF57">
        <v>0.16666666666666699</v>
      </c>
      <c r="AG57">
        <v>0.5</v>
      </c>
      <c r="AH57">
        <v>0.41666666666666702</v>
      </c>
      <c r="AI57">
        <v>0.16666666666666699</v>
      </c>
      <c r="AJ57">
        <v>0.25</v>
      </c>
      <c r="AK57">
        <v>0</v>
      </c>
      <c r="AL57">
        <v>0.25</v>
      </c>
      <c r="AM57">
        <v>0</v>
      </c>
    </row>
    <row r="58" spans="1:39" x14ac:dyDescent="0.2">
      <c r="A58" s="2" t="s">
        <v>93</v>
      </c>
      <c r="B58">
        <v>1</v>
      </c>
      <c r="C58">
        <v>0.83333333333333304</v>
      </c>
      <c r="D58">
        <v>0.91666666666666696</v>
      </c>
      <c r="E58">
        <v>0.66666666666666696</v>
      </c>
      <c r="F58">
        <v>0.58333333333333304</v>
      </c>
      <c r="G58">
        <v>0.58333333333333304</v>
      </c>
      <c r="H58">
        <v>1</v>
      </c>
      <c r="I58">
        <v>0.5</v>
      </c>
      <c r="J58">
        <v>0.25</v>
      </c>
      <c r="K58">
        <v>0.66666666666666696</v>
      </c>
      <c r="L58">
        <v>0.16666666666666699</v>
      </c>
      <c r="M58">
        <v>0.16666666666666699</v>
      </c>
      <c r="N58">
        <v>0.41666666666666702</v>
      </c>
      <c r="O58">
        <v>8.3333333333333301E-2</v>
      </c>
      <c r="P58">
        <v>0.16666666666666699</v>
      </c>
      <c r="Q58">
        <v>0.41666666666666702</v>
      </c>
      <c r="R58">
        <v>8.3333333333333301E-2</v>
      </c>
      <c r="S58">
        <v>0</v>
      </c>
      <c r="V58">
        <v>1</v>
      </c>
      <c r="W58">
        <v>0.91666666666666696</v>
      </c>
      <c r="X58">
        <v>0.91666666666666696</v>
      </c>
      <c r="Y58">
        <v>0.75</v>
      </c>
      <c r="Z58">
        <v>0.91666666666666696</v>
      </c>
      <c r="AA58">
        <v>0.66666666666666696</v>
      </c>
      <c r="AB58">
        <v>0.58333333333333304</v>
      </c>
      <c r="AC58">
        <v>0.41666666666666702</v>
      </c>
      <c r="AD58">
        <v>0.25</v>
      </c>
      <c r="AE58">
        <v>0.5</v>
      </c>
      <c r="AF58">
        <v>8.3333333333333301E-2</v>
      </c>
      <c r="AG58">
        <v>0.58333333333333304</v>
      </c>
      <c r="AH58">
        <v>8.3333333333333301E-2</v>
      </c>
      <c r="AI58">
        <v>0.16666666666666699</v>
      </c>
      <c r="AJ58">
        <v>0.25</v>
      </c>
      <c r="AK58">
        <v>0</v>
      </c>
      <c r="AL58">
        <v>0</v>
      </c>
      <c r="AM58">
        <v>8.3333333333333301E-2</v>
      </c>
    </row>
    <row r="59" spans="1:39" x14ac:dyDescent="0.2">
      <c r="A59" s="2" t="s">
        <v>109</v>
      </c>
      <c r="B59">
        <v>1</v>
      </c>
      <c r="C59">
        <v>0.83333333333333304</v>
      </c>
      <c r="D59">
        <v>0.91666666666666696</v>
      </c>
      <c r="E59">
        <v>0.91666666666666696</v>
      </c>
      <c r="F59">
        <v>0.83333333333333304</v>
      </c>
      <c r="G59">
        <v>0.66666666666666696</v>
      </c>
      <c r="H59">
        <v>0.75</v>
      </c>
      <c r="I59">
        <v>0.58333333333333304</v>
      </c>
      <c r="J59">
        <v>0.58333333333333304</v>
      </c>
      <c r="K59">
        <v>0.58333333333333304</v>
      </c>
      <c r="L59">
        <v>0.5</v>
      </c>
      <c r="M59">
        <v>0.25</v>
      </c>
      <c r="N59">
        <v>0.41666666666666702</v>
      </c>
      <c r="O59">
        <v>0.25</v>
      </c>
      <c r="P59">
        <v>8.3333333333333301E-2</v>
      </c>
      <c r="Q59">
        <v>8.3333333333333301E-2</v>
      </c>
      <c r="R59">
        <v>0</v>
      </c>
      <c r="S59">
        <v>0</v>
      </c>
      <c r="V59">
        <v>0.91666666666666696</v>
      </c>
      <c r="W59">
        <v>1</v>
      </c>
      <c r="X59">
        <v>1</v>
      </c>
      <c r="Y59">
        <v>0.83333333333333304</v>
      </c>
      <c r="Z59">
        <v>0.66666666666666696</v>
      </c>
      <c r="AA59">
        <v>0.83333333333333304</v>
      </c>
      <c r="AB59">
        <v>0.75</v>
      </c>
      <c r="AC59">
        <v>0.66666666666666696</v>
      </c>
      <c r="AD59">
        <v>0.91666666666666696</v>
      </c>
      <c r="AE59">
        <v>0.25</v>
      </c>
      <c r="AF59">
        <v>0.33333333333333298</v>
      </c>
      <c r="AG59">
        <v>0.25</v>
      </c>
      <c r="AH59">
        <v>0</v>
      </c>
      <c r="AI59">
        <v>8.3333333333333301E-2</v>
      </c>
      <c r="AJ59">
        <v>0.16666666666666699</v>
      </c>
      <c r="AK59">
        <v>0</v>
      </c>
      <c r="AL59">
        <v>0</v>
      </c>
      <c r="AM59">
        <v>0</v>
      </c>
    </row>
    <row r="60" spans="1:39" x14ac:dyDescent="0.2">
      <c r="A60" s="2" t="s">
        <v>110</v>
      </c>
      <c r="B60">
        <v>0.91666666666666696</v>
      </c>
      <c r="C60">
        <v>1</v>
      </c>
      <c r="D60">
        <v>1</v>
      </c>
      <c r="E60">
        <v>0.91666666666666696</v>
      </c>
      <c r="F60">
        <v>0.91666666666666696</v>
      </c>
      <c r="G60">
        <v>0.83333333333333304</v>
      </c>
      <c r="H60">
        <v>0.75</v>
      </c>
      <c r="I60">
        <v>0.58333333333333304</v>
      </c>
      <c r="J60">
        <v>0.41666666666666702</v>
      </c>
      <c r="K60">
        <v>0.5</v>
      </c>
      <c r="L60">
        <v>0.41666666666666702</v>
      </c>
      <c r="M60">
        <v>0.5</v>
      </c>
      <c r="N60">
        <v>0.5</v>
      </c>
      <c r="O60">
        <v>0.33333333333333298</v>
      </c>
      <c r="P60">
        <v>0.16666666666666699</v>
      </c>
      <c r="Q60">
        <v>0.25</v>
      </c>
      <c r="R60">
        <v>0.25</v>
      </c>
      <c r="S60">
        <v>0.25</v>
      </c>
      <c r="V60">
        <v>1</v>
      </c>
      <c r="W60">
        <v>1</v>
      </c>
      <c r="X60">
        <v>1</v>
      </c>
      <c r="Y60">
        <v>0.83333333333333304</v>
      </c>
      <c r="Z60">
        <v>0.75</v>
      </c>
      <c r="AA60">
        <v>0.83333333333333304</v>
      </c>
      <c r="AB60">
        <v>0.66666666666666696</v>
      </c>
      <c r="AC60">
        <v>0.75</v>
      </c>
      <c r="AD60">
        <v>0.41666666666666702</v>
      </c>
      <c r="AE60">
        <v>0.5</v>
      </c>
      <c r="AF60">
        <v>0.58333333333333304</v>
      </c>
      <c r="AG60">
        <v>0.25</v>
      </c>
      <c r="AH60">
        <v>0.33333333333333298</v>
      </c>
      <c r="AI60">
        <v>0.33333333333333298</v>
      </c>
      <c r="AJ60">
        <v>0.33333333333333298</v>
      </c>
      <c r="AK60">
        <v>0.25</v>
      </c>
      <c r="AL60">
        <v>0.16666666666666699</v>
      </c>
      <c r="AM60">
        <v>0.33333333333333298</v>
      </c>
    </row>
    <row r="61" spans="1:39" x14ac:dyDescent="0.2">
      <c r="A61" s="2" t="s">
        <v>111</v>
      </c>
      <c r="B61">
        <v>0.91666666666666696</v>
      </c>
      <c r="C61">
        <v>1</v>
      </c>
      <c r="D61">
        <v>1</v>
      </c>
      <c r="E61">
        <v>1</v>
      </c>
      <c r="F61">
        <v>0.91666666666666696</v>
      </c>
      <c r="G61">
        <v>0.91666666666666696</v>
      </c>
      <c r="H61">
        <v>0.75</v>
      </c>
      <c r="I61">
        <v>0.66666666666666696</v>
      </c>
      <c r="J61">
        <v>0.41666666666666702</v>
      </c>
      <c r="K61">
        <v>0.58333333333333304</v>
      </c>
      <c r="L61">
        <v>0.5</v>
      </c>
      <c r="M61">
        <v>8.3333333333333301E-2</v>
      </c>
      <c r="N61">
        <v>0.25</v>
      </c>
      <c r="O61">
        <v>0.25</v>
      </c>
      <c r="P61">
        <v>8.3333333333333301E-2</v>
      </c>
      <c r="Q61">
        <v>8.3333333333333301E-2</v>
      </c>
      <c r="R61">
        <v>0</v>
      </c>
      <c r="S61">
        <v>0.16666666666666699</v>
      </c>
      <c r="V61">
        <v>0.91666666666666696</v>
      </c>
      <c r="W61">
        <v>1</v>
      </c>
      <c r="X61">
        <v>1</v>
      </c>
      <c r="Y61">
        <v>1</v>
      </c>
      <c r="Z61">
        <v>1</v>
      </c>
      <c r="AA61">
        <v>0.91666666666666696</v>
      </c>
      <c r="AB61">
        <v>1</v>
      </c>
      <c r="AC61">
        <v>0.75</v>
      </c>
      <c r="AD61">
        <v>0.83333333333333304</v>
      </c>
      <c r="AE61">
        <v>0.25</v>
      </c>
      <c r="AF61">
        <v>8.3333333333333301E-2</v>
      </c>
      <c r="AG61">
        <v>0.25</v>
      </c>
      <c r="AH61">
        <v>0</v>
      </c>
      <c r="AI61">
        <v>0</v>
      </c>
      <c r="AJ61">
        <v>0.25</v>
      </c>
      <c r="AK61">
        <v>8.3333333333333301E-2</v>
      </c>
      <c r="AL61">
        <v>0</v>
      </c>
      <c r="AM61">
        <v>0</v>
      </c>
    </row>
    <row r="62" spans="1:39" x14ac:dyDescent="0.2">
      <c r="A62" s="2" t="s">
        <v>113</v>
      </c>
      <c r="B62">
        <v>1</v>
      </c>
      <c r="C62">
        <v>0.5</v>
      </c>
      <c r="D62">
        <v>0.83333333333333304</v>
      </c>
      <c r="E62">
        <v>0.83333333333333304</v>
      </c>
      <c r="F62">
        <v>0.41666666666666702</v>
      </c>
      <c r="G62">
        <v>0.5</v>
      </c>
      <c r="H62">
        <v>0.58333333333333304</v>
      </c>
      <c r="I62">
        <v>0.5</v>
      </c>
      <c r="J62">
        <v>0.5</v>
      </c>
      <c r="K62">
        <v>0.83333333333333304</v>
      </c>
      <c r="L62">
        <v>0.41666666666666702</v>
      </c>
      <c r="M62">
        <v>0.5</v>
      </c>
      <c r="N62">
        <v>0.58333333333333304</v>
      </c>
      <c r="O62">
        <v>0.16666666666666699</v>
      </c>
      <c r="P62">
        <v>0.33333333333333298</v>
      </c>
      <c r="Q62">
        <v>0.33333333333333298</v>
      </c>
      <c r="R62">
        <v>0.33333333333333298</v>
      </c>
      <c r="S62">
        <v>0.25</v>
      </c>
      <c r="V62">
        <v>0.83333333333333304</v>
      </c>
      <c r="W62">
        <v>0.75</v>
      </c>
      <c r="X62">
        <v>0.91666666666666696</v>
      </c>
      <c r="Y62">
        <v>0.58333333333333304</v>
      </c>
      <c r="Z62">
        <v>0.83333333333333304</v>
      </c>
      <c r="AA62">
        <v>0.58333333333333304</v>
      </c>
      <c r="AB62">
        <v>0.41666666666666702</v>
      </c>
      <c r="AC62">
        <v>0.5</v>
      </c>
      <c r="AD62">
        <v>0.58333333333333304</v>
      </c>
      <c r="AE62">
        <v>0.58333333333333304</v>
      </c>
      <c r="AF62">
        <v>0.5</v>
      </c>
      <c r="AG62">
        <v>0.33333333333333298</v>
      </c>
      <c r="AH62">
        <v>0.66666666666666696</v>
      </c>
      <c r="AI62">
        <v>0.16666666666666699</v>
      </c>
      <c r="AJ62">
        <v>0.25</v>
      </c>
      <c r="AK62">
        <v>0.41666666666666702</v>
      </c>
      <c r="AL62">
        <v>0.16666666666666699</v>
      </c>
      <c r="AM62">
        <v>0</v>
      </c>
    </row>
    <row r="63" spans="1:39" x14ac:dyDescent="0.2">
      <c r="A63" s="2" t="s">
        <v>21</v>
      </c>
      <c r="B63">
        <f>AVERAGE(B2:B62)</f>
        <v>0.91393442622950805</v>
      </c>
      <c r="C63">
        <f t="shared" ref="C63:S63" si="0">AVERAGE(C2:C62)</f>
        <v>0.84836065573770481</v>
      </c>
      <c r="D63">
        <f t="shared" si="0"/>
        <v>0.83060109289617468</v>
      </c>
      <c r="E63">
        <f t="shared" si="0"/>
        <v>0.87021857923497248</v>
      </c>
      <c r="F63">
        <f t="shared" si="0"/>
        <v>0.73770491803278648</v>
      </c>
      <c r="G63">
        <f t="shared" si="0"/>
        <v>0.70491803278688514</v>
      </c>
      <c r="H63">
        <f t="shared" si="0"/>
        <v>0.7486338797814206</v>
      </c>
      <c r="I63">
        <f t="shared" si="0"/>
        <v>0.60792349726775963</v>
      </c>
      <c r="J63">
        <f t="shared" si="0"/>
        <v>0.50546448087431706</v>
      </c>
      <c r="K63">
        <f t="shared" si="0"/>
        <v>0.66120218579235002</v>
      </c>
      <c r="L63">
        <f t="shared" si="0"/>
        <v>0.4166666666666668</v>
      </c>
      <c r="M63">
        <f t="shared" si="0"/>
        <v>0.34016393442622955</v>
      </c>
      <c r="N63">
        <f t="shared" si="0"/>
        <v>0.48633879781420758</v>
      </c>
      <c r="O63">
        <f t="shared" si="0"/>
        <v>0.27732240437158479</v>
      </c>
      <c r="P63">
        <f t="shared" si="0"/>
        <v>0.25000000000000011</v>
      </c>
      <c r="Q63">
        <f t="shared" si="0"/>
        <v>0.3251366120218579</v>
      </c>
      <c r="R63">
        <f t="shared" si="0"/>
        <v>0.185792349726776</v>
      </c>
      <c r="S63">
        <f t="shared" si="0"/>
        <v>0.17076502732240445</v>
      </c>
      <c r="V63">
        <f>AVERAGE(V2:V62)</f>
        <v>0.8688524590163933</v>
      </c>
      <c r="W63">
        <f t="shared" ref="W63" si="1">AVERAGE(W2:W62)</f>
        <v>0.88524590163934413</v>
      </c>
      <c r="X63">
        <f t="shared" ref="X63" si="2">AVERAGE(X2:X62)</f>
        <v>0.88114754098360648</v>
      </c>
      <c r="Y63">
        <f t="shared" ref="Y63" si="3">AVERAGE(Y2:Y62)</f>
        <v>0.79371584699453579</v>
      </c>
      <c r="Z63">
        <f t="shared" ref="Z63" si="4">AVERAGE(Z2:Z62)</f>
        <v>0.77459016393442615</v>
      </c>
      <c r="AA63">
        <f t="shared" ref="AA63" si="5">AVERAGE(AA2:AA62)</f>
        <v>0.78142076502732238</v>
      </c>
      <c r="AB63">
        <f t="shared" ref="AB63" si="6">AVERAGE(AB2:AB62)</f>
        <v>0.61748633879781434</v>
      </c>
      <c r="AC63">
        <f t="shared" ref="AC63" si="7">AVERAGE(AC2:AC62)</f>
        <v>0.6297814207650273</v>
      </c>
      <c r="AD63">
        <f t="shared" ref="AD63" si="8">AVERAGE(AD2:AD62)</f>
        <v>0.59699453551912551</v>
      </c>
      <c r="AE63">
        <f t="shared" ref="AE63" si="9">AVERAGE(AE2:AE62)</f>
        <v>0.45218579234972672</v>
      </c>
      <c r="AF63">
        <f t="shared" ref="AF63" si="10">AVERAGE(AF2:AF62)</f>
        <v>0.41120218579234974</v>
      </c>
      <c r="AG63">
        <f t="shared" ref="AG63" si="11">AVERAGE(AG2:AG62)</f>
        <v>0.4071038251366122</v>
      </c>
      <c r="AH63">
        <f t="shared" ref="AH63" si="12">AVERAGE(AH2:AH62)</f>
        <v>0.30874316939890722</v>
      </c>
      <c r="AI63">
        <f t="shared" ref="AI63" si="13">AVERAGE(AI2:AI62)</f>
        <v>0.26775956284153019</v>
      </c>
      <c r="AJ63">
        <f t="shared" ref="AJ63" si="14">AVERAGE(AJ2:AJ62)</f>
        <v>0.31010928961748629</v>
      </c>
      <c r="AK63">
        <f t="shared" ref="AK63" si="15">AVERAGE(AK2:AK62)</f>
        <v>0.17759562841530063</v>
      </c>
      <c r="AL63">
        <f t="shared" ref="AL63" si="16">AVERAGE(AL2:AL62)</f>
        <v>0.16393442622950827</v>
      </c>
      <c r="AM63">
        <f t="shared" ref="AM63" si="17">AVERAGE(AM2:AM62)</f>
        <v>0.17349726775956287</v>
      </c>
    </row>
    <row r="64" spans="1:39" x14ac:dyDescent="0.2">
      <c r="A64" s="2" t="s">
        <v>22</v>
      </c>
      <c r="B64">
        <f>STDEV(B2:B62)</f>
        <v>0.12543185872804052</v>
      </c>
      <c r="C64">
        <f t="shared" ref="C64:S64" si="18">STDEV(C2:C62)</f>
        <v>0.16209579123882525</v>
      </c>
      <c r="D64">
        <f t="shared" si="18"/>
        <v>0.16099172764200212</v>
      </c>
      <c r="E64">
        <f t="shared" si="18"/>
        <v>0.16352921230987719</v>
      </c>
      <c r="F64">
        <f t="shared" si="18"/>
        <v>0.18561463562147285</v>
      </c>
      <c r="G64">
        <f t="shared" si="18"/>
        <v>0.20159880084646478</v>
      </c>
      <c r="H64">
        <f t="shared" si="18"/>
        <v>0.16208408545861572</v>
      </c>
      <c r="I64">
        <f t="shared" si="18"/>
        <v>0.17236391726725625</v>
      </c>
      <c r="J64">
        <f t="shared" si="18"/>
        <v>0.19594786985023924</v>
      </c>
      <c r="K64">
        <f t="shared" si="18"/>
        <v>0.19771194233857162</v>
      </c>
      <c r="L64">
        <f t="shared" si="18"/>
        <v>0.19895560643855492</v>
      </c>
      <c r="M64">
        <f t="shared" si="18"/>
        <v>0.19382545243318511</v>
      </c>
      <c r="N64">
        <f t="shared" si="18"/>
        <v>0.21686973809864538</v>
      </c>
      <c r="O64">
        <f t="shared" si="18"/>
        <v>0.18924882667294282</v>
      </c>
      <c r="P64">
        <f t="shared" si="18"/>
        <v>0.19661487076873754</v>
      </c>
      <c r="Q64">
        <f t="shared" si="18"/>
        <v>0.26074364717980486</v>
      </c>
      <c r="R64">
        <f t="shared" si="18"/>
        <v>0.17768667975602476</v>
      </c>
      <c r="S64">
        <f t="shared" si="18"/>
        <v>0.20208761708414802</v>
      </c>
      <c r="V64">
        <f>STDEV(V2:V62)</f>
        <v>0.15917831283268513</v>
      </c>
      <c r="W64">
        <f t="shared" ref="W64:AM64" si="19">STDEV(W2:W62)</f>
        <v>0.16327375219005694</v>
      </c>
      <c r="X64">
        <f t="shared" si="19"/>
        <v>0.16629055923616029</v>
      </c>
      <c r="Y64">
        <f t="shared" si="19"/>
        <v>0.18671536900444113</v>
      </c>
      <c r="Z64">
        <f t="shared" si="19"/>
        <v>0.1763468425138443</v>
      </c>
      <c r="AA64">
        <f t="shared" si="19"/>
        <v>0.17089357638751726</v>
      </c>
      <c r="AB64">
        <f t="shared" si="19"/>
        <v>0.18090375560430622</v>
      </c>
      <c r="AC64">
        <f t="shared" si="19"/>
        <v>0.15480318310975041</v>
      </c>
      <c r="AD64">
        <f t="shared" si="19"/>
        <v>0.20815566194382384</v>
      </c>
      <c r="AE64">
        <f t="shared" si="19"/>
        <v>0.1683656572330566</v>
      </c>
      <c r="AF64">
        <f t="shared" si="19"/>
        <v>0.19653765333983156</v>
      </c>
      <c r="AG64">
        <f t="shared" si="19"/>
        <v>0.20417990923931809</v>
      </c>
      <c r="AH64">
        <f t="shared" si="19"/>
        <v>0.20318315395176698</v>
      </c>
      <c r="AI64">
        <f t="shared" si="19"/>
        <v>0.20305237539215901</v>
      </c>
      <c r="AJ64">
        <f t="shared" si="19"/>
        <v>0.22211689215959043</v>
      </c>
      <c r="AK64">
        <f t="shared" si="19"/>
        <v>0.1927357922395328</v>
      </c>
      <c r="AL64">
        <f t="shared" si="19"/>
        <v>0.18255339979459009</v>
      </c>
      <c r="AM64">
        <f t="shared" si="19"/>
        <v>0.19081640024778154</v>
      </c>
    </row>
    <row r="65" spans="1:45" x14ac:dyDescent="0.2">
      <c r="A65" s="2" t="s">
        <v>114</v>
      </c>
      <c r="B65">
        <f>B64/SQRT(61)</f>
        <v>1.6059903835722096E-2</v>
      </c>
      <c r="C65">
        <f t="shared" ref="C65:S65" si="20">C64/SQRT(61)</f>
        <v>2.0754239360473242E-2</v>
      </c>
      <c r="D65">
        <f t="shared" si="20"/>
        <v>2.0612878502288517E-2</v>
      </c>
      <c r="E65">
        <f t="shared" si="20"/>
        <v>2.0937770122040799E-2</v>
      </c>
      <c r="F65">
        <f t="shared" si="20"/>
        <v>2.3765518814854756E-2</v>
      </c>
      <c r="G65">
        <f t="shared" si="20"/>
        <v>2.5812081458594621E-2</v>
      </c>
      <c r="H65">
        <f t="shared" si="20"/>
        <v>2.0752740588898033E-2</v>
      </c>
      <c r="I65">
        <f t="shared" si="20"/>
        <v>2.2068938179911304E-2</v>
      </c>
      <c r="J65">
        <f t="shared" si="20"/>
        <v>2.5088553885121809E-2</v>
      </c>
      <c r="K65">
        <f t="shared" si="20"/>
        <v>2.5314420222503346E-2</v>
      </c>
      <c r="L65">
        <f t="shared" si="20"/>
        <v>2.5473655093549763E-2</v>
      </c>
      <c r="M65">
        <f t="shared" si="20"/>
        <v>2.4816806181126964E-2</v>
      </c>
      <c r="N65">
        <f t="shared" si="20"/>
        <v>2.7767324618014854E-2</v>
      </c>
      <c r="O65">
        <f t="shared" si="20"/>
        <v>2.4230829298165023E-2</v>
      </c>
      <c r="P65">
        <f t="shared" si="20"/>
        <v>2.5173954601638709E-2</v>
      </c>
      <c r="Q65">
        <f t="shared" si="20"/>
        <v>3.3384803047226068E-2</v>
      </c>
      <c r="R65">
        <f t="shared" si="20"/>
        <v>2.2750448081597079E-2</v>
      </c>
      <c r="S65">
        <f t="shared" si="20"/>
        <v>2.5874667964528118E-2</v>
      </c>
      <c r="V65">
        <f>V64/SQRT(61)</f>
        <v>2.0380694528079463E-2</v>
      </c>
      <c r="W65">
        <f t="shared" ref="W65" si="21">W64/SQRT(61)</f>
        <v>2.0905061805351732E-2</v>
      </c>
      <c r="X65">
        <f t="shared" ref="X65" si="22">X64/SQRT(61)</f>
        <v>2.1291324366894383E-2</v>
      </c>
      <c r="Y65">
        <f t="shared" ref="Y65" si="23">Y64/SQRT(61)</f>
        <v>2.3906453282847996E-2</v>
      </c>
      <c r="Z65">
        <f t="shared" ref="Z65" si="24">Z64/SQRT(61)</f>
        <v>2.2578899501490401E-2</v>
      </c>
      <c r="AA65">
        <f t="shared" ref="AA65" si="25">AA64/SQRT(61)</f>
        <v>2.1880680321231735E-2</v>
      </c>
      <c r="AB65">
        <f t="shared" ref="AB65" si="26">AB64/SQRT(61)</f>
        <v>2.3162352435718514E-2</v>
      </c>
      <c r="AC65">
        <f t="shared" ref="AC65" si="27">AC64/SQRT(61)</f>
        <v>1.9820516569053225E-2</v>
      </c>
      <c r="AD65">
        <f t="shared" ref="AD65" si="28">AD64/SQRT(61)</f>
        <v>2.6651601495653859E-2</v>
      </c>
      <c r="AE65">
        <f t="shared" ref="AE65" si="29">AE64/SQRT(61)</f>
        <v>2.1557013439971989E-2</v>
      </c>
      <c r="AF65">
        <f t="shared" ref="AF65" si="30">AF64/SQRT(61)</f>
        <v>2.5164067922965147E-2</v>
      </c>
      <c r="AG65">
        <f t="shared" ref="AG65" si="31">AG64/SQRT(61)</f>
        <v>2.6142558523984168E-2</v>
      </c>
      <c r="AH65">
        <f t="shared" ref="AH65" si="32">AH64/SQRT(61)</f>
        <v>2.6014937086909509E-2</v>
      </c>
      <c r="AI65">
        <f t="shared" ref="AI65" si="33">AI64/SQRT(61)</f>
        <v>2.5998192608175184E-2</v>
      </c>
      <c r="AJ65">
        <f t="shared" ref="AJ65" si="34">AJ64/SQRT(61)</f>
        <v>2.8439153852505485E-2</v>
      </c>
      <c r="AK65">
        <f t="shared" ref="AK65" si="35">AK64/SQRT(61)</f>
        <v>2.4677289489744646E-2</v>
      </c>
      <c r="AL65">
        <f t="shared" ref="AL65" si="36">AL64/SQRT(61)</f>
        <v>2.3373567730841888E-2</v>
      </c>
      <c r="AM65">
        <f t="shared" ref="AM65" si="37">AM64/SQRT(61)</f>
        <v>2.4431536527752627E-2</v>
      </c>
    </row>
    <row r="67" spans="1:45" x14ac:dyDescent="0.2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16</v>
      </c>
      <c r="S67" s="2" t="s">
        <v>17</v>
      </c>
    </row>
    <row r="68" spans="1:45" x14ac:dyDescent="0.2">
      <c r="A68" t="s">
        <v>115</v>
      </c>
      <c r="B68">
        <v>0.91393442622950805</v>
      </c>
      <c r="C68">
        <v>0.84836065573770481</v>
      </c>
      <c r="D68">
        <v>0.83060109289617468</v>
      </c>
      <c r="E68">
        <v>0.87021857923497248</v>
      </c>
      <c r="F68">
        <v>0.73770491803278648</v>
      </c>
      <c r="G68">
        <v>0.70491803278688514</v>
      </c>
      <c r="H68">
        <v>0.7486338797814206</v>
      </c>
      <c r="I68">
        <v>0.60792349726775963</v>
      </c>
      <c r="J68">
        <v>0.50546448087431706</v>
      </c>
      <c r="K68">
        <v>0.66120218579235002</v>
      </c>
      <c r="L68">
        <v>0.4166666666666668</v>
      </c>
      <c r="M68">
        <v>0.34016393442622955</v>
      </c>
      <c r="N68">
        <v>0.48633879781420758</v>
      </c>
      <c r="O68">
        <v>0.27732240437158479</v>
      </c>
      <c r="P68">
        <v>0.25000000000000011</v>
      </c>
      <c r="Q68">
        <v>0.3251366120218579</v>
      </c>
      <c r="R68">
        <v>0.185792349726776</v>
      </c>
      <c r="S68">
        <v>0.17076502732240445</v>
      </c>
    </row>
    <row r="69" spans="1:45" x14ac:dyDescent="0.2">
      <c r="A69" t="s">
        <v>116</v>
      </c>
      <c r="B69">
        <v>0.8688524590163933</v>
      </c>
      <c r="C69">
        <v>0.88524590163934413</v>
      </c>
      <c r="D69">
        <v>0.88114754098360648</v>
      </c>
      <c r="E69">
        <v>0.79371584699453579</v>
      </c>
      <c r="F69">
        <v>0.77459016393442615</v>
      </c>
      <c r="G69">
        <v>0.78142076502732238</v>
      </c>
      <c r="H69">
        <v>0.61748633879781434</v>
      </c>
      <c r="I69">
        <v>0.6297814207650273</v>
      </c>
      <c r="J69">
        <v>0.59699453551912551</v>
      </c>
      <c r="K69">
        <v>0.45218579234972672</v>
      </c>
      <c r="L69">
        <v>0.41120218579234974</v>
      </c>
      <c r="M69">
        <v>0.4071038251366122</v>
      </c>
      <c r="N69">
        <v>0.30874316939890722</v>
      </c>
      <c r="O69">
        <v>0.26775956284153019</v>
      </c>
      <c r="P69">
        <v>0.31010928961748629</v>
      </c>
      <c r="Q69">
        <v>0.17759562841530063</v>
      </c>
      <c r="R69">
        <v>0.16393442622950827</v>
      </c>
      <c r="S69">
        <v>0.17349726775956287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1" spans="1:45" x14ac:dyDescent="0.2">
      <c r="A71" s="2"/>
      <c r="B71" s="2" t="s">
        <v>194</v>
      </c>
      <c r="C71" s="2" t="s">
        <v>195</v>
      </c>
      <c r="D71" s="2" t="s">
        <v>196</v>
      </c>
      <c r="E71" s="2" t="s">
        <v>197</v>
      </c>
      <c r="F71" s="2" t="s">
        <v>198</v>
      </c>
      <c r="G71" s="2" t="s">
        <v>199</v>
      </c>
      <c r="J71" t="s">
        <v>94</v>
      </c>
      <c r="K71" t="s">
        <v>236</v>
      </c>
      <c r="L71" t="s">
        <v>96</v>
      </c>
    </row>
    <row r="72" spans="1:45" x14ac:dyDescent="0.2">
      <c r="A72" s="2" t="s">
        <v>23</v>
      </c>
      <c r="B72">
        <f>AVERAGE(B2,E2,H2,K2,N2,Q2)</f>
        <v>0.625</v>
      </c>
      <c r="C72">
        <f t="shared" ref="C72:D72" si="38">AVERAGE(C2,F2,I2,L2,O2,R2)</f>
        <v>0.52777777777777768</v>
      </c>
      <c r="D72">
        <f t="shared" si="38"/>
        <v>0.51388888888888884</v>
      </c>
      <c r="E72">
        <f>AVERAGE(V2,Y2,AB2,AE2,AH2,AK2)</f>
        <v>0.65277777777777768</v>
      </c>
      <c r="F72">
        <f t="shared" ref="F72" si="39">AVERAGE(W2,Z2,AC2,AF2,AI2,AL2)</f>
        <v>0.68055555555555569</v>
      </c>
      <c r="G72">
        <f>AVERAGE(X2,AA2,AD2,AG2,AJ2,AM2)</f>
        <v>0.66666666666666652</v>
      </c>
      <c r="I72" t="s">
        <v>97</v>
      </c>
      <c r="J72">
        <v>0.66666666666666663</v>
      </c>
      <c r="K72">
        <v>0.51128472222222221</v>
      </c>
      <c r="L72">
        <v>0.46903935185185186</v>
      </c>
    </row>
    <row r="73" spans="1:45" x14ac:dyDescent="0.2">
      <c r="A73" s="2" t="s">
        <v>24</v>
      </c>
      <c r="B73">
        <f t="shared" ref="B73:B117" si="40">AVERAGE(B3,E3,H3,K3,N3,Q3)</f>
        <v>0.5555555555555558</v>
      </c>
      <c r="C73">
        <f t="shared" ref="C73:C117" si="41">AVERAGE(C3,F3,I3,L3,O3,R3)</f>
        <v>0.5</v>
      </c>
      <c r="D73">
        <f t="shared" ref="D73:D117" si="42">AVERAGE(D3,G3,J3,M3,P3,S3)</f>
        <v>0.58333333333333337</v>
      </c>
      <c r="E73">
        <f t="shared" ref="E73:E117" si="43">AVERAGE(V3,Y3,AB3,AE3,AH3,AK3)</f>
        <v>0.59722222222222221</v>
      </c>
      <c r="F73">
        <f t="shared" ref="F73:G88" si="44">AVERAGE(W3,Z3,AC3,AF3,AI3,AL3)</f>
        <v>0.59722222222222232</v>
      </c>
      <c r="G73">
        <f t="shared" si="44"/>
        <v>0.68055555555555547</v>
      </c>
      <c r="I73" t="s">
        <v>98</v>
      </c>
      <c r="J73">
        <v>0.52864583333333337</v>
      </c>
      <c r="K73">
        <v>0.51880787037037057</v>
      </c>
      <c r="L73">
        <v>0.51793981481481499</v>
      </c>
    </row>
    <row r="74" spans="1:45" x14ac:dyDescent="0.2">
      <c r="A74" s="2" t="s">
        <v>25</v>
      </c>
      <c r="B74">
        <f t="shared" si="40"/>
        <v>0.90277777777777779</v>
      </c>
      <c r="C74">
        <f t="shared" si="41"/>
        <v>0.49999999999999983</v>
      </c>
      <c r="D74">
        <f t="shared" si="42"/>
        <v>0.22222222222222224</v>
      </c>
      <c r="E74">
        <f t="shared" si="43"/>
        <v>0.58333333333333337</v>
      </c>
      <c r="F74">
        <f t="shared" si="44"/>
        <v>0.43055555555555552</v>
      </c>
      <c r="G74">
        <f t="shared" ref="G74:G117" si="45">AVERAGE(X4,AA4,AD4,AG4,AJ4,AM4)</f>
        <v>0.31944444444444436</v>
      </c>
    </row>
    <row r="75" spans="1:45" x14ac:dyDescent="0.2">
      <c r="A75" s="2" t="s">
        <v>26</v>
      </c>
      <c r="B75">
        <f t="shared" si="40"/>
        <v>0.66666666666666685</v>
      </c>
      <c r="C75">
        <f t="shared" si="41"/>
        <v>0.56944444444444453</v>
      </c>
      <c r="D75">
        <f t="shared" si="42"/>
        <v>0.5</v>
      </c>
      <c r="E75">
        <f t="shared" si="43"/>
        <v>0.58333333333333337</v>
      </c>
      <c r="F75">
        <f t="shared" si="44"/>
        <v>0.58333333333333337</v>
      </c>
      <c r="G75">
        <f t="shared" si="45"/>
        <v>0.66666666666666685</v>
      </c>
    </row>
    <row r="76" spans="1:45" x14ac:dyDescent="0.2">
      <c r="A76" s="2" t="s">
        <v>27</v>
      </c>
      <c r="B76">
        <f t="shared" si="40"/>
        <v>0.58333333333333326</v>
      </c>
      <c r="C76">
        <f t="shared" si="41"/>
        <v>0.49999999999999983</v>
      </c>
      <c r="D76">
        <f t="shared" si="42"/>
        <v>0.47222222222222232</v>
      </c>
      <c r="E76">
        <f t="shared" si="43"/>
        <v>0.31944444444444453</v>
      </c>
      <c r="F76">
        <f t="shared" si="44"/>
        <v>0.33333333333333326</v>
      </c>
      <c r="G76">
        <f t="shared" si="45"/>
        <v>0.2638888888888889</v>
      </c>
    </row>
    <row r="77" spans="1:45" x14ac:dyDescent="0.2">
      <c r="A77" s="2" t="s">
        <v>28</v>
      </c>
      <c r="B77">
        <f t="shared" si="40"/>
        <v>0.66666666666666685</v>
      </c>
      <c r="C77">
        <f t="shared" si="41"/>
        <v>0.45833333333333331</v>
      </c>
      <c r="D77">
        <f t="shared" si="42"/>
        <v>0.44444444444444436</v>
      </c>
      <c r="E77">
        <f t="shared" si="43"/>
        <v>0.55555555555555536</v>
      </c>
      <c r="F77">
        <f t="shared" si="44"/>
        <v>0.51388888888888884</v>
      </c>
      <c r="G77">
        <f t="shared" si="45"/>
        <v>0.55555555555555569</v>
      </c>
    </row>
    <row r="78" spans="1:45" x14ac:dyDescent="0.2">
      <c r="A78" s="2" t="s">
        <v>29</v>
      </c>
      <c r="B78">
        <f t="shared" si="40"/>
        <v>0.65277777777777779</v>
      </c>
      <c r="C78">
        <f t="shared" si="41"/>
        <v>0.52777777777777779</v>
      </c>
      <c r="D78">
        <f t="shared" si="42"/>
        <v>0.56944444444444453</v>
      </c>
      <c r="E78">
        <f t="shared" si="43"/>
        <v>0.43055555555555558</v>
      </c>
      <c r="F78">
        <f t="shared" si="44"/>
        <v>0.43055555555555564</v>
      </c>
      <c r="G78">
        <f t="shared" si="45"/>
        <v>0.41666666666666674</v>
      </c>
    </row>
    <row r="79" spans="1:45" x14ac:dyDescent="0.2">
      <c r="A79" s="2" t="s">
        <v>30</v>
      </c>
      <c r="B79">
        <f t="shared" si="40"/>
        <v>0.86111111111111116</v>
      </c>
      <c r="C79">
        <f t="shared" si="41"/>
        <v>0.43055555555555558</v>
      </c>
      <c r="D79">
        <f t="shared" si="42"/>
        <v>0.33333333333333343</v>
      </c>
      <c r="E79">
        <f t="shared" si="43"/>
        <v>0.51388888888888895</v>
      </c>
      <c r="F79">
        <f t="shared" si="44"/>
        <v>0.50000000000000011</v>
      </c>
      <c r="G79">
        <f t="shared" si="45"/>
        <v>0.41666666666666669</v>
      </c>
    </row>
    <row r="80" spans="1:45" x14ac:dyDescent="0.2">
      <c r="A80" s="2" t="s">
        <v>31</v>
      </c>
      <c r="B80">
        <f t="shared" si="40"/>
        <v>0.69444444444444431</v>
      </c>
      <c r="C80">
        <f t="shared" si="41"/>
        <v>0.47222222222222232</v>
      </c>
      <c r="D80">
        <f t="shared" si="42"/>
        <v>0.36111111111111099</v>
      </c>
      <c r="E80">
        <f t="shared" si="43"/>
        <v>0.56944444444444453</v>
      </c>
      <c r="F80">
        <f t="shared" si="44"/>
        <v>0.44444444444444464</v>
      </c>
      <c r="G80">
        <f t="shared" si="45"/>
        <v>0.48611111111111133</v>
      </c>
    </row>
    <row r="81" spans="1:7" x14ac:dyDescent="0.2">
      <c r="A81" s="2" t="s">
        <v>32</v>
      </c>
      <c r="B81">
        <f t="shared" si="40"/>
        <v>0.90277777777777779</v>
      </c>
      <c r="C81">
        <f t="shared" si="41"/>
        <v>0.58333333333333337</v>
      </c>
      <c r="D81">
        <f t="shared" si="42"/>
        <v>0.51388888888888895</v>
      </c>
      <c r="E81">
        <f t="shared" si="43"/>
        <v>0.61111111111111105</v>
      </c>
      <c r="F81">
        <f t="shared" si="44"/>
        <v>0.52777777777777779</v>
      </c>
      <c r="G81">
        <f t="shared" si="45"/>
        <v>0.50000000000000011</v>
      </c>
    </row>
    <row r="82" spans="1:7" x14ac:dyDescent="0.2">
      <c r="A82" s="2" t="s">
        <v>33</v>
      </c>
      <c r="B82">
        <f t="shared" si="40"/>
        <v>0.97222222222222232</v>
      </c>
      <c r="C82">
        <f t="shared" si="41"/>
        <v>0.65277777777777779</v>
      </c>
      <c r="D82">
        <f t="shared" si="42"/>
        <v>0.31944444444444448</v>
      </c>
      <c r="E82">
        <f t="shared" si="43"/>
        <v>0.4166666666666668</v>
      </c>
      <c r="F82">
        <f t="shared" si="44"/>
        <v>0.38888888888888884</v>
      </c>
      <c r="G82">
        <f t="shared" si="45"/>
        <v>0.44444444444444436</v>
      </c>
    </row>
    <row r="83" spans="1:7" x14ac:dyDescent="0.2">
      <c r="A83" s="2" t="s">
        <v>34</v>
      </c>
      <c r="B83">
        <f t="shared" si="40"/>
        <v>0.73611111111111116</v>
      </c>
      <c r="C83">
        <f t="shared" si="41"/>
        <v>0.55555555555555547</v>
      </c>
      <c r="D83">
        <f t="shared" si="42"/>
        <v>0.63888888888888906</v>
      </c>
      <c r="E83">
        <f t="shared" si="43"/>
        <v>0.65277777777777779</v>
      </c>
      <c r="F83">
        <f t="shared" si="44"/>
        <v>0.65277777777777779</v>
      </c>
      <c r="G83">
        <f t="shared" si="45"/>
        <v>0.69444444444444453</v>
      </c>
    </row>
    <row r="84" spans="1:7" x14ac:dyDescent="0.2">
      <c r="A84" s="2" t="s">
        <v>35</v>
      </c>
      <c r="B84">
        <f t="shared" si="40"/>
        <v>0.81944444444444453</v>
      </c>
      <c r="C84">
        <f t="shared" si="41"/>
        <v>0.49999999999999994</v>
      </c>
      <c r="D84">
        <f t="shared" si="42"/>
        <v>0.30555555555555547</v>
      </c>
      <c r="E84">
        <f t="shared" si="43"/>
        <v>0.51388888888888895</v>
      </c>
      <c r="F84">
        <f t="shared" si="44"/>
        <v>0.54166666666666663</v>
      </c>
      <c r="G84">
        <f t="shared" si="45"/>
        <v>0.55555555555555547</v>
      </c>
    </row>
    <row r="85" spans="1:7" x14ac:dyDescent="0.2">
      <c r="A85" s="2" t="s">
        <v>36</v>
      </c>
      <c r="B85">
        <f t="shared" si="40"/>
        <v>0.58333333333333348</v>
      </c>
      <c r="C85">
        <f t="shared" si="41"/>
        <v>0.58333333333333337</v>
      </c>
      <c r="D85">
        <f t="shared" si="42"/>
        <v>0.5277777777777779</v>
      </c>
      <c r="E85">
        <f t="shared" si="43"/>
        <v>0.50000000000000011</v>
      </c>
      <c r="F85">
        <f t="shared" si="44"/>
        <v>0.4861111111111111</v>
      </c>
      <c r="G85">
        <f t="shared" si="45"/>
        <v>0.44444444444444442</v>
      </c>
    </row>
    <row r="86" spans="1:7" x14ac:dyDescent="0.2">
      <c r="A86" s="2" t="s">
        <v>37</v>
      </c>
      <c r="B86">
        <f t="shared" si="40"/>
        <v>0.66666666666666663</v>
      </c>
      <c r="C86">
        <f t="shared" si="41"/>
        <v>0.5</v>
      </c>
      <c r="D86">
        <f t="shared" si="42"/>
        <v>0.43055555555555552</v>
      </c>
      <c r="E86">
        <f t="shared" si="43"/>
        <v>0.61111111111111116</v>
      </c>
      <c r="F86">
        <f t="shared" si="44"/>
        <v>0.62500000000000011</v>
      </c>
      <c r="G86">
        <f t="shared" si="45"/>
        <v>0.47222222222222232</v>
      </c>
    </row>
    <row r="87" spans="1:7" x14ac:dyDescent="0.2">
      <c r="A87" s="2" t="s">
        <v>38</v>
      </c>
      <c r="B87">
        <f t="shared" si="40"/>
        <v>0.52777777777777779</v>
      </c>
      <c r="C87">
        <f t="shared" si="41"/>
        <v>0.55555555555555547</v>
      </c>
      <c r="D87">
        <f t="shared" si="42"/>
        <v>0.4861111111111111</v>
      </c>
      <c r="E87">
        <f t="shared" si="43"/>
        <v>0.41666666666666669</v>
      </c>
      <c r="F87">
        <f t="shared" si="44"/>
        <v>0.40277777777777773</v>
      </c>
      <c r="G87">
        <f t="shared" si="45"/>
        <v>0.44444444444444442</v>
      </c>
    </row>
    <row r="88" spans="1:7" x14ac:dyDescent="0.2">
      <c r="A88" s="2" t="s">
        <v>39</v>
      </c>
      <c r="B88">
        <f t="shared" si="40"/>
        <v>0.51388888888888884</v>
      </c>
      <c r="C88">
        <f t="shared" si="41"/>
        <v>0.30555555555555552</v>
      </c>
      <c r="D88">
        <f t="shared" si="42"/>
        <v>0.3611111111111111</v>
      </c>
      <c r="E88">
        <f t="shared" si="43"/>
        <v>0.47222222222222204</v>
      </c>
      <c r="F88">
        <f t="shared" si="44"/>
        <v>0.51388888888888884</v>
      </c>
      <c r="G88">
        <f t="shared" si="45"/>
        <v>0.37500000000000006</v>
      </c>
    </row>
    <row r="89" spans="1:7" x14ac:dyDescent="0.2">
      <c r="A89" s="2" t="s">
        <v>40</v>
      </c>
      <c r="B89">
        <f t="shared" si="40"/>
        <v>0.72222222222222199</v>
      </c>
      <c r="C89">
        <f t="shared" si="41"/>
        <v>0.44444444444444448</v>
      </c>
      <c r="D89">
        <f t="shared" si="42"/>
        <v>0.4166666666666668</v>
      </c>
      <c r="E89">
        <f t="shared" si="43"/>
        <v>0.43055555555555558</v>
      </c>
      <c r="F89">
        <f t="shared" ref="F89:F117" si="46">AVERAGE(W19,Z19,AC19,AF19,AI19,AL19)</f>
        <v>0.38888888888888901</v>
      </c>
      <c r="G89">
        <f t="shared" si="45"/>
        <v>0.41666666666666669</v>
      </c>
    </row>
    <row r="90" spans="1:7" x14ac:dyDescent="0.2">
      <c r="A90" s="2" t="s">
        <v>41</v>
      </c>
      <c r="B90">
        <f t="shared" si="40"/>
        <v>0.69444444444444431</v>
      </c>
      <c r="C90">
        <f t="shared" si="41"/>
        <v>0.43055555555555564</v>
      </c>
      <c r="D90">
        <f t="shared" si="42"/>
        <v>0.47222222222222232</v>
      </c>
      <c r="E90">
        <f t="shared" si="43"/>
        <v>0.48611111111111116</v>
      </c>
      <c r="F90">
        <f t="shared" si="46"/>
        <v>0.55555555555555547</v>
      </c>
      <c r="G90">
        <f t="shared" si="45"/>
        <v>0.51388888888888895</v>
      </c>
    </row>
    <row r="91" spans="1:7" x14ac:dyDescent="0.2">
      <c r="A91" s="2" t="s">
        <v>51</v>
      </c>
      <c r="B91">
        <f t="shared" si="40"/>
        <v>0.68055555555555536</v>
      </c>
      <c r="C91">
        <f t="shared" si="41"/>
        <v>0.62499999999999989</v>
      </c>
      <c r="D91">
        <f t="shared" si="42"/>
        <v>0.61111111111111116</v>
      </c>
      <c r="E91">
        <f t="shared" si="43"/>
        <v>0.66666666666666652</v>
      </c>
      <c r="F91">
        <f t="shared" si="46"/>
        <v>0.56944444444444453</v>
      </c>
      <c r="G91">
        <f t="shared" si="45"/>
        <v>0.65277777777777779</v>
      </c>
    </row>
    <row r="92" spans="1:7" x14ac:dyDescent="0.2">
      <c r="A92" s="2" t="s">
        <v>52</v>
      </c>
      <c r="B92">
        <f t="shared" si="40"/>
        <v>0.52777777777777779</v>
      </c>
      <c r="C92">
        <f t="shared" si="41"/>
        <v>0.43055555555555558</v>
      </c>
      <c r="D92">
        <f t="shared" si="42"/>
        <v>0.41666666666666669</v>
      </c>
      <c r="E92">
        <f t="shared" si="43"/>
        <v>0.51388888888888895</v>
      </c>
      <c r="F92">
        <f t="shared" si="46"/>
        <v>0.47222222222222238</v>
      </c>
      <c r="G92">
        <f t="shared" si="45"/>
        <v>0.55555555555555558</v>
      </c>
    </row>
    <row r="93" spans="1:7" x14ac:dyDescent="0.2">
      <c r="A93" s="2" t="s">
        <v>53</v>
      </c>
      <c r="B93">
        <f t="shared" si="40"/>
        <v>0.65277777777777801</v>
      </c>
      <c r="C93">
        <f t="shared" si="41"/>
        <v>0.44444444444444459</v>
      </c>
      <c r="D93">
        <f t="shared" si="42"/>
        <v>0.51388888888888884</v>
      </c>
      <c r="E93">
        <f t="shared" si="43"/>
        <v>0.61111111111111116</v>
      </c>
      <c r="F93">
        <f t="shared" si="46"/>
        <v>0.4861111111111111</v>
      </c>
      <c r="G93">
        <f t="shared" si="45"/>
        <v>0.44444444444444459</v>
      </c>
    </row>
    <row r="94" spans="1:7" x14ac:dyDescent="0.2">
      <c r="A94" s="2" t="s">
        <v>54</v>
      </c>
      <c r="B94">
        <f t="shared" si="40"/>
        <v>0.70833333333333337</v>
      </c>
      <c r="C94">
        <f t="shared" si="41"/>
        <v>0.40277777777777768</v>
      </c>
      <c r="D94">
        <f t="shared" si="42"/>
        <v>0.40277777777777785</v>
      </c>
      <c r="E94">
        <f t="shared" si="43"/>
        <v>0.34722222222222204</v>
      </c>
      <c r="F94">
        <f t="shared" si="46"/>
        <v>0.45833333333333331</v>
      </c>
      <c r="G94">
        <f t="shared" si="45"/>
        <v>0.49999999999999983</v>
      </c>
    </row>
    <row r="95" spans="1:7" x14ac:dyDescent="0.2">
      <c r="A95" s="2" t="s">
        <v>55</v>
      </c>
      <c r="B95">
        <f t="shared" si="40"/>
        <v>0.76388888888888895</v>
      </c>
      <c r="C95">
        <f t="shared" si="41"/>
        <v>0.58333333333333315</v>
      </c>
      <c r="D95">
        <f t="shared" si="42"/>
        <v>0.54166666666666663</v>
      </c>
      <c r="E95">
        <f t="shared" si="43"/>
        <v>0.61111111111111116</v>
      </c>
      <c r="F95">
        <f t="shared" si="46"/>
        <v>0.51388888888888895</v>
      </c>
      <c r="G95">
        <f t="shared" si="45"/>
        <v>0.61111111111111127</v>
      </c>
    </row>
    <row r="96" spans="1:7" x14ac:dyDescent="0.2">
      <c r="A96" s="2" t="s">
        <v>56</v>
      </c>
      <c r="B96">
        <f t="shared" si="40"/>
        <v>0.68055555555555569</v>
      </c>
      <c r="C96">
        <f t="shared" si="41"/>
        <v>0.48611111111111116</v>
      </c>
      <c r="D96">
        <f t="shared" si="42"/>
        <v>0.45833333333333331</v>
      </c>
      <c r="E96">
        <f t="shared" si="43"/>
        <v>0.61111111111111116</v>
      </c>
      <c r="F96">
        <f t="shared" si="46"/>
        <v>0.5</v>
      </c>
      <c r="G96">
        <f t="shared" si="45"/>
        <v>0.48611111111111122</v>
      </c>
    </row>
    <row r="97" spans="1:7" x14ac:dyDescent="0.2">
      <c r="A97" s="2" t="s">
        <v>57</v>
      </c>
      <c r="B97">
        <f t="shared" si="40"/>
        <v>0.66666666666666685</v>
      </c>
      <c r="C97">
        <f t="shared" si="41"/>
        <v>0.59722222222222221</v>
      </c>
      <c r="D97">
        <f t="shared" si="42"/>
        <v>0.33333333333333343</v>
      </c>
      <c r="E97">
        <f t="shared" si="43"/>
        <v>0.51388888888888906</v>
      </c>
      <c r="F97">
        <f t="shared" si="46"/>
        <v>0.45833333333333331</v>
      </c>
      <c r="G97">
        <f t="shared" si="45"/>
        <v>0.50000000000000011</v>
      </c>
    </row>
    <row r="98" spans="1:7" x14ac:dyDescent="0.2">
      <c r="A98" s="2" t="s">
        <v>58</v>
      </c>
      <c r="B98">
        <f t="shared" si="40"/>
        <v>0.61111111111111105</v>
      </c>
      <c r="C98">
        <f t="shared" si="41"/>
        <v>0.36111111111111116</v>
      </c>
      <c r="D98">
        <f t="shared" si="42"/>
        <v>0.34722222222222232</v>
      </c>
      <c r="E98">
        <f t="shared" si="43"/>
        <v>0.31944444444444448</v>
      </c>
      <c r="F98">
        <f t="shared" si="46"/>
        <v>0.44444444444444448</v>
      </c>
      <c r="G98">
        <f t="shared" si="45"/>
        <v>0.3888888888888889</v>
      </c>
    </row>
    <row r="99" spans="1:7" x14ac:dyDescent="0.2">
      <c r="A99" s="2" t="s">
        <v>63</v>
      </c>
      <c r="B99">
        <f t="shared" si="40"/>
        <v>0.56944444444444431</v>
      </c>
      <c r="C99">
        <f t="shared" si="41"/>
        <v>0.49999999999999994</v>
      </c>
      <c r="D99">
        <f t="shared" si="42"/>
        <v>0.47222222222222215</v>
      </c>
      <c r="E99">
        <f t="shared" si="43"/>
        <v>0.52777777777777768</v>
      </c>
      <c r="F99">
        <f t="shared" si="46"/>
        <v>0.51388888888888895</v>
      </c>
      <c r="G99">
        <f t="shared" si="45"/>
        <v>0.48611111111111133</v>
      </c>
    </row>
    <row r="100" spans="1:7" x14ac:dyDescent="0.2">
      <c r="A100" s="2" t="s">
        <v>64</v>
      </c>
      <c r="B100">
        <f t="shared" si="40"/>
        <v>0.61111111111111116</v>
      </c>
      <c r="C100">
        <f t="shared" si="41"/>
        <v>0.43055555555555564</v>
      </c>
      <c r="D100">
        <f t="shared" si="42"/>
        <v>0.40277777777777785</v>
      </c>
      <c r="E100">
        <f t="shared" si="43"/>
        <v>0.45833333333333343</v>
      </c>
      <c r="F100">
        <f t="shared" si="46"/>
        <v>0.45833333333333348</v>
      </c>
      <c r="G100">
        <f t="shared" si="45"/>
        <v>0.44444444444444448</v>
      </c>
    </row>
    <row r="101" spans="1:7" x14ac:dyDescent="0.2">
      <c r="A101" s="2" t="s">
        <v>65</v>
      </c>
      <c r="B101">
        <f t="shared" si="40"/>
        <v>0.68055555555555536</v>
      </c>
      <c r="C101">
        <f t="shared" si="41"/>
        <v>0.51388888888888895</v>
      </c>
      <c r="D101">
        <f t="shared" si="42"/>
        <v>0.5</v>
      </c>
      <c r="E101">
        <f t="shared" si="43"/>
        <v>0.55555555555555558</v>
      </c>
      <c r="F101">
        <f t="shared" si="46"/>
        <v>0.47222222222222238</v>
      </c>
      <c r="G101">
        <f t="shared" si="45"/>
        <v>0.45833333333333343</v>
      </c>
    </row>
    <row r="102" spans="1:7" x14ac:dyDescent="0.2">
      <c r="A102" s="2" t="s">
        <v>66</v>
      </c>
      <c r="B102">
        <f t="shared" si="40"/>
        <v>0.68055555555555547</v>
      </c>
      <c r="C102">
        <f t="shared" si="41"/>
        <v>0.56944444444444453</v>
      </c>
      <c r="D102">
        <f t="shared" si="42"/>
        <v>0.48611111111111122</v>
      </c>
      <c r="E102">
        <f t="shared" si="43"/>
        <v>0.61111111111111116</v>
      </c>
      <c r="F102">
        <f t="shared" si="46"/>
        <v>0.55555555555555558</v>
      </c>
      <c r="G102">
        <f t="shared" si="45"/>
        <v>0.55555555555555569</v>
      </c>
    </row>
    <row r="103" spans="1:7" x14ac:dyDescent="0.2">
      <c r="A103" s="2" t="s">
        <v>67</v>
      </c>
      <c r="B103">
        <f t="shared" si="40"/>
        <v>0.625</v>
      </c>
      <c r="C103">
        <f t="shared" si="41"/>
        <v>0.63888888888888884</v>
      </c>
      <c r="D103">
        <f t="shared" si="42"/>
        <v>0.56944444444444453</v>
      </c>
      <c r="E103">
        <f t="shared" si="43"/>
        <v>0.45833333333333331</v>
      </c>
      <c r="F103">
        <f t="shared" si="46"/>
        <v>0.65277777777777768</v>
      </c>
      <c r="G103">
        <f t="shared" si="45"/>
        <v>0.52777777777777779</v>
      </c>
    </row>
    <row r="104" spans="1:7" x14ac:dyDescent="0.2">
      <c r="A104" s="2" t="s">
        <v>68</v>
      </c>
      <c r="B104">
        <f t="shared" si="40"/>
        <v>0.625</v>
      </c>
      <c r="C104">
        <f t="shared" si="41"/>
        <v>0.63888888888888884</v>
      </c>
      <c r="D104">
        <f t="shared" si="42"/>
        <v>0.63888888888888884</v>
      </c>
      <c r="E104">
        <f t="shared" si="43"/>
        <v>0.51388888888888895</v>
      </c>
      <c r="F104">
        <f t="shared" si="46"/>
        <v>0.47222222222222238</v>
      </c>
      <c r="G104">
        <f t="shared" si="45"/>
        <v>0.47222222222222227</v>
      </c>
    </row>
    <row r="105" spans="1:7" x14ac:dyDescent="0.2">
      <c r="A105" s="2" t="s">
        <v>69</v>
      </c>
      <c r="B105">
        <f t="shared" si="40"/>
        <v>0.49999999999999983</v>
      </c>
      <c r="C105">
        <f t="shared" si="41"/>
        <v>0.54166666666666663</v>
      </c>
      <c r="D105">
        <f t="shared" si="42"/>
        <v>0.58333333333333337</v>
      </c>
      <c r="E105">
        <f t="shared" si="43"/>
        <v>0.49999999999999983</v>
      </c>
      <c r="F105">
        <f t="shared" si="46"/>
        <v>0.55555555555555547</v>
      </c>
      <c r="G105">
        <f t="shared" si="45"/>
        <v>0.63888888888888884</v>
      </c>
    </row>
    <row r="106" spans="1:7" x14ac:dyDescent="0.2">
      <c r="A106" s="2" t="s">
        <v>70</v>
      </c>
      <c r="B106">
        <f t="shared" si="40"/>
        <v>0.62500000000000011</v>
      </c>
      <c r="C106">
        <f t="shared" si="41"/>
        <v>0.47222222222222232</v>
      </c>
      <c r="D106">
        <f t="shared" si="42"/>
        <v>0.44444444444444459</v>
      </c>
      <c r="E106">
        <f t="shared" si="43"/>
        <v>0.58333333333333337</v>
      </c>
      <c r="F106">
        <f t="shared" si="46"/>
        <v>0.54166666666666663</v>
      </c>
      <c r="G106">
        <f t="shared" si="45"/>
        <v>0.52777777777777779</v>
      </c>
    </row>
    <row r="107" spans="1:7" x14ac:dyDescent="0.2">
      <c r="A107" s="2" t="s">
        <v>71</v>
      </c>
      <c r="B107">
        <f t="shared" si="40"/>
        <v>0.54166666666666674</v>
      </c>
      <c r="C107">
        <f t="shared" si="41"/>
        <v>0.4861111111111111</v>
      </c>
      <c r="D107">
        <f t="shared" si="42"/>
        <v>0.51388888888888895</v>
      </c>
      <c r="E107">
        <f t="shared" si="43"/>
        <v>0.44444444444444448</v>
      </c>
      <c r="F107">
        <f t="shared" si="46"/>
        <v>0.47222222222222232</v>
      </c>
      <c r="G107">
        <f t="shared" si="45"/>
        <v>0.5</v>
      </c>
    </row>
    <row r="108" spans="1:7" x14ac:dyDescent="0.2">
      <c r="A108" s="2" t="s">
        <v>72</v>
      </c>
      <c r="B108">
        <f t="shared" si="40"/>
        <v>0.45833333333333348</v>
      </c>
      <c r="C108">
        <f t="shared" si="41"/>
        <v>0.52777777777777768</v>
      </c>
      <c r="D108">
        <f t="shared" si="42"/>
        <v>0.43055555555555552</v>
      </c>
      <c r="E108">
        <f t="shared" si="43"/>
        <v>0.52777777777777768</v>
      </c>
      <c r="F108">
        <f t="shared" si="46"/>
        <v>0.48611111111111099</v>
      </c>
      <c r="G108">
        <f t="shared" si="45"/>
        <v>0.55555555555555547</v>
      </c>
    </row>
    <row r="109" spans="1:7" x14ac:dyDescent="0.2">
      <c r="A109" s="2" t="s">
        <v>73</v>
      </c>
      <c r="B109">
        <f t="shared" si="40"/>
        <v>0.51388888888888895</v>
      </c>
      <c r="C109">
        <f t="shared" si="41"/>
        <v>0.45833333333333331</v>
      </c>
      <c r="D109">
        <f t="shared" si="42"/>
        <v>0.5</v>
      </c>
      <c r="E109">
        <f t="shared" si="43"/>
        <v>0.54166666666666652</v>
      </c>
      <c r="F109">
        <f t="shared" si="46"/>
        <v>0.44444444444444464</v>
      </c>
      <c r="G109">
        <f t="shared" si="45"/>
        <v>0.45833333333333331</v>
      </c>
    </row>
    <row r="110" spans="1:7" x14ac:dyDescent="0.2">
      <c r="A110" s="2" t="s">
        <v>74</v>
      </c>
      <c r="B110">
        <f t="shared" si="40"/>
        <v>0.65277777777777768</v>
      </c>
      <c r="C110">
        <f t="shared" si="41"/>
        <v>0.3888888888888889</v>
      </c>
      <c r="D110">
        <f t="shared" si="42"/>
        <v>0.29166666666666674</v>
      </c>
      <c r="E110">
        <f t="shared" si="43"/>
        <v>0.54166666666666674</v>
      </c>
      <c r="F110">
        <f t="shared" si="46"/>
        <v>0.51388888888888906</v>
      </c>
      <c r="G110">
        <f t="shared" si="45"/>
        <v>0.55555555555555558</v>
      </c>
    </row>
    <row r="111" spans="1:7" x14ac:dyDescent="0.2">
      <c r="A111" s="2" t="s">
        <v>75</v>
      </c>
      <c r="B111">
        <f t="shared" si="40"/>
        <v>0.73611111111111116</v>
      </c>
      <c r="C111">
        <f t="shared" si="41"/>
        <v>0.54166666666666685</v>
      </c>
      <c r="D111">
        <f t="shared" si="42"/>
        <v>0.375</v>
      </c>
      <c r="E111">
        <f t="shared" si="43"/>
        <v>0.58333333333333337</v>
      </c>
      <c r="F111">
        <f t="shared" si="46"/>
        <v>0.5277777777777779</v>
      </c>
      <c r="G111">
        <f t="shared" si="45"/>
        <v>0.61111111111111105</v>
      </c>
    </row>
    <row r="112" spans="1:7" x14ac:dyDescent="0.2">
      <c r="A112" s="2" t="s">
        <v>76</v>
      </c>
      <c r="B112">
        <f t="shared" si="40"/>
        <v>0.54166666666666663</v>
      </c>
      <c r="C112">
        <f t="shared" si="41"/>
        <v>0.54166666666666685</v>
      </c>
      <c r="D112">
        <f t="shared" si="42"/>
        <v>0.59722222222222221</v>
      </c>
      <c r="E112">
        <f t="shared" si="43"/>
        <v>0.52777777777777779</v>
      </c>
      <c r="F112">
        <f t="shared" si="46"/>
        <v>0.55555555555555547</v>
      </c>
      <c r="G112">
        <f t="shared" si="45"/>
        <v>0.54166666666666663</v>
      </c>
    </row>
    <row r="113" spans="1:7" x14ac:dyDescent="0.2">
      <c r="A113" s="2" t="s">
        <v>77</v>
      </c>
      <c r="B113">
        <f t="shared" si="40"/>
        <v>0.59722222222222199</v>
      </c>
      <c r="C113">
        <f t="shared" si="41"/>
        <v>0.36111111111111116</v>
      </c>
      <c r="D113">
        <f t="shared" si="42"/>
        <v>0.48611111111111099</v>
      </c>
      <c r="E113">
        <f t="shared" si="43"/>
        <v>0.38888888888888901</v>
      </c>
      <c r="F113">
        <f t="shared" si="46"/>
        <v>0.51388888888888884</v>
      </c>
      <c r="G113">
        <f t="shared" si="45"/>
        <v>0.51388888888888873</v>
      </c>
    </row>
    <row r="114" spans="1:7" x14ac:dyDescent="0.2">
      <c r="A114" s="2" t="s">
        <v>78</v>
      </c>
      <c r="B114">
        <f t="shared" si="40"/>
        <v>0.70833333333333337</v>
      </c>
      <c r="C114">
        <f t="shared" si="41"/>
        <v>0.56944444444444453</v>
      </c>
      <c r="D114">
        <f t="shared" si="42"/>
        <v>0.52777777777777801</v>
      </c>
      <c r="E114">
        <f t="shared" si="43"/>
        <v>0.61111111111111116</v>
      </c>
      <c r="F114">
        <f t="shared" si="46"/>
        <v>0.61111111111111116</v>
      </c>
      <c r="G114">
        <f t="shared" si="45"/>
        <v>0.58333333333333337</v>
      </c>
    </row>
    <row r="115" spans="1:7" x14ac:dyDescent="0.2">
      <c r="A115" s="2" t="s">
        <v>79</v>
      </c>
      <c r="B115">
        <f t="shared" si="40"/>
        <v>0.79166666666666685</v>
      </c>
      <c r="C115">
        <f t="shared" si="41"/>
        <v>0.68055555555555569</v>
      </c>
      <c r="D115">
        <f t="shared" si="42"/>
        <v>0.81944444444444453</v>
      </c>
      <c r="E115">
        <f t="shared" si="43"/>
        <v>0.65277777777777801</v>
      </c>
      <c r="F115">
        <f t="shared" si="46"/>
        <v>0.70833333333333337</v>
      </c>
      <c r="G115">
        <f t="shared" si="45"/>
        <v>0.65277777777777779</v>
      </c>
    </row>
    <row r="116" spans="1:7" x14ac:dyDescent="0.2">
      <c r="A116" s="2" t="s">
        <v>80</v>
      </c>
      <c r="B116">
        <f t="shared" si="40"/>
        <v>0.47222222222222232</v>
      </c>
      <c r="C116">
        <f t="shared" si="41"/>
        <v>0.45833333333333348</v>
      </c>
      <c r="D116">
        <f t="shared" si="42"/>
        <v>0.41666666666666674</v>
      </c>
      <c r="E116">
        <f t="shared" si="43"/>
        <v>0.41666666666666657</v>
      </c>
      <c r="F116">
        <f t="shared" si="46"/>
        <v>0.50000000000000022</v>
      </c>
      <c r="G116">
        <f t="shared" si="45"/>
        <v>0.50000000000000011</v>
      </c>
    </row>
    <row r="117" spans="1:7" x14ac:dyDescent="0.2">
      <c r="A117" s="2" t="s">
        <v>81</v>
      </c>
      <c r="B117">
        <f t="shared" si="40"/>
        <v>0.87500000000000011</v>
      </c>
      <c r="C117">
        <f t="shared" si="41"/>
        <v>0.55555555555555547</v>
      </c>
      <c r="D117">
        <f t="shared" si="42"/>
        <v>0.5</v>
      </c>
      <c r="E117">
        <f t="shared" si="43"/>
        <v>0.55555555555555558</v>
      </c>
      <c r="F117">
        <f t="shared" si="46"/>
        <v>0.625</v>
      </c>
      <c r="G117">
        <f t="shared" si="45"/>
        <v>0.65277777777777768</v>
      </c>
    </row>
    <row r="118" spans="1:7" x14ac:dyDescent="0.2">
      <c r="A118" s="2" t="s">
        <v>82</v>
      </c>
      <c r="B118">
        <f t="shared" ref="B118:B131" si="47">AVERAGE(B48,E48,H48,K48,N48,Q48)</f>
        <v>0.81944444444444431</v>
      </c>
      <c r="C118">
        <f t="shared" ref="C118:C132" si="48">AVERAGE(C48,F48,I48,L48,O48,R48)</f>
        <v>0.45833333333333348</v>
      </c>
      <c r="D118">
        <f t="shared" ref="D118:D132" si="49">AVERAGE(D48,G48,J48,M48,P48,S48)</f>
        <v>0.36111111111111122</v>
      </c>
      <c r="E118">
        <f t="shared" ref="E118:E132" si="50">AVERAGE(V48,Y48,AB48,AE48,AH48,AK48)</f>
        <v>0.61111111111111116</v>
      </c>
      <c r="F118">
        <f t="shared" ref="F118:F132" si="51">AVERAGE(W48,Z48,AC48,AF48,AI48,AL48)</f>
        <v>0.55555555555555558</v>
      </c>
      <c r="G118">
        <f t="shared" ref="G118:G132" si="52">AVERAGE(X48,AA48,AD48,AG48,AJ48,AM48)</f>
        <v>0.61111111111111116</v>
      </c>
    </row>
    <row r="119" spans="1:7" x14ac:dyDescent="0.2">
      <c r="A119" s="2" t="s">
        <v>83</v>
      </c>
      <c r="B119">
        <f t="shared" si="47"/>
        <v>0.73611111111111105</v>
      </c>
      <c r="C119">
        <f t="shared" si="48"/>
        <v>0.68055555555555569</v>
      </c>
      <c r="D119">
        <f t="shared" si="49"/>
        <v>0.5</v>
      </c>
      <c r="E119">
        <f t="shared" si="50"/>
        <v>0.65277777777777779</v>
      </c>
      <c r="F119">
        <f t="shared" si="51"/>
        <v>0.66666666666666663</v>
      </c>
      <c r="G119">
        <f t="shared" si="52"/>
        <v>0.54166666666666685</v>
      </c>
    </row>
    <row r="120" spans="1:7" x14ac:dyDescent="0.2">
      <c r="A120" s="2" t="s">
        <v>85</v>
      </c>
      <c r="B120">
        <f t="shared" si="47"/>
        <v>0.625</v>
      </c>
      <c r="C120">
        <f t="shared" si="48"/>
        <v>0.52777777777777779</v>
      </c>
      <c r="D120">
        <f t="shared" si="49"/>
        <v>0.36111111111111116</v>
      </c>
      <c r="E120">
        <f t="shared" si="50"/>
        <v>0.5</v>
      </c>
      <c r="F120">
        <f t="shared" si="51"/>
        <v>0.48611111111111116</v>
      </c>
      <c r="G120">
        <f t="shared" si="52"/>
        <v>0.45833333333333331</v>
      </c>
    </row>
    <row r="121" spans="1:7" x14ac:dyDescent="0.2">
      <c r="A121" s="2" t="s">
        <v>86</v>
      </c>
      <c r="B121">
        <f t="shared" si="47"/>
        <v>0.68055555555555569</v>
      </c>
      <c r="C121">
        <f t="shared" si="48"/>
        <v>0.45833333333333343</v>
      </c>
      <c r="D121">
        <f t="shared" si="49"/>
        <v>0.44444444444444448</v>
      </c>
      <c r="E121">
        <f t="shared" si="50"/>
        <v>0.51388888888888895</v>
      </c>
      <c r="F121">
        <f t="shared" si="51"/>
        <v>0.51388888888888895</v>
      </c>
      <c r="G121">
        <f t="shared" si="52"/>
        <v>0.5</v>
      </c>
    </row>
    <row r="122" spans="1:7" x14ac:dyDescent="0.2">
      <c r="A122" s="2" t="s">
        <v>87</v>
      </c>
      <c r="B122">
        <f t="shared" si="47"/>
        <v>0.70833333333333337</v>
      </c>
      <c r="C122">
        <f t="shared" si="48"/>
        <v>0.62500000000000011</v>
      </c>
      <c r="D122">
        <f t="shared" si="49"/>
        <v>0.58333333333333337</v>
      </c>
      <c r="E122">
        <f t="shared" si="50"/>
        <v>0.61111111111111105</v>
      </c>
      <c r="F122">
        <f t="shared" si="51"/>
        <v>0.61111111111111127</v>
      </c>
      <c r="G122">
        <f t="shared" si="52"/>
        <v>0.75000000000000011</v>
      </c>
    </row>
    <row r="123" spans="1:7" x14ac:dyDescent="0.2">
      <c r="A123" s="2" t="s">
        <v>88</v>
      </c>
      <c r="B123">
        <f t="shared" si="47"/>
        <v>0.76388888888888895</v>
      </c>
      <c r="C123">
        <f t="shared" si="48"/>
        <v>0.51388888888888895</v>
      </c>
      <c r="D123">
        <f t="shared" si="49"/>
        <v>0.45833333333333331</v>
      </c>
      <c r="E123">
        <f t="shared" si="50"/>
        <v>0.58333333333333337</v>
      </c>
      <c r="F123">
        <f t="shared" si="51"/>
        <v>0.59722222222222232</v>
      </c>
      <c r="G123">
        <f t="shared" si="52"/>
        <v>0.56944444444444453</v>
      </c>
    </row>
    <row r="124" spans="1:7" x14ac:dyDescent="0.2">
      <c r="A124" s="2" t="s">
        <v>89</v>
      </c>
      <c r="B124">
        <f t="shared" si="47"/>
        <v>0.65277777777777779</v>
      </c>
      <c r="C124">
        <f t="shared" si="48"/>
        <v>0.41666666666666669</v>
      </c>
      <c r="D124">
        <f t="shared" si="49"/>
        <v>0.34722222222222227</v>
      </c>
      <c r="E124">
        <f t="shared" si="50"/>
        <v>0.54166666666666674</v>
      </c>
      <c r="F124">
        <f t="shared" si="51"/>
        <v>0.52777777777777779</v>
      </c>
      <c r="G124">
        <f t="shared" si="52"/>
        <v>0.55555555555555558</v>
      </c>
    </row>
    <row r="125" spans="1:7" x14ac:dyDescent="0.2">
      <c r="A125" s="2" t="s">
        <v>90</v>
      </c>
      <c r="B125">
        <f t="shared" si="47"/>
        <v>0.72222222222222221</v>
      </c>
      <c r="C125">
        <f t="shared" si="48"/>
        <v>0.70833333333333348</v>
      </c>
      <c r="D125">
        <f t="shared" si="49"/>
        <v>0.70833333333333348</v>
      </c>
      <c r="E125">
        <f t="shared" si="50"/>
        <v>0.80555555555555547</v>
      </c>
      <c r="F125">
        <f t="shared" si="51"/>
        <v>0.61111111111111105</v>
      </c>
      <c r="G125">
        <f t="shared" si="52"/>
        <v>0.69444444444444453</v>
      </c>
    </row>
    <row r="126" spans="1:7" x14ac:dyDescent="0.2">
      <c r="A126" s="2" t="s">
        <v>91</v>
      </c>
      <c r="B126">
        <f t="shared" si="47"/>
        <v>0.80555555555555569</v>
      </c>
      <c r="C126">
        <f t="shared" si="48"/>
        <v>0.625</v>
      </c>
      <c r="D126">
        <f t="shared" si="49"/>
        <v>0.55555555555555547</v>
      </c>
      <c r="E126">
        <f t="shared" si="50"/>
        <v>0.6527777777777779</v>
      </c>
      <c r="F126">
        <f t="shared" si="51"/>
        <v>0.66666666666666663</v>
      </c>
      <c r="G126">
        <f t="shared" si="52"/>
        <v>0.63888888888888895</v>
      </c>
    </row>
    <row r="127" spans="1:7" x14ac:dyDescent="0.2">
      <c r="A127" s="2" t="s">
        <v>92</v>
      </c>
      <c r="B127">
        <f t="shared" si="47"/>
        <v>0.51388888888888895</v>
      </c>
      <c r="C127">
        <f t="shared" si="48"/>
        <v>0.43055555555555575</v>
      </c>
      <c r="D127">
        <f t="shared" si="49"/>
        <v>0.29166666666666669</v>
      </c>
      <c r="E127">
        <f t="shared" si="50"/>
        <v>0.47222222222222215</v>
      </c>
      <c r="F127">
        <f t="shared" si="51"/>
        <v>0.50000000000000011</v>
      </c>
      <c r="G127">
        <f t="shared" si="52"/>
        <v>0.5</v>
      </c>
    </row>
    <row r="128" spans="1:7" x14ac:dyDescent="0.2">
      <c r="A128" s="2" t="s">
        <v>93</v>
      </c>
      <c r="B128">
        <f t="shared" si="47"/>
        <v>0.69444444444444464</v>
      </c>
      <c r="C128">
        <f t="shared" si="48"/>
        <v>0.375</v>
      </c>
      <c r="D128">
        <f t="shared" si="49"/>
        <v>0.34722222222222232</v>
      </c>
      <c r="E128">
        <f t="shared" si="50"/>
        <v>0.4861111111111111</v>
      </c>
      <c r="F128">
        <f t="shared" si="51"/>
        <v>0.41666666666666691</v>
      </c>
      <c r="G128">
        <f t="shared" si="52"/>
        <v>0.45833333333333343</v>
      </c>
    </row>
    <row r="129" spans="1:7" x14ac:dyDescent="0.2">
      <c r="A129" s="2" t="s">
        <v>109</v>
      </c>
      <c r="B129">
        <f t="shared" si="47"/>
        <v>0.62500000000000011</v>
      </c>
      <c r="C129">
        <f t="shared" si="48"/>
        <v>0.49999999999999983</v>
      </c>
      <c r="D129">
        <f t="shared" si="49"/>
        <v>0.41666666666666674</v>
      </c>
      <c r="E129">
        <f t="shared" si="50"/>
        <v>0.45833333333333331</v>
      </c>
      <c r="F129">
        <f t="shared" si="51"/>
        <v>0.45833333333333343</v>
      </c>
      <c r="G129">
        <f t="shared" si="52"/>
        <v>0.52777777777777779</v>
      </c>
    </row>
    <row r="130" spans="1:7" x14ac:dyDescent="0.2">
      <c r="A130" s="2" t="s">
        <v>110</v>
      </c>
      <c r="B130">
        <f t="shared" si="47"/>
        <v>0.63888888888888895</v>
      </c>
      <c r="C130">
        <f t="shared" si="48"/>
        <v>0.58333333333333337</v>
      </c>
      <c r="D130">
        <f t="shared" si="49"/>
        <v>0.52777777777777779</v>
      </c>
      <c r="E130">
        <f t="shared" si="50"/>
        <v>0.59722222222222221</v>
      </c>
      <c r="F130">
        <f t="shared" si="51"/>
        <v>0.59722222222222221</v>
      </c>
      <c r="G130">
        <f t="shared" si="52"/>
        <v>0.52777777777777768</v>
      </c>
    </row>
    <row r="131" spans="1:7" x14ac:dyDescent="0.2">
      <c r="A131" s="2" t="s">
        <v>111</v>
      </c>
      <c r="B131">
        <f t="shared" si="47"/>
        <v>0.59722222222222221</v>
      </c>
      <c r="C131">
        <f t="shared" si="48"/>
        <v>0.55555555555555569</v>
      </c>
      <c r="D131">
        <f t="shared" si="49"/>
        <v>0.44444444444444464</v>
      </c>
      <c r="E131">
        <f t="shared" si="50"/>
        <v>0.54166666666666674</v>
      </c>
      <c r="F131">
        <f t="shared" si="51"/>
        <v>0.47222222222222227</v>
      </c>
      <c r="G131">
        <f t="shared" si="52"/>
        <v>0.54166666666666663</v>
      </c>
    </row>
    <row r="132" spans="1:7" x14ac:dyDescent="0.2">
      <c r="A132" s="2" t="s">
        <v>113</v>
      </c>
      <c r="B132">
        <f>AVERAGE(B62,E62,H62,K62,N62,Q62)</f>
        <v>0.6944444444444442</v>
      </c>
      <c r="C132">
        <f t="shared" si="48"/>
        <v>0.38888888888888901</v>
      </c>
      <c r="D132">
        <f t="shared" si="49"/>
        <v>0.48611111111111099</v>
      </c>
      <c r="E132">
        <f t="shared" si="50"/>
        <v>0.58333333333333337</v>
      </c>
      <c r="F132">
        <f t="shared" si="51"/>
        <v>0.48611111111111116</v>
      </c>
      <c r="G132">
        <f t="shared" si="52"/>
        <v>0.44444444444444436</v>
      </c>
    </row>
    <row r="133" spans="1:7" x14ac:dyDescent="0.2">
      <c r="A133" s="2"/>
    </row>
    <row r="134" spans="1:7" x14ac:dyDescent="0.2">
      <c r="A134" s="2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81"/>
  <sheetViews>
    <sheetView tabSelected="1" topLeftCell="K40" workbookViewId="0">
      <selection activeCell="AG2" sqref="AG2:AG9"/>
    </sheetView>
  </sheetViews>
  <sheetFormatPr baseColWidth="10" defaultRowHeight="16" x14ac:dyDescent="0.2"/>
  <cols>
    <col min="11" max="11" width="21.5" customWidth="1"/>
  </cols>
  <sheetData>
    <row r="1" spans="1:33" x14ac:dyDescent="0.2">
      <c r="A1" s="3" t="s">
        <v>59</v>
      </c>
      <c r="B1" t="s">
        <v>18</v>
      </c>
      <c r="C1" t="s">
        <v>19</v>
      </c>
      <c r="D1" t="s">
        <v>20</v>
      </c>
      <c r="F1" s="3" t="s">
        <v>60</v>
      </c>
      <c r="G1" t="s">
        <v>18</v>
      </c>
      <c r="H1" t="s">
        <v>19</v>
      </c>
      <c r="I1" t="s">
        <v>20</v>
      </c>
      <c r="K1" t="s">
        <v>61</v>
      </c>
      <c r="L1" s="3" t="s">
        <v>59</v>
      </c>
      <c r="M1" t="s">
        <v>18</v>
      </c>
      <c r="N1" t="s">
        <v>19</v>
      </c>
      <c r="O1" t="s">
        <v>20</v>
      </c>
      <c r="Q1" s="3" t="s">
        <v>60</v>
      </c>
      <c r="R1" t="s">
        <v>18</v>
      </c>
      <c r="S1" t="s">
        <v>19</v>
      </c>
      <c r="T1" t="s">
        <v>20</v>
      </c>
      <c r="V1" t="s">
        <v>200</v>
      </c>
      <c r="AD1" t="s">
        <v>307</v>
      </c>
      <c r="AE1" t="s">
        <v>304</v>
      </c>
      <c r="AF1" t="s">
        <v>305</v>
      </c>
      <c r="AG1" t="s">
        <v>306</v>
      </c>
    </row>
    <row r="2" spans="1:33" x14ac:dyDescent="0.2">
      <c r="A2" s="1" t="s">
        <v>23</v>
      </c>
      <c r="B2">
        <v>689.51013399429405</v>
      </c>
      <c r="C2">
        <v>631.73305140510297</v>
      </c>
      <c r="D2">
        <v>608.72257581739302</v>
      </c>
      <c r="F2" t="s">
        <v>23</v>
      </c>
      <c r="G2">
        <v>648.18737430291105</v>
      </c>
      <c r="H2">
        <v>658.431341096354</v>
      </c>
      <c r="I2">
        <v>654.40928339474499</v>
      </c>
      <c r="L2" t="s">
        <v>25</v>
      </c>
      <c r="M2" s="2">
        <v>808.62329478269601</v>
      </c>
      <c r="N2" s="2">
        <v>600.95955918742402</v>
      </c>
      <c r="O2" s="2">
        <v>493.80848113008</v>
      </c>
      <c r="Q2" t="s">
        <v>25</v>
      </c>
      <c r="R2" s="2">
        <v>643.41580955189897</v>
      </c>
      <c r="S2">
        <v>571.66754891319397</v>
      </c>
      <c r="T2">
        <v>483.33333333333297</v>
      </c>
      <c r="V2" t="s">
        <v>135</v>
      </c>
      <c r="AE2">
        <v>1</v>
      </c>
      <c r="AF2">
        <v>11</v>
      </c>
      <c r="AG2">
        <v>1</v>
      </c>
    </row>
    <row r="3" spans="1:33" x14ac:dyDescent="0.2">
      <c r="A3" t="s">
        <v>24</v>
      </c>
      <c r="B3">
        <v>610.64119385264405</v>
      </c>
      <c r="C3">
        <v>600</v>
      </c>
      <c r="D3">
        <v>611.59961968217499</v>
      </c>
      <c r="F3" s="1" t="s">
        <v>24</v>
      </c>
      <c r="G3">
        <v>626.30749982289694</v>
      </c>
      <c r="H3">
        <v>664.48654233010302</v>
      </c>
      <c r="I3">
        <v>709.04147141473902</v>
      </c>
      <c r="L3" t="s">
        <v>26</v>
      </c>
      <c r="M3" s="2">
        <v>620.21833226397803</v>
      </c>
      <c r="N3" s="2">
        <v>610.11511100040696</v>
      </c>
      <c r="O3" s="2">
        <v>601.73502030079703</v>
      </c>
      <c r="Q3" t="s">
        <v>26</v>
      </c>
      <c r="R3">
        <v>609.42064712747106</v>
      </c>
      <c r="S3">
        <v>607.91355721675995</v>
      </c>
      <c r="T3">
        <v>624.08945045899202</v>
      </c>
      <c r="V3" t="s">
        <v>201</v>
      </c>
      <c r="X3" t="s">
        <v>202</v>
      </c>
      <c r="Y3" t="s">
        <v>203</v>
      </c>
      <c r="Z3" t="s">
        <v>204</v>
      </c>
      <c r="AA3" t="s">
        <v>205</v>
      </c>
      <c r="AB3" t="s">
        <v>206</v>
      </c>
      <c r="AE3">
        <v>11</v>
      </c>
      <c r="AF3">
        <v>20</v>
      </c>
      <c r="AG3">
        <v>11</v>
      </c>
    </row>
    <row r="4" spans="1:33" x14ac:dyDescent="0.2">
      <c r="A4" t="s">
        <v>25</v>
      </c>
      <c r="B4">
        <v>808.62329478269601</v>
      </c>
      <c r="C4">
        <v>600.95955918742402</v>
      </c>
      <c r="D4">
        <v>493.80848113008</v>
      </c>
      <c r="F4" t="s">
        <v>25</v>
      </c>
      <c r="G4">
        <v>643.41580955189897</v>
      </c>
      <c r="H4">
        <v>571.66754891319397</v>
      </c>
      <c r="I4">
        <v>483.33333333333297</v>
      </c>
      <c r="L4" t="s">
        <v>28</v>
      </c>
      <c r="M4" s="2">
        <v>658.27990424007396</v>
      </c>
      <c r="N4" s="2">
        <v>584.43583815438296</v>
      </c>
      <c r="O4" s="2">
        <v>582.66302379520505</v>
      </c>
      <c r="Q4" t="s">
        <v>28</v>
      </c>
      <c r="R4" s="2">
        <v>614.55914152693197</v>
      </c>
      <c r="S4">
        <v>612.96296296296305</v>
      </c>
      <c r="T4" s="2">
        <v>614.63079201177197</v>
      </c>
      <c r="V4" t="s">
        <v>246</v>
      </c>
      <c r="W4" t="s">
        <v>207</v>
      </c>
      <c r="X4">
        <v>34850.273999999998</v>
      </c>
      <c r="Y4">
        <v>2</v>
      </c>
      <c r="Z4">
        <v>17425.136999999999</v>
      </c>
      <c r="AA4">
        <v>25.11</v>
      </c>
      <c r="AB4">
        <v>0</v>
      </c>
      <c r="AE4">
        <v>20</v>
      </c>
      <c r="AF4">
        <v>38</v>
      </c>
      <c r="AG4">
        <v>20</v>
      </c>
    </row>
    <row r="5" spans="1:33" x14ac:dyDescent="0.2">
      <c r="A5" t="s">
        <v>26</v>
      </c>
      <c r="B5">
        <v>620.21833226397803</v>
      </c>
      <c r="C5">
        <v>610.11511100040696</v>
      </c>
      <c r="D5">
        <v>601.73502030079703</v>
      </c>
      <c r="F5" t="s">
        <v>26</v>
      </c>
      <c r="G5">
        <v>609.42064712747106</v>
      </c>
      <c r="H5">
        <v>607.91355721675995</v>
      </c>
      <c r="I5">
        <v>624.08945045899202</v>
      </c>
      <c r="L5" t="s">
        <v>29</v>
      </c>
      <c r="M5" s="2">
        <v>623.17739927635296</v>
      </c>
      <c r="N5" s="2">
        <v>605.144802580327</v>
      </c>
      <c r="O5" s="2">
        <v>607.71876867502203</v>
      </c>
      <c r="Q5" t="s">
        <v>29</v>
      </c>
      <c r="R5">
        <v>593.513407940305</v>
      </c>
      <c r="S5" s="2">
        <v>593.94371667067298</v>
      </c>
      <c r="T5">
        <v>591.66679205652395</v>
      </c>
      <c r="W5" t="s">
        <v>208</v>
      </c>
      <c r="X5">
        <v>34850.273999999998</v>
      </c>
      <c r="Y5">
        <v>1.179</v>
      </c>
      <c r="Z5">
        <v>29560.522000000001</v>
      </c>
      <c r="AA5">
        <v>25.11</v>
      </c>
      <c r="AB5">
        <v>0</v>
      </c>
      <c r="AE5">
        <v>33</v>
      </c>
      <c r="AF5">
        <v>44</v>
      </c>
      <c r="AG5">
        <v>33</v>
      </c>
    </row>
    <row r="6" spans="1:33" x14ac:dyDescent="0.2">
      <c r="A6" t="s">
        <v>27</v>
      </c>
      <c r="B6">
        <v>609.14791165099598</v>
      </c>
      <c r="C6">
        <v>600.64713816907897</v>
      </c>
      <c r="D6">
        <v>596.161976240846</v>
      </c>
      <c r="F6" s="1" t="s">
        <v>27</v>
      </c>
      <c r="G6">
        <v>561.761189863352</v>
      </c>
      <c r="H6">
        <v>578.82277245676403</v>
      </c>
      <c r="I6">
        <v>551.14310594549795</v>
      </c>
      <c r="L6" t="s">
        <v>30</v>
      </c>
      <c r="M6" s="2">
        <v>669.28086423461298</v>
      </c>
      <c r="N6" s="2">
        <v>593.71343046562799</v>
      </c>
      <c r="O6" s="2">
        <v>583.37260479658698</v>
      </c>
      <c r="Q6" t="s">
        <v>30</v>
      </c>
      <c r="R6">
        <v>601.06433899855199</v>
      </c>
      <c r="S6">
        <v>602.77810636397203</v>
      </c>
      <c r="T6">
        <v>591.76862788134099</v>
      </c>
      <c r="W6" t="s">
        <v>209</v>
      </c>
      <c r="X6">
        <v>34850.273999999998</v>
      </c>
      <c r="Y6">
        <v>1.1910000000000001</v>
      </c>
      <c r="Z6">
        <v>29252.48</v>
      </c>
      <c r="AA6">
        <v>25.11</v>
      </c>
      <c r="AB6">
        <v>0</v>
      </c>
      <c r="AE6">
        <v>35</v>
      </c>
      <c r="AG6">
        <v>35</v>
      </c>
    </row>
    <row r="7" spans="1:33" x14ac:dyDescent="0.2">
      <c r="A7" t="s">
        <v>28</v>
      </c>
      <c r="B7">
        <v>658.27990424007396</v>
      </c>
      <c r="C7">
        <v>584.43583815438296</v>
      </c>
      <c r="D7">
        <v>582.66302379520505</v>
      </c>
      <c r="F7" t="s">
        <v>28</v>
      </c>
      <c r="G7">
        <v>614.55914152693197</v>
      </c>
      <c r="H7">
        <v>612.96296296296305</v>
      </c>
      <c r="I7">
        <v>614.63079201177197</v>
      </c>
      <c r="L7" t="s">
        <v>32</v>
      </c>
      <c r="M7" s="2">
        <v>725.33639046853</v>
      </c>
      <c r="N7" s="2">
        <v>611.22850811252795</v>
      </c>
      <c r="O7" s="2">
        <v>601.57932350465501</v>
      </c>
      <c r="Q7" t="s">
        <v>32</v>
      </c>
      <c r="R7">
        <v>614.11774223966904</v>
      </c>
      <c r="S7">
        <v>603.10474409693404</v>
      </c>
      <c r="T7">
        <v>600.64486870495</v>
      </c>
      <c r="W7" t="s">
        <v>143</v>
      </c>
      <c r="X7">
        <v>34850.273999999998</v>
      </c>
      <c r="Y7">
        <v>1</v>
      </c>
      <c r="Z7">
        <v>34850.273999999998</v>
      </c>
      <c r="AA7">
        <v>25.11</v>
      </c>
      <c r="AB7">
        <v>0</v>
      </c>
      <c r="AE7">
        <v>45</v>
      </c>
      <c r="AG7">
        <v>38</v>
      </c>
    </row>
    <row r="8" spans="1:33" x14ac:dyDescent="0.2">
      <c r="A8" t="s">
        <v>29</v>
      </c>
      <c r="B8">
        <v>623.17739927635296</v>
      </c>
      <c r="C8">
        <v>605.144802580327</v>
      </c>
      <c r="D8">
        <v>607.71876867502203</v>
      </c>
      <c r="F8" t="s">
        <v>29</v>
      </c>
      <c r="G8">
        <v>593.513407940305</v>
      </c>
      <c r="H8">
        <v>593.94371667067298</v>
      </c>
      <c r="I8">
        <v>591.66679205652395</v>
      </c>
      <c r="L8" t="s">
        <v>34</v>
      </c>
      <c r="M8" s="2">
        <v>632.28282835427899</v>
      </c>
      <c r="N8" s="2">
        <v>605.35909376802795</v>
      </c>
      <c r="O8" s="2">
        <v>614.35126928619695</v>
      </c>
      <c r="Q8" t="s">
        <v>34</v>
      </c>
      <c r="R8">
        <v>615.73523085761997</v>
      </c>
      <c r="S8">
        <v>616.04813624346605</v>
      </c>
      <c r="T8" s="2">
        <v>624.64508114246598</v>
      </c>
      <c r="V8" t="s">
        <v>247</v>
      </c>
      <c r="W8" t="s">
        <v>207</v>
      </c>
      <c r="X8">
        <v>65230.589</v>
      </c>
      <c r="Y8">
        <v>94</v>
      </c>
      <c r="Z8">
        <v>693.94200000000001</v>
      </c>
      <c r="AG8">
        <v>44</v>
      </c>
    </row>
    <row r="9" spans="1:33" x14ac:dyDescent="0.2">
      <c r="A9" t="s">
        <v>30</v>
      </c>
      <c r="B9">
        <v>669.28086423461298</v>
      </c>
      <c r="C9">
        <v>593.71343046562799</v>
      </c>
      <c r="D9">
        <v>583.37260479658698</v>
      </c>
      <c r="F9" t="s">
        <v>30</v>
      </c>
      <c r="G9">
        <v>601.06433899855199</v>
      </c>
      <c r="H9">
        <v>602.77810636397203</v>
      </c>
      <c r="I9">
        <v>591.76862788134099</v>
      </c>
      <c r="K9" t="s">
        <v>84</v>
      </c>
      <c r="L9" t="s">
        <v>35</v>
      </c>
      <c r="M9" s="2">
        <v>668.20395009992001</v>
      </c>
      <c r="N9" s="2">
        <v>596.69178694692198</v>
      </c>
      <c r="O9" s="2">
        <v>566.98996042534202</v>
      </c>
      <c r="Q9" t="s">
        <v>35</v>
      </c>
      <c r="R9">
        <v>601.61291895264503</v>
      </c>
      <c r="S9" s="2">
        <v>602.63769769193004</v>
      </c>
      <c r="T9">
        <v>605.90588550892505</v>
      </c>
      <c r="W9" t="s">
        <v>208</v>
      </c>
      <c r="X9">
        <v>65230.589</v>
      </c>
      <c r="Y9">
        <v>55.41</v>
      </c>
      <c r="Z9">
        <v>1177.2249999999999</v>
      </c>
      <c r="AG9">
        <v>45</v>
      </c>
    </row>
    <row r="10" spans="1:33" x14ac:dyDescent="0.2">
      <c r="A10" s="1" t="s">
        <v>31</v>
      </c>
      <c r="B10" s="1">
        <v>720.11088916394203</v>
      </c>
      <c r="C10" s="1">
        <v>592.45045549409895</v>
      </c>
      <c r="D10" s="1">
        <v>1839.3894242976401</v>
      </c>
      <c r="F10" t="s">
        <v>31</v>
      </c>
      <c r="G10">
        <v>615.79596465966404</v>
      </c>
      <c r="H10">
        <v>585.28354794513405</v>
      </c>
      <c r="I10">
        <v>599.95699817313698</v>
      </c>
      <c r="L10" t="s">
        <v>36</v>
      </c>
      <c r="M10" s="2">
        <v>611.90610173238599</v>
      </c>
      <c r="N10" s="2">
        <v>613.76271069344705</v>
      </c>
      <c r="O10" s="2">
        <v>601.53968988798204</v>
      </c>
      <c r="Q10" t="s">
        <v>36</v>
      </c>
      <c r="R10">
        <v>599.77832393541701</v>
      </c>
      <c r="S10">
        <v>598.274132504813</v>
      </c>
      <c r="T10">
        <v>587.27627964652902</v>
      </c>
      <c r="W10" t="s">
        <v>209</v>
      </c>
      <c r="X10">
        <v>65230.589</v>
      </c>
      <c r="Y10">
        <v>55.994</v>
      </c>
      <c r="Z10">
        <v>1164.9570000000001</v>
      </c>
    </row>
    <row r="11" spans="1:33" x14ac:dyDescent="0.2">
      <c r="A11" t="s">
        <v>32</v>
      </c>
      <c r="B11">
        <v>725.33639046853</v>
      </c>
      <c r="C11">
        <v>611.22850811252795</v>
      </c>
      <c r="D11">
        <v>601.57932350465501</v>
      </c>
      <c r="F11" t="s">
        <v>32</v>
      </c>
      <c r="G11">
        <v>614.11774223966904</v>
      </c>
      <c r="H11">
        <v>603.10474409693404</v>
      </c>
      <c r="I11">
        <v>600.64486870495</v>
      </c>
      <c r="L11" t="s">
        <v>37</v>
      </c>
      <c r="M11" s="2">
        <v>640.54738691861098</v>
      </c>
      <c r="N11" s="2">
        <v>602.93672242385298</v>
      </c>
      <c r="O11" s="2">
        <v>589.01166980313405</v>
      </c>
      <c r="Q11" t="s">
        <v>37</v>
      </c>
      <c r="R11">
        <v>615.38280346077897</v>
      </c>
      <c r="S11">
        <v>611.89495558147905</v>
      </c>
      <c r="T11">
        <v>596.91830914209902</v>
      </c>
      <c r="W11" t="s">
        <v>143</v>
      </c>
      <c r="X11">
        <v>65230.589</v>
      </c>
      <c r="Y11">
        <v>47</v>
      </c>
      <c r="Z11">
        <v>1387.885</v>
      </c>
    </row>
    <row r="12" spans="1:33" x14ac:dyDescent="0.2">
      <c r="A12" s="1" t="s">
        <v>33</v>
      </c>
      <c r="B12" s="1">
        <v>1410.8009067948799</v>
      </c>
      <c r="C12" s="1">
        <v>837.68965860329399</v>
      </c>
      <c r="D12" s="1">
        <v>382.829545041475</v>
      </c>
      <c r="F12" t="s">
        <v>33</v>
      </c>
      <c r="G12">
        <v>698.77804953931195</v>
      </c>
      <c r="H12">
        <v>687.80885720213598</v>
      </c>
      <c r="I12">
        <v>705.591226372851</v>
      </c>
      <c r="L12" t="s">
        <v>38</v>
      </c>
      <c r="M12" s="2">
        <v>602.42745193872497</v>
      </c>
      <c r="N12" s="2">
        <v>605.21319777148506</v>
      </c>
      <c r="O12" s="2">
        <v>599.02110871678894</v>
      </c>
      <c r="Q12" t="s">
        <v>38</v>
      </c>
      <c r="R12">
        <v>594.22456917121701</v>
      </c>
      <c r="S12">
        <v>589.44587231787796</v>
      </c>
      <c r="T12">
        <v>595.33108912272701</v>
      </c>
      <c r="V12" t="s">
        <v>237</v>
      </c>
      <c r="W12" t="s">
        <v>207</v>
      </c>
      <c r="X12">
        <v>2686.123</v>
      </c>
      <c r="Y12">
        <v>1</v>
      </c>
      <c r="Z12">
        <v>2686.123</v>
      </c>
      <c r="AA12">
        <v>7.9260000000000002</v>
      </c>
      <c r="AB12">
        <v>7.0000000000000001E-3</v>
      </c>
    </row>
    <row r="13" spans="1:33" x14ac:dyDescent="0.2">
      <c r="A13" t="s">
        <v>34</v>
      </c>
      <c r="B13">
        <v>632.28282835427899</v>
      </c>
      <c r="C13">
        <v>605.35909376802795</v>
      </c>
      <c r="D13">
        <v>614.35126928619695</v>
      </c>
      <c r="F13" t="s">
        <v>34</v>
      </c>
      <c r="G13">
        <v>615.73523085761997</v>
      </c>
      <c r="H13">
        <v>616.04813624346605</v>
      </c>
      <c r="I13">
        <v>624.64508114246598</v>
      </c>
      <c r="L13" t="s">
        <v>39</v>
      </c>
      <c r="M13" s="2">
        <v>603.369891418419</v>
      </c>
      <c r="N13" s="2">
        <v>568.875999104833</v>
      </c>
      <c r="O13" s="2">
        <v>578.67597412213104</v>
      </c>
      <c r="Q13" t="s">
        <v>39</v>
      </c>
      <c r="R13">
        <v>595.85383670395402</v>
      </c>
      <c r="S13">
        <v>601.17388319625502</v>
      </c>
      <c r="T13">
        <v>587.93463141602399</v>
      </c>
      <c r="W13" t="s">
        <v>208</v>
      </c>
      <c r="X13">
        <v>2686.123</v>
      </c>
      <c r="Y13">
        <v>1</v>
      </c>
      <c r="Z13">
        <v>2686.123</v>
      </c>
      <c r="AA13">
        <v>7.9260000000000002</v>
      </c>
      <c r="AB13">
        <v>7.0000000000000001E-3</v>
      </c>
    </row>
    <row r="14" spans="1:33" x14ac:dyDescent="0.2">
      <c r="A14" t="s">
        <v>35</v>
      </c>
      <c r="B14">
        <v>668.20395009992001</v>
      </c>
      <c r="C14">
        <v>596.69178694692198</v>
      </c>
      <c r="D14">
        <v>566.98996042534202</v>
      </c>
      <c r="F14" t="s">
        <v>35</v>
      </c>
      <c r="G14">
        <v>601.61291895264503</v>
      </c>
      <c r="H14">
        <v>602.63769769193004</v>
      </c>
      <c r="I14">
        <v>605.90588550892505</v>
      </c>
      <c r="L14" t="s">
        <v>40</v>
      </c>
      <c r="M14" s="2">
        <v>658.33333333333303</v>
      </c>
      <c r="N14" s="2">
        <v>588.97043247709405</v>
      </c>
      <c r="O14" s="2">
        <v>591.35558843169099</v>
      </c>
      <c r="Q14" t="s">
        <v>40</v>
      </c>
      <c r="R14">
        <v>590.31444538766902</v>
      </c>
      <c r="S14">
        <v>564.36409278219105</v>
      </c>
      <c r="T14">
        <v>585.75292207195105</v>
      </c>
      <c r="W14" t="s">
        <v>209</v>
      </c>
      <c r="X14">
        <v>2686.123</v>
      </c>
      <c r="Y14">
        <v>1</v>
      </c>
      <c r="Z14">
        <v>2686.123</v>
      </c>
      <c r="AA14">
        <v>7.9260000000000002</v>
      </c>
      <c r="AB14">
        <v>7.0000000000000001E-3</v>
      </c>
    </row>
    <row r="15" spans="1:33" x14ac:dyDescent="0.2">
      <c r="A15" t="s">
        <v>36</v>
      </c>
      <c r="B15">
        <v>611.90610173238599</v>
      </c>
      <c r="C15">
        <v>613.76271069344705</v>
      </c>
      <c r="D15">
        <v>601.53968988798204</v>
      </c>
      <c r="F15" t="s">
        <v>36</v>
      </c>
      <c r="G15">
        <v>599.77832393541701</v>
      </c>
      <c r="H15">
        <v>598.274132504813</v>
      </c>
      <c r="I15">
        <v>587.27627964652902</v>
      </c>
      <c r="L15" t="s">
        <v>41</v>
      </c>
      <c r="M15" s="2">
        <v>629.23654833979697</v>
      </c>
      <c r="N15" s="2">
        <v>583.90392576700697</v>
      </c>
      <c r="O15" s="2">
        <v>596.23750532254098</v>
      </c>
      <c r="Q15" t="s">
        <v>41</v>
      </c>
      <c r="R15">
        <v>600.48168385757504</v>
      </c>
      <c r="S15">
        <v>604.92501205014105</v>
      </c>
      <c r="T15">
        <v>600.10305626115996</v>
      </c>
      <c r="W15" t="s">
        <v>143</v>
      </c>
      <c r="X15">
        <v>2686.123</v>
      </c>
      <c r="Y15">
        <v>1</v>
      </c>
      <c r="Z15">
        <v>2686.123</v>
      </c>
      <c r="AA15">
        <v>7.9260000000000002</v>
      </c>
      <c r="AB15">
        <v>7.0000000000000001E-3</v>
      </c>
    </row>
    <row r="16" spans="1:33" x14ac:dyDescent="0.2">
      <c r="A16" t="s">
        <v>37</v>
      </c>
      <c r="B16">
        <v>640.54738691861098</v>
      </c>
      <c r="C16">
        <v>602.93672242385298</v>
      </c>
      <c r="D16">
        <v>589.01166980313405</v>
      </c>
      <c r="F16" t="s">
        <v>37</v>
      </c>
      <c r="G16">
        <v>615.38280346077897</v>
      </c>
      <c r="H16">
        <v>611.89495558147905</v>
      </c>
      <c r="I16">
        <v>596.91830914209902</v>
      </c>
      <c r="L16" t="s">
        <v>52</v>
      </c>
      <c r="M16" s="2">
        <v>603.56094542610094</v>
      </c>
      <c r="N16" s="2">
        <v>593.71343046562799</v>
      </c>
      <c r="O16" s="2">
        <v>590.66969396613297</v>
      </c>
      <c r="Q16" t="s">
        <v>52</v>
      </c>
      <c r="R16">
        <v>602.45190007505096</v>
      </c>
      <c r="S16">
        <v>598.99524309941603</v>
      </c>
      <c r="T16">
        <v>606.45833519058704</v>
      </c>
      <c r="V16" t="s">
        <v>248</v>
      </c>
      <c r="W16" t="s">
        <v>207</v>
      </c>
      <c r="X16">
        <v>15927.954</v>
      </c>
      <c r="Y16">
        <v>47</v>
      </c>
      <c r="Z16">
        <v>338.89299999999997</v>
      </c>
    </row>
    <row r="17" spans="1:28" x14ac:dyDescent="0.2">
      <c r="A17" t="s">
        <v>38</v>
      </c>
      <c r="B17">
        <v>602.42745193872497</v>
      </c>
      <c r="C17">
        <v>605.21319777148506</v>
      </c>
      <c r="D17">
        <v>599.02110871678894</v>
      </c>
      <c r="F17" t="s">
        <v>38</v>
      </c>
      <c r="G17">
        <v>594.22456917121701</v>
      </c>
      <c r="H17">
        <v>589.44587231787796</v>
      </c>
      <c r="I17">
        <v>595.33108912272701</v>
      </c>
      <c r="L17" t="s">
        <v>53</v>
      </c>
      <c r="M17" s="2">
        <v>616.07155083118096</v>
      </c>
      <c r="N17" s="2">
        <v>594.52157849880405</v>
      </c>
      <c r="O17" s="2">
        <v>602.17755435333595</v>
      </c>
      <c r="Q17" t="s">
        <v>53</v>
      </c>
      <c r="R17">
        <v>610.18121661034104</v>
      </c>
      <c r="S17">
        <v>599.64662811861604</v>
      </c>
      <c r="T17">
        <v>595.75405459449405</v>
      </c>
      <c r="W17" t="s">
        <v>208</v>
      </c>
      <c r="X17">
        <v>15927.954</v>
      </c>
      <c r="Y17">
        <v>47</v>
      </c>
      <c r="Z17">
        <v>338.89299999999997</v>
      </c>
    </row>
    <row r="18" spans="1:28" x14ac:dyDescent="0.2">
      <c r="A18" t="s">
        <v>39</v>
      </c>
      <c r="B18">
        <v>603.369891418419</v>
      </c>
      <c r="C18">
        <v>568.875999104833</v>
      </c>
      <c r="D18">
        <v>578.67597412213104</v>
      </c>
      <c r="F18" t="s">
        <v>39</v>
      </c>
      <c r="G18">
        <v>595.85383670395402</v>
      </c>
      <c r="H18">
        <v>601.17388319625502</v>
      </c>
      <c r="I18">
        <v>587.93463141602399</v>
      </c>
      <c r="L18" t="s">
        <v>54</v>
      </c>
      <c r="M18" s="2">
        <v>642.35002618675401</v>
      </c>
      <c r="N18" s="2">
        <v>585.35344185434599</v>
      </c>
      <c r="O18" s="2">
        <v>586.66469106000102</v>
      </c>
      <c r="Q18" t="s">
        <v>54</v>
      </c>
      <c r="R18">
        <v>576.64791968664804</v>
      </c>
      <c r="S18">
        <v>590.29372649873005</v>
      </c>
      <c r="T18">
        <v>601.42362426252396</v>
      </c>
      <c r="W18" t="s">
        <v>209</v>
      </c>
      <c r="X18">
        <v>15927.954</v>
      </c>
      <c r="Y18">
        <v>47</v>
      </c>
      <c r="Z18">
        <v>338.89299999999997</v>
      </c>
    </row>
    <row r="19" spans="1:28" x14ac:dyDescent="0.2">
      <c r="A19" t="s">
        <v>40</v>
      </c>
      <c r="B19">
        <v>658.33333333333303</v>
      </c>
      <c r="C19">
        <v>588.97043247709405</v>
      </c>
      <c r="D19">
        <v>591.35558843169099</v>
      </c>
      <c r="F19" t="s">
        <v>40</v>
      </c>
      <c r="G19">
        <v>590.31444538766902</v>
      </c>
      <c r="H19">
        <v>564.36409278219105</v>
      </c>
      <c r="I19">
        <v>585.75292207195105</v>
      </c>
      <c r="L19" t="s">
        <v>55</v>
      </c>
      <c r="M19" s="2">
        <v>698.60321379683103</v>
      </c>
      <c r="N19" s="2">
        <v>624.01444662265999</v>
      </c>
      <c r="O19" s="2">
        <v>612.78103154677001</v>
      </c>
      <c r="Q19" t="s">
        <v>55</v>
      </c>
      <c r="R19">
        <v>616.15840146323706</v>
      </c>
      <c r="S19">
        <v>603.61631121289599</v>
      </c>
      <c r="T19">
        <v>613.08824656813601</v>
      </c>
      <c r="W19" t="s">
        <v>143</v>
      </c>
      <c r="X19">
        <v>15927.954</v>
      </c>
      <c r="Y19">
        <v>47</v>
      </c>
      <c r="Z19">
        <v>338.89299999999997</v>
      </c>
    </row>
    <row r="20" spans="1:28" x14ac:dyDescent="0.2">
      <c r="A20" t="s">
        <v>41</v>
      </c>
      <c r="B20">
        <v>629.23654833979697</v>
      </c>
      <c r="C20">
        <v>583.90392576700697</v>
      </c>
      <c r="D20">
        <v>596.23750532254098</v>
      </c>
      <c r="F20" t="s">
        <v>41</v>
      </c>
      <c r="G20">
        <v>600.48168385757504</v>
      </c>
      <c r="H20">
        <v>604.92501205014105</v>
      </c>
      <c r="I20">
        <v>600.10305626115996</v>
      </c>
      <c r="L20" t="s">
        <v>56</v>
      </c>
      <c r="M20" s="2">
        <v>618.17948797150098</v>
      </c>
      <c r="N20" s="2">
        <v>600.33140223773898</v>
      </c>
      <c r="O20" s="2">
        <v>596.07591872487501</v>
      </c>
      <c r="Q20" t="s">
        <v>56</v>
      </c>
      <c r="R20">
        <v>610.889701816105</v>
      </c>
      <c r="S20">
        <v>598.66833675483099</v>
      </c>
      <c r="T20">
        <v>600.66154843645097</v>
      </c>
      <c r="V20" t="s">
        <v>249</v>
      </c>
      <c r="W20" t="s">
        <v>207</v>
      </c>
      <c r="X20">
        <v>19101.401999999998</v>
      </c>
      <c r="Y20">
        <v>2</v>
      </c>
      <c r="Z20">
        <v>9550.7009999999991</v>
      </c>
      <c r="AA20">
        <v>33.713999999999999</v>
      </c>
      <c r="AB20">
        <v>0</v>
      </c>
    </row>
    <row r="21" spans="1:28" x14ac:dyDescent="0.2">
      <c r="A21" s="1" t="s">
        <v>51</v>
      </c>
      <c r="B21">
        <v>549.79847913329297</v>
      </c>
      <c r="C21">
        <v>414.83025059543399</v>
      </c>
      <c r="D21">
        <v>801.22399759346399</v>
      </c>
      <c r="F21" t="s">
        <v>51</v>
      </c>
      <c r="G21">
        <v>828.74370550807305</v>
      </c>
      <c r="H21">
        <v>518.73517196976604</v>
      </c>
      <c r="I21">
        <v>673.73182429956705</v>
      </c>
      <c r="L21" t="s">
        <v>57</v>
      </c>
      <c r="M21" s="2">
        <v>622.397200488105</v>
      </c>
      <c r="N21" s="2">
        <v>616.01132927978301</v>
      </c>
      <c r="O21" s="2">
        <v>577.89396777209902</v>
      </c>
      <c r="Q21" t="s">
        <v>57</v>
      </c>
      <c r="R21">
        <v>602.22987911649705</v>
      </c>
      <c r="S21">
        <v>592.43642469975703</v>
      </c>
      <c r="T21">
        <v>600</v>
      </c>
      <c r="W21" t="s">
        <v>208</v>
      </c>
      <c r="X21">
        <v>19101.401999999998</v>
      </c>
      <c r="Y21">
        <v>1.2270000000000001</v>
      </c>
      <c r="Z21">
        <v>15563.975</v>
      </c>
      <c r="AA21">
        <v>33.713999999999999</v>
      </c>
      <c r="AB21">
        <v>0</v>
      </c>
    </row>
    <row r="22" spans="1:28" x14ac:dyDescent="0.2">
      <c r="A22" t="s">
        <v>52</v>
      </c>
      <c r="B22">
        <v>603.56094542610094</v>
      </c>
      <c r="C22">
        <v>593.71343046562799</v>
      </c>
      <c r="D22">
        <v>590.66969396613297</v>
      </c>
      <c r="F22" t="s">
        <v>52</v>
      </c>
      <c r="G22">
        <v>602.45190007505096</v>
      </c>
      <c r="H22">
        <v>598.99524309941603</v>
      </c>
      <c r="I22">
        <v>606.45833519058704</v>
      </c>
      <c r="L22" t="s">
        <v>58</v>
      </c>
      <c r="M22">
        <v>612.40824846799603</v>
      </c>
      <c r="N22">
        <v>579.44381663822605</v>
      </c>
      <c r="O22">
        <v>580.06778296017001</v>
      </c>
      <c r="Q22" t="s">
        <v>58</v>
      </c>
      <c r="R22">
        <v>572.08419366487499</v>
      </c>
      <c r="S22">
        <v>593.49534672589698</v>
      </c>
      <c r="T22">
        <v>585.77590442198095</v>
      </c>
      <c r="W22" t="s">
        <v>209</v>
      </c>
      <c r="X22">
        <v>19101.401999999998</v>
      </c>
      <c r="Y22">
        <v>1.2430000000000001</v>
      </c>
      <c r="Z22">
        <v>15363.370999999999</v>
      </c>
      <c r="AA22">
        <v>33.713999999999999</v>
      </c>
      <c r="AB22">
        <v>0</v>
      </c>
    </row>
    <row r="23" spans="1:28" x14ac:dyDescent="0.2">
      <c r="A23" t="s">
        <v>53</v>
      </c>
      <c r="B23">
        <v>616.07155083118096</v>
      </c>
      <c r="C23">
        <v>594.52157849880405</v>
      </c>
      <c r="D23">
        <v>602.17755435333595</v>
      </c>
      <c r="F23" t="s">
        <v>53</v>
      </c>
      <c r="G23">
        <v>610.18121661034104</v>
      </c>
      <c r="H23">
        <v>599.64662811861604</v>
      </c>
      <c r="I23">
        <v>595.75405459449405</v>
      </c>
      <c r="L23" t="s">
        <v>63</v>
      </c>
      <c r="M23">
        <v>613.10583321560102</v>
      </c>
      <c r="N23">
        <v>598.40472406080403</v>
      </c>
      <c r="O23">
        <v>596.27673684869103</v>
      </c>
      <c r="Q23" t="s">
        <v>63</v>
      </c>
      <c r="R23">
        <v>605.14817344947198</v>
      </c>
      <c r="S23">
        <v>602.82735452748295</v>
      </c>
      <c r="T23">
        <v>599.88594156869499</v>
      </c>
      <c r="W23" t="s">
        <v>143</v>
      </c>
      <c r="X23">
        <v>19101.401999999998</v>
      </c>
      <c r="Y23">
        <v>1</v>
      </c>
      <c r="Z23">
        <v>19101.401999999998</v>
      </c>
      <c r="AA23">
        <v>33.713999999999999</v>
      </c>
      <c r="AB23">
        <v>0</v>
      </c>
    </row>
    <row r="24" spans="1:28" x14ac:dyDescent="0.2">
      <c r="A24" t="s">
        <v>54</v>
      </c>
      <c r="B24">
        <v>642.35002618675401</v>
      </c>
      <c r="C24">
        <v>585.35344185434599</v>
      </c>
      <c r="D24">
        <v>586.66469106000102</v>
      </c>
      <c r="F24" t="s">
        <v>54</v>
      </c>
      <c r="G24">
        <v>576.64791968664804</v>
      </c>
      <c r="H24">
        <v>590.29372649873005</v>
      </c>
      <c r="I24">
        <v>601.42362426252396</v>
      </c>
      <c r="L24" t="s">
        <v>64</v>
      </c>
      <c r="M24">
        <v>610.79812704630103</v>
      </c>
      <c r="N24">
        <v>594.02356884352503</v>
      </c>
      <c r="O24">
        <v>591.34238656954994</v>
      </c>
      <c r="Q24" t="s">
        <v>64</v>
      </c>
      <c r="R24">
        <v>596.16989750734797</v>
      </c>
      <c r="S24">
        <v>595.81156645922204</v>
      </c>
      <c r="T24">
        <v>594.28108068533197</v>
      </c>
      <c r="V24" t="s">
        <v>250</v>
      </c>
      <c r="W24" t="s">
        <v>207</v>
      </c>
      <c r="X24">
        <v>26628.615000000002</v>
      </c>
      <c r="Y24">
        <v>94</v>
      </c>
      <c r="Z24">
        <v>283.28300000000002</v>
      </c>
    </row>
    <row r="25" spans="1:28" x14ac:dyDescent="0.2">
      <c r="A25" t="s">
        <v>55</v>
      </c>
      <c r="B25">
        <v>698.60321379683103</v>
      </c>
      <c r="C25">
        <v>624.01444662265999</v>
      </c>
      <c r="D25">
        <v>612.78103154677001</v>
      </c>
      <c r="F25" t="s">
        <v>55</v>
      </c>
      <c r="G25">
        <v>616.15840146323706</v>
      </c>
      <c r="H25">
        <v>603.61631121289599</v>
      </c>
      <c r="I25">
        <v>613.08824656813601</v>
      </c>
      <c r="L25" t="s">
        <v>65</v>
      </c>
      <c r="M25">
        <v>618.95634748462305</v>
      </c>
      <c r="N25">
        <v>603.70173666497101</v>
      </c>
      <c r="O25">
        <v>599.55919767041701</v>
      </c>
      <c r="Q25" t="s">
        <v>65</v>
      </c>
      <c r="R25">
        <v>604.63366235499097</v>
      </c>
      <c r="S25">
        <v>597.232709890411</v>
      </c>
      <c r="T25">
        <v>596.70370416203104</v>
      </c>
      <c r="W25" t="s">
        <v>208</v>
      </c>
      <c r="X25">
        <v>26628.615000000002</v>
      </c>
      <c r="Y25">
        <v>57.682000000000002</v>
      </c>
      <c r="Z25">
        <v>461.64299999999997</v>
      </c>
    </row>
    <row r="26" spans="1:28" x14ac:dyDescent="0.2">
      <c r="A26" t="s">
        <v>56</v>
      </c>
      <c r="B26">
        <v>618.17948797150098</v>
      </c>
      <c r="C26">
        <v>600.33140223773898</v>
      </c>
      <c r="D26">
        <v>596.07591872487501</v>
      </c>
      <c r="F26" t="s">
        <v>56</v>
      </c>
      <c r="G26">
        <v>610.889701816105</v>
      </c>
      <c r="H26">
        <v>598.66833675483099</v>
      </c>
      <c r="I26">
        <v>600.66154843645097</v>
      </c>
      <c r="L26" t="s">
        <v>66</v>
      </c>
      <c r="M26">
        <v>617.42257207274702</v>
      </c>
      <c r="N26">
        <v>606.21213234840297</v>
      </c>
      <c r="O26">
        <v>597.63958922874997</v>
      </c>
      <c r="Q26" t="s">
        <v>66</v>
      </c>
      <c r="R26">
        <v>610.63960259818703</v>
      </c>
      <c r="S26">
        <v>608.77925537161502</v>
      </c>
      <c r="T26">
        <v>606.09551083669999</v>
      </c>
      <c r="W26" t="s">
        <v>209</v>
      </c>
      <c r="X26">
        <v>26628.615000000002</v>
      </c>
      <c r="Y26">
        <v>58.435000000000002</v>
      </c>
      <c r="Z26">
        <v>455.69299999999998</v>
      </c>
    </row>
    <row r="27" spans="1:28" x14ac:dyDescent="0.2">
      <c r="A27" t="s">
        <v>57</v>
      </c>
      <c r="B27">
        <v>622.397200488105</v>
      </c>
      <c r="C27">
        <v>616.01132927978301</v>
      </c>
      <c r="D27">
        <v>577.89396777209902</v>
      </c>
      <c r="F27" t="s">
        <v>57</v>
      </c>
      <c r="G27">
        <v>602.22987911649705</v>
      </c>
      <c r="H27">
        <v>592.43642469975703</v>
      </c>
      <c r="I27">
        <v>600</v>
      </c>
      <c r="L27" t="s">
        <v>68</v>
      </c>
      <c r="M27">
        <v>619.31872073029695</v>
      </c>
      <c r="N27">
        <v>617.14645911341495</v>
      </c>
      <c r="O27">
        <v>617.14645911341495</v>
      </c>
      <c r="Q27" t="s">
        <v>68</v>
      </c>
      <c r="R27">
        <v>602.72424467525502</v>
      </c>
      <c r="S27">
        <v>597.58658596089003</v>
      </c>
      <c r="T27">
        <v>598.42008017005503</v>
      </c>
      <c r="W27" t="s">
        <v>143</v>
      </c>
      <c r="X27">
        <v>26628.615000000002</v>
      </c>
      <c r="Y27">
        <v>47</v>
      </c>
      <c r="Z27">
        <v>566.56600000000003</v>
      </c>
    </row>
    <row r="28" spans="1:28" x14ac:dyDescent="0.2">
      <c r="A28" t="s">
        <v>58</v>
      </c>
      <c r="B28">
        <v>612.40824846799603</v>
      </c>
      <c r="C28">
        <v>579.44381663822605</v>
      </c>
      <c r="D28">
        <v>580.06778296017001</v>
      </c>
      <c r="F28" t="s">
        <v>58</v>
      </c>
      <c r="G28">
        <v>572.08419366487499</v>
      </c>
      <c r="H28">
        <v>593.49534672589698</v>
      </c>
      <c r="I28">
        <v>585.77590442198095</v>
      </c>
      <c r="L28" t="s">
        <v>70</v>
      </c>
      <c r="M28">
        <v>615.55054138513003</v>
      </c>
      <c r="N28">
        <v>597.51071247367304</v>
      </c>
      <c r="O28">
        <v>596.471697528748</v>
      </c>
      <c r="Q28" t="s">
        <v>70</v>
      </c>
      <c r="R28">
        <v>608.23137211865799</v>
      </c>
      <c r="S28">
        <v>603.68129234045705</v>
      </c>
      <c r="T28">
        <v>603.17798816143397</v>
      </c>
    </row>
    <row r="29" spans="1:28" x14ac:dyDescent="0.2">
      <c r="A29" t="s">
        <v>63</v>
      </c>
      <c r="B29">
        <v>613.10583321560102</v>
      </c>
      <c r="C29">
        <v>598.40472406080403</v>
      </c>
      <c r="D29">
        <v>596.27673684869103</v>
      </c>
      <c r="F29" t="s">
        <v>63</v>
      </c>
      <c r="G29">
        <v>605.14817344947198</v>
      </c>
      <c r="H29">
        <v>602.82735452748295</v>
      </c>
      <c r="I29">
        <v>599.88594156869499</v>
      </c>
      <c r="L29" t="s">
        <v>71</v>
      </c>
      <c r="M29">
        <v>605.24092028409405</v>
      </c>
      <c r="N29">
        <v>598.38695175169198</v>
      </c>
      <c r="O29">
        <v>601.46181818913897</v>
      </c>
      <c r="Q29" t="s">
        <v>71</v>
      </c>
      <c r="R29">
        <v>593.30039139207099</v>
      </c>
      <c r="S29">
        <v>597.355233813577</v>
      </c>
      <c r="T29">
        <v>600</v>
      </c>
    </row>
    <row r="30" spans="1:28" x14ac:dyDescent="0.2">
      <c r="A30" t="s">
        <v>64</v>
      </c>
      <c r="B30">
        <v>610.79812704630103</v>
      </c>
      <c r="C30">
        <v>594.02356884352503</v>
      </c>
      <c r="D30">
        <v>591.34238656954994</v>
      </c>
      <c r="F30" t="s">
        <v>64</v>
      </c>
      <c r="G30">
        <v>596.16989750734797</v>
      </c>
      <c r="H30">
        <v>595.81156645922204</v>
      </c>
      <c r="I30">
        <v>594.28108068533197</v>
      </c>
      <c r="L30" t="s">
        <v>73</v>
      </c>
      <c r="M30">
        <v>603.28538882926205</v>
      </c>
      <c r="N30">
        <v>591.39270190019897</v>
      </c>
      <c r="O30">
        <v>600</v>
      </c>
      <c r="Q30" t="s">
        <v>73</v>
      </c>
      <c r="R30">
        <v>609.32743522350302</v>
      </c>
      <c r="S30">
        <v>583.02982798832704</v>
      </c>
      <c r="T30">
        <v>591.44059987175399</v>
      </c>
    </row>
    <row r="31" spans="1:28" x14ac:dyDescent="0.2">
      <c r="A31" t="s">
        <v>65</v>
      </c>
      <c r="B31">
        <v>618.95634748462305</v>
      </c>
      <c r="C31">
        <v>603.70173666497101</v>
      </c>
      <c r="D31">
        <v>599.55919767041701</v>
      </c>
      <c r="F31" t="s">
        <v>65</v>
      </c>
      <c r="G31">
        <v>604.63366235499097</v>
      </c>
      <c r="H31">
        <v>597.232709890411</v>
      </c>
      <c r="I31">
        <v>596.70370416203104</v>
      </c>
      <c r="L31" t="s">
        <v>74</v>
      </c>
      <c r="M31">
        <v>623.04965253574596</v>
      </c>
      <c r="N31">
        <v>584.75907841925505</v>
      </c>
      <c r="O31">
        <v>565.94818186506404</v>
      </c>
      <c r="Q31" t="s">
        <v>74</v>
      </c>
      <c r="R31">
        <v>604.75658697106905</v>
      </c>
      <c r="S31">
        <v>601.00559952536798</v>
      </c>
      <c r="T31">
        <v>606.73555558900296</v>
      </c>
    </row>
    <row r="32" spans="1:28" x14ac:dyDescent="0.2">
      <c r="A32" t="s">
        <v>66</v>
      </c>
      <c r="B32">
        <v>617.42257207274702</v>
      </c>
      <c r="C32">
        <v>606.21213234840297</v>
      </c>
      <c r="D32">
        <v>597.63958922874997</v>
      </c>
      <c r="F32" t="s">
        <v>66</v>
      </c>
      <c r="G32">
        <v>610.63960259818703</v>
      </c>
      <c r="H32">
        <v>608.77925537161502</v>
      </c>
      <c r="I32">
        <v>606.09551083669999</v>
      </c>
      <c r="L32" t="s">
        <v>75</v>
      </c>
      <c r="M32">
        <v>637.08264770443998</v>
      </c>
      <c r="N32">
        <v>604.82228303698901</v>
      </c>
      <c r="O32">
        <v>583.10595973772604</v>
      </c>
      <c r="Q32" t="s">
        <v>75</v>
      </c>
      <c r="R32">
        <v>608.59273257842904</v>
      </c>
      <c r="S32">
        <v>604.54064756148205</v>
      </c>
      <c r="T32">
        <v>612.433525452195</v>
      </c>
    </row>
    <row r="33" spans="1:20" x14ac:dyDescent="0.2">
      <c r="A33" s="1" t="s">
        <v>67</v>
      </c>
      <c r="B33">
        <v>436.010182452739</v>
      </c>
      <c r="C33">
        <v>633.23064793986396</v>
      </c>
      <c r="D33">
        <v>785.08013665028295</v>
      </c>
      <c r="F33" t="s">
        <v>67</v>
      </c>
      <c r="G33">
        <v>588.39165578042798</v>
      </c>
      <c r="H33">
        <v>679.70589405264502</v>
      </c>
      <c r="I33">
        <v>617.94487273405002</v>
      </c>
      <c r="L33" t="s">
        <v>80</v>
      </c>
      <c r="M33">
        <v>596.97853340813697</v>
      </c>
      <c r="N33">
        <v>594.60208000629996</v>
      </c>
      <c r="O33">
        <v>591.66679205652395</v>
      </c>
      <c r="Q33" t="s">
        <v>80</v>
      </c>
      <c r="R33">
        <v>588.95087572612397</v>
      </c>
      <c r="S33">
        <v>599.84609813634995</v>
      </c>
      <c r="T33">
        <v>600</v>
      </c>
    </row>
    <row r="34" spans="1:20" x14ac:dyDescent="0.2">
      <c r="A34" t="s">
        <v>68</v>
      </c>
      <c r="B34">
        <v>619.31872073029695</v>
      </c>
      <c r="C34">
        <v>617.14645911341495</v>
      </c>
      <c r="D34">
        <v>617.14645911341495</v>
      </c>
      <c r="F34" t="s">
        <v>68</v>
      </c>
      <c r="G34">
        <v>602.72424467525502</v>
      </c>
      <c r="H34">
        <v>597.58658596089003</v>
      </c>
      <c r="I34">
        <v>598.42008017005503</v>
      </c>
      <c r="L34" t="s">
        <v>81</v>
      </c>
      <c r="M34">
        <v>739.46084359339</v>
      </c>
      <c r="N34">
        <v>610.75462564148302</v>
      </c>
      <c r="O34">
        <v>601.61615183690299</v>
      </c>
      <c r="Q34" t="s">
        <v>81</v>
      </c>
      <c r="R34">
        <v>606.01172443770099</v>
      </c>
      <c r="S34">
        <v>612.84986941681802</v>
      </c>
      <c r="T34">
        <v>639.29345262009201</v>
      </c>
    </row>
    <row r="35" spans="1:20" x14ac:dyDescent="0.2">
      <c r="A35" s="1" t="s">
        <v>69</v>
      </c>
      <c r="B35">
        <v>599.54573787511799</v>
      </c>
      <c r="C35">
        <v>716.66666666666595</v>
      </c>
      <c r="D35">
        <v>953.30194677554198</v>
      </c>
      <c r="F35" t="s">
        <v>69</v>
      </c>
      <c r="G35">
        <v>603.29399372775902</v>
      </c>
      <c r="H35">
        <v>611.96217475673404</v>
      </c>
      <c r="I35">
        <v>636.40981641791404</v>
      </c>
      <c r="L35" t="s">
        <v>82</v>
      </c>
      <c r="M35">
        <v>670.59887423161297</v>
      </c>
      <c r="N35">
        <v>595.97501871558995</v>
      </c>
      <c r="O35">
        <v>576.924395997842</v>
      </c>
      <c r="Q35" t="s">
        <v>82</v>
      </c>
      <c r="R35">
        <v>612.774255248999</v>
      </c>
      <c r="S35">
        <v>606.37188254447199</v>
      </c>
      <c r="T35">
        <v>614.66796713772703</v>
      </c>
    </row>
    <row r="36" spans="1:20" x14ac:dyDescent="0.2">
      <c r="A36" t="s">
        <v>70</v>
      </c>
      <c r="B36">
        <v>615.55054138513003</v>
      </c>
      <c r="C36">
        <v>597.51071247367304</v>
      </c>
      <c r="D36">
        <v>596.471697528748</v>
      </c>
      <c r="F36" t="s">
        <v>70</v>
      </c>
      <c r="G36">
        <v>608.23137211865799</v>
      </c>
      <c r="H36">
        <v>603.68129234045705</v>
      </c>
      <c r="I36">
        <v>603.17798816143397</v>
      </c>
      <c r="L36" t="s">
        <v>83</v>
      </c>
      <c r="M36">
        <v>664.01192607536802</v>
      </c>
      <c r="N36">
        <v>634.06404326180996</v>
      </c>
      <c r="O36">
        <v>597.88660399153696</v>
      </c>
      <c r="Q36" t="s">
        <v>83</v>
      </c>
      <c r="R36">
        <v>623.92808114042396</v>
      </c>
      <c r="S36">
        <v>623.76806472496105</v>
      </c>
      <c r="T36">
        <v>607.54333342788095</v>
      </c>
    </row>
    <row r="37" spans="1:20" x14ac:dyDescent="0.2">
      <c r="A37" t="s">
        <v>71</v>
      </c>
      <c r="B37">
        <v>605.24092028409405</v>
      </c>
      <c r="C37">
        <v>598.38695175169198</v>
      </c>
      <c r="D37">
        <v>601.46181818913897</v>
      </c>
      <c r="F37" t="s">
        <v>71</v>
      </c>
      <c r="G37">
        <v>593.30039139207099</v>
      </c>
      <c r="H37">
        <v>597.355233813577</v>
      </c>
      <c r="I37">
        <v>600</v>
      </c>
      <c r="L37" t="s">
        <v>85</v>
      </c>
      <c r="M37">
        <v>609.75941756990903</v>
      </c>
      <c r="N37">
        <v>602.777130989836</v>
      </c>
      <c r="O37">
        <v>586.14463249571099</v>
      </c>
      <c r="Q37" t="s">
        <v>85</v>
      </c>
      <c r="R37">
        <v>600</v>
      </c>
      <c r="S37">
        <v>599.01294241140999</v>
      </c>
      <c r="T37">
        <v>595.90416349278098</v>
      </c>
    </row>
    <row r="38" spans="1:20" x14ac:dyDescent="0.2">
      <c r="A38" s="1" t="s">
        <v>72</v>
      </c>
      <c r="B38">
        <v>614.22572194805605</v>
      </c>
      <c r="C38">
        <v>606.43288859372797</v>
      </c>
      <c r="D38">
        <v>635.32561612698498</v>
      </c>
      <c r="F38" t="s">
        <v>72</v>
      </c>
      <c r="G38">
        <v>637.70966385861595</v>
      </c>
      <c r="H38">
        <v>586.77657313773796</v>
      </c>
      <c r="I38">
        <v>697.01758259860105</v>
      </c>
      <c r="L38" t="s">
        <v>86</v>
      </c>
      <c r="M38">
        <v>632.32119429353304</v>
      </c>
      <c r="N38">
        <v>590.41660221303198</v>
      </c>
      <c r="O38">
        <v>590.71837323580496</v>
      </c>
      <c r="Q38" t="s">
        <v>86</v>
      </c>
      <c r="R38">
        <v>618.23925087584996</v>
      </c>
      <c r="S38">
        <v>602.13677098885705</v>
      </c>
      <c r="T38">
        <v>602.79960805207702</v>
      </c>
    </row>
    <row r="39" spans="1:20" x14ac:dyDescent="0.2">
      <c r="A39" t="s">
        <v>73</v>
      </c>
      <c r="B39">
        <v>603.28538882926205</v>
      </c>
      <c r="C39">
        <v>591.39270190019897</v>
      </c>
      <c r="D39">
        <v>600</v>
      </c>
      <c r="F39" t="s">
        <v>73</v>
      </c>
      <c r="G39">
        <v>609.32743522350302</v>
      </c>
      <c r="H39">
        <v>583.02982798832704</v>
      </c>
      <c r="I39">
        <v>591.44059987175399</v>
      </c>
      <c r="L39" t="s">
        <v>87</v>
      </c>
      <c r="M39">
        <v>625.25484560522295</v>
      </c>
      <c r="N39">
        <v>610.80746892458603</v>
      </c>
      <c r="O39">
        <v>607.50336385505398</v>
      </c>
      <c r="Q39" t="s">
        <v>87</v>
      </c>
      <c r="R39">
        <v>611.155451283709</v>
      </c>
      <c r="S39">
        <v>611.732826932541</v>
      </c>
      <c r="T39">
        <v>632.11402518522095</v>
      </c>
    </row>
    <row r="40" spans="1:20" x14ac:dyDescent="0.2">
      <c r="A40" t="s">
        <v>74</v>
      </c>
      <c r="B40">
        <v>623.04965253574596</v>
      </c>
      <c r="C40">
        <v>584.75907841925505</v>
      </c>
      <c r="D40">
        <v>565.94818186506404</v>
      </c>
      <c r="F40" t="s">
        <v>74</v>
      </c>
      <c r="G40">
        <v>604.75658697106905</v>
      </c>
      <c r="H40">
        <v>601.00559952536798</v>
      </c>
      <c r="I40">
        <v>606.73555558900296</v>
      </c>
      <c r="L40" t="s">
        <v>88</v>
      </c>
      <c r="M40">
        <v>640.43334541472802</v>
      </c>
      <c r="N40">
        <v>600.12732652450495</v>
      </c>
      <c r="O40">
        <v>591.99019640513404</v>
      </c>
      <c r="Q40" t="s">
        <v>88</v>
      </c>
      <c r="R40">
        <v>608.33320794347605</v>
      </c>
      <c r="S40">
        <v>609.12325689059901</v>
      </c>
      <c r="T40">
        <v>606.98896926753798</v>
      </c>
    </row>
    <row r="41" spans="1:20" x14ac:dyDescent="0.2">
      <c r="A41" t="s">
        <v>75</v>
      </c>
      <c r="B41">
        <v>637.08264770443998</v>
      </c>
      <c r="C41">
        <v>604.82228303698901</v>
      </c>
      <c r="D41">
        <v>583.10595973772604</v>
      </c>
      <c r="F41" t="s">
        <v>75</v>
      </c>
      <c r="G41">
        <v>608.59273257842904</v>
      </c>
      <c r="H41">
        <v>604.54064756148205</v>
      </c>
      <c r="I41">
        <v>612.433525452195</v>
      </c>
      <c r="L41" t="s">
        <v>89</v>
      </c>
      <c r="M41">
        <v>615.73523085761997</v>
      </c>
      <c r="N41">
        <v>593.81004097845096</v>
      </c>
      <c r="O41">
        <v>584.38121320511596</v>
      </c>
      <c r="Q41" t="s">
        <v>89</v>
      </c>
      <c r="R41">
        <v>605.58204635055097</v>
      </c>
      <c r="S41">
        <v>603.33154200932495</v>
      </c>
      <c r="T41">
        <v>604.63366235499097</v>
      </c>
    </row>
    <row r="42" spans="1:20" x14ac:dyDescent="0.2">
      <c r="A42" s="1" t="s">
        <v>76</v>
      </c>
      <c r="B42">
        <v>604.34997529266002</v>
      </c>
      <c r="C42">
        <v>604.76167547383704</v>
      </c>
      <c r="D42">
        <v>610.52712841803304</v>
      </c>
      <c r="F42" t="s">
        <v>76</v>
      </c>
      <c r="G42">
        <v>602.42745193872497</v>
      </c>
      <c r="H42">
        <v>603.66481772286295</v>
      </c>
      <c r="I42">
        <v>604.20365672204696</v>
      </c>
      <c r="L42" t="s">
        <v>90</v>
      </c>
      <c r="M42">
        <v>639.74120286258403</v>
      </c>
      <c r="N42">
        <v>639.94217719311905</v>
      </c>
      <c r="O42">
        <v>643.80521379642903</v>
      </c>
      <c r="Q42" t="s">
        <v>90</v>
      </c>
      <c r="R42">
        <v>695.94650299993395</v>
      </c>
      <c r="S42">
        <v>617.37981940653003</v>
      </c>
      <c r="T42">
        <v>636.88058195812698</v>
      </c>
    </row>
    <row r="43" spans="1:20" x14ac:dyDescent="0.2">
      <c r="A43" s="1" t="s">
        <v>77</v>
      </c>
      <c r="B43">
        <v>624.26334243118004</v>
      </c>
      <c r="C43">
        <v>541.02239061600994</v>
      </c>
      <c r="D43">
        <v>597.28969404273403</v>
      </c>
      <c r="F43" t="s">
        <v>77</v>
      </c>
      <c r="G43">
        <v>533.79509585658298</v>
      </c>
      <c r="H43">
        <v>604.59765513641003</v>
      </c>
      <c r="I43">
        <v>622.03215134600703</v>
      </c>
      <c r="L43" t="s">
        <v>91</v>
      </c>
      <c r="M43">
        <v>647.417201494354</v>
      </c>
      <c r="N43">
        <v>612.02895130223499</v>
      </c>
      <c r="O43">
        <v>606.09080906837903</v>
      </c>
      <c r="Q43" t="s">
        <v>91</v>
      </c>
      <c r="R43">
        <v>616.30400922336003</v>
      </c>
      <c r="S43">
        <v>617.27886068458895</v>
      </c>
      <c r="T43">
        <v>613.61019012923305</v>
      </c>
    </row>
    <row r="44" spans="1:20" x14ac:dyDescent="0.2">
      <c r="A44" s="1" t="s">
        <v>78</v>
      </c>
      <c r="B44">
        <v>640.32321923983795</v>
      </c>
      <c r="C44">
        <v>614.68502560153001</v>
      </c>
      <c r="D44">
        <v>605.10318522603995</v>
      </c>
      <c r="F44" t="s">
        <v>78</v>
      </c>
      <c r="G44" s="1">
        <v>-1864</v>
      </c>
      <c r="H44">
        <v>631.04505959614505</v>
      </c>
      <c r="I44">
        <v>275.015478034936</v>
      </c>
      <c r="L44" t="s">
        <v>92</v>
      </c>
      <c r="M44">
        <v>602.22634983664204</v>
      </c>
      <c r="N44">
        <v>593.18344937258905</v>
      </c>
      <c r="O44">
        <v>563.36457507372597</v>
      </c>
      <c r="Q44" t="s">
        <v>92</v>
      </c>
      <c r="R44">
        <v>595.50730637472304</v>
      </c>
      <c r="S44">
        <v>601.22098239693105</v>
      </c>
      <c r="T44">
        <v>599.68277422786002</v>
      </c>
    </row>
    <row r="45" spans="1:20" x14ac:dyDescent="0.2">
      <c r="A45" s="1" t="s">
        <v>79</v>
      </c>
      <c r="B45">
        <v>695.97496548056995</v>
      </c>
      <c r="C45" s="1">
        <v>-1319</v>
      </c>
      <c r="D45">
        <v>469.935465009214</v>
      </c>
      <c r="F45" t="s">
        <v>79</v>
      </c>
      <c r="G45">
        <v>816.65215306560299</v>
      </c>
      <c r="H45">
        <v>643.35337561933</v>
      </c>
      <c r="I45">
        <v>639.97011978573505</v>
      </c>
      <c r="L45" t="s">
        <v>93</v>
      </c>
      <c r="M45">
        <v>635.21165419339002</v>
      </c>
      <c r="N45">
        <v>582.96270800800096</v>
      </c>
      <c r="O45">
        <v>583.47659188380703</v>
      </c>
      <c r="Q45" t="s">
        <v>93</v>
      </c>
      <c r="R45">
        <v>597.54809992494904</v>
      </c>
      <c r="S45">
        <v>592.51614750816998</v>
      </c>
      <c r="T45">
        <v>594.92152399490999</v>
      </c>
    </row>
    <row r="46" spans="1:20" x14ac:dyDescent="0.2">
      <c r="A46" t="s">
        <v>80</v>
      </c>
      <c r="B46">
        <v>596.97853340813697</v>
      </c>
      <c r="C46">
        <v>594.60208000629996</v>
      </c>
      <c r="D46">
        <v>591.66679205652395</v>
      </c>
      <c r="F46" t="s">
        <v>80</v>
      </c>
      <c r="G46">
        <v>588.95087572612397</v>
      </c>
      <c r="H46">
        <v>599.84609813634995</v>
      </c>
      <c r="I46">
        <v>600</v>
      </c>
      <c r="L46" t="s">
        <v>109</v>
      </c>
      <c r="M46">
        <v>613.48463287461698</v>
      </c>
      <c r="N46">
        <v>598.36641413148402</v>
      </c>
      <c r="O46">
        <v>590.59715239437901</v>
      </c>
      <c r="Q46" t="s">
        <v>109</v>
      </c>
      <c r="R46">
        <v>594.81045960741801</v>
      </c>
      <c r="S46">
        <v>595.29630550561399</v>
      </c>
      <c r="T46">
        <v>603.28289325361095</v>
      </c>
    </row>
    <row r="47" spans="1:20" x14ac:dyDescent="0.2">
      <c r="A47" t="s">
        <v>81</v>
      </c>
      <c r="B47">
        <v>739.46084359339</v>
      </c>
      <c r="C47">
        <v>610.75462564148302</v>
      </c>
      <c r="D47">
        <v>601.61615183690299</v>
      </c>
      <c r="F47" t="s">
        <v>81</v>
      </c>
      <c r="G47">
        <v>606.01172443770099</v>
      </c>
      <c r="H47">
        <v>612.84986941681802</v>
      </c>
      <c r="I47">
        <v>639.29345262009201</v>
      </c>
      <c r="L47" t="s">
        <v>110</v>
      </c>
      <c r="M47">
        <v>621.35536670836495</v>
      </c>
      <c r="N47">
        <v>613.10219451675903</v>
      </c>
      <c r="O47">
        <v>605.60498051770105</v>
      </c>
      <c r="Q47" t="s">
        <v>110</v>
      </c>
      <c r="R47">
        <v>614.18129662962804</v>
      </c>
      <c r="S47">
        <v>612.783748015431</v>
      </c>
      <c r="T47">
        <v>607.18464928517301</v>
      </c>
    </row>
    <row r="48" spans="1:20" x14ac:dyDescent="0.2">
      <c r="A48" t="s">
        <v>82</v>
      </c>
      <c r="B48">
        <v>670.59887423161297</v>
      </c>
      <c r="C48">
        <v>595.97501871558995</v>
      </c>
      <c r="D48">
        <v>576.924395997842</v>
      </c>
      <c r="F48" t="s">
        <v>82</v>
      </c>
      <c r="G48">
        <v>612.774255248999</v>
      </c>
      <c r="H48">
        <v>606.37188254447199</v>
      </c>
      <c r="I48">
        <v>614.66796713772703</v>
      </c>
      <c r="L48" t="s">
        <v>111</v>
      </c>
      <c r="M48">
        <v>610.53238164550999</v>
      </c>
      <c r="N48">
        <v>605.55649441139997</v>
      </c>
      <c r="O48">
        <v>595.78778203203501</v>
      </c>
      <c r="Q48" t="s">
        <v>111</v>
      </c>
      <c r="R48">
        <v>604.63218895587704</v>
      </c>
      <c r="S48">
        <v>597.222869010164</v>
      </c>
      <c r="T48">
        <v>604.649006819173</v>
      </c>
    </row>
    <row r="49" spans="1:24" x14ac:dyDescent="0.2">
      <c r="A49" t="s">
        <v>83</v>
      </c>
      <c r="B49">
        <v>664.01192607536802</v>
      </c>
      <c r="C49">
        <v>634.06404326180996</v>
      </c>
      <c r="D49">
        <v>597.88660399153696</v>
      </c>
      <c r="F49" t="s">
        <v>83</v>
      </c>
      <c r="G49">
        <v>623.92808114042396</v>
      </c>
      <c r="H49">
        <v>623.76806472496105</v>
      </c>
      <c r="I49">
        <v>607.54333342788095</v>
      </c>
      <c r="L49" t="s">
        <v>113</v>
      </c>
      <c r="M49">
        <v>634.61054371466503</v>
      </c>
      <c r="N49">
        <v>554.21460773931597</v>
      </c>
      <c r="O49">
        <v>598.30808438227302</v>
      </c>
      <c r="Q49" t="s">
        <v>113</v>
      </c>
      <c r="R49">
        <v>633.929795784514</v>
      </c>
      <c r="S49">
        <v>597.56135515539597</v>
      </c>
      <c r="T49">
        <v>593.61286058857002</v>
      </c>
    </row>
    <row r="50" spans="1:24" x14ac:dyDescent="0.2">
      <c r="A50" t="s">
        <v>85</v>
      </c>
      <c r="B50">
        <v>609.75941756990903</v>
      </c>
      <c r="C50">
        <v>602.777130989836</v>
      </c>
      <c r="D50">
        <v>586.14463249571099</v>
      </c>
      <c r="F50" t="s">
        <v>85</v>
      </c>
      <c r="G50">
        <v>600</v>
      </c>
      <c r="H50">
        <v>599.01294241140999</v>
      </c>
      <c r="I50">
        <v>595.90416349278098</v>
      </c>
      <c r="M50">
        <f>AVERAGE(M2:M49)</f>
        <v>635.99455512995974</v>
      </c>
      <c r="N50">
        <f t="shared" ref="N50:O50" si="0">AVERAGE(N2:N49)</f>
        <v>599.86983847070769</v>
      </c>
      <c r="O50">
        <f t="shared" si="0"/>
        <v>592.06686599086231</v>
      </c>
      <c r="R50">
        <f>AVERAGE(R2:R49)</f>
        <v>607.32243257334756</v>
      </c>
      <c r="S50">
        <f t="shared" ref="S50" si="1">AVERAGE(S2:S49)</f>
        <v>601.03270522666219</v>
      </c>
      <c r="T50">
        <f t="shared" ref="T50" si="2">AVERAGE(T2:T49)</f>
        <v>601.25221834427362</v>
      </c>
    </row>
    <row r="51" spans="1:24" x14ac:dyDescent="0.2">
      <c r="A51" t="s">
        <v>86</v>
      </c>
      <c r="B51">
        <v>632.32119429353304</v>
      </c>
      <c r="C51">
        <v>590.41660221303198</v>
      </c>
      <c r="D51">
        <v>590.71837323580496</v>
      </c>
      <c r="F51" t="s">
        <v>86</v>
      </c>
      <c r="G51">
        <v>618.23925087584996</v>
      </c>
      <c r="H51">
        <v>602.13677098885705</v>
      </c>
      <c r="I51">
        <v>602.79960805207702</v>
      </c>
    </row>
    <row r="52" spans="1:24" x14ac:dyDescent="0.2">
      <c r="A52" t="s">
        <v>87</v>
      </c>
      <c r="B52">
        <v>625.25484560522295</v>
      </c>
      <c r="C52">
        <v>610.80746892458603</v>
      </c>
      <c r="D52">
        <v>607.50336385505398</v>
      </c>
      <c r="F52" t="s">
        <v>87</v>
      </c>
      <c r="G52">
        <v>611.155451283709</v>
      </c>
      <c r="H52">
        <v>611.732826932541</v>
      </c>
      <c r="I52">
        <v>632.11402518522095</v>
      </c>
    </row>
    <row r="53" spans="1:24" x14ac:dyDescent="0.2">
      <c r="A53" t="s">
        <v>88</v>
      </c>
      <c r="B53">
        <v>640.43334541472802</v>
      </c>
      <c r="C53">
        <v>600.12732652450495</v>
      </c>
      <c r="D53">
        <v>591.99019640513404</v>
      </c>
      <c r="F53" t="s">
        <v>88</v>
      </c>
      <c r="G53">
        <v>608.33320794347605</v>
      </c>
      <c r="H53">
        <v>609.12325689059901</v>
      </c>
      <c r="I53">
        <v>606.98896926753798</v>
      </c>
    </row>
    <row r="54" spans="1:24" x14ac:dyDescent="0.2">
      <c r="A54" t="s">
        <v>89</v>
      </c>
      <c r="B54">
        <v>615.73523085761997</v>
      </c>
      <c r="C54">
        <v>593.81004097845096</v>
      </c>
      <c r="D54">
        <v>584.38121320511596</v>
      </c>
      <c r="F54" t="s">
        <v>89</v>
      </c>
      <c r="G54">
        <v>605.58204635055097</v>
      </c>
      <c r="H54">
        <v>603.33154200932495</v>
      </c>
      <c r="I54">
        <v>604.63366235499097</v>
      </c>
    </row>
    <row r="55" spans="1:24" x14ac:dyDescent="0.2">
      <c r="A55" t="s">
        <v>90</v>
      </c>
      <c r="B55">
        <v>639.74120286258403</v>
      </c>
      <c r="C55">
        <v>639.94217719311905</v>
      </c>
      <c r="D55">
        <v>643.80521379642903</v>
      </c>
      <c r="F55" t="s">
        <v>90</v>
      </c>
      <c r="G55">
        <v>695.94650299993395</v>
      </c>
      <c r="H55">
        <v>617.37981940653003</v>
      </c>
      <c r="I55">
        <v>636.88058195812698</v>
      </c>
      <c r="M55" t="s">
        <v>94</v>
      </c>
      <c r="N55" t="s">
        <v>95</v>
      </c>
      <c r="O55" t="s">
        <v>96</v>
      </c>
      <c r="R55" t="s">
        <v>94</v>
      </c>
      <c r="S55" t="s">
        <v>95</v>
      </c>
      <c r="T55" t="s">
        <v>96</v>
      </c>
      <c r="V55" t="s">
        <v>94</v>
      </c>
      <c r="W55" t="s">
        <v>95</v>
      </c>
      <c r="X55" t="s">
        <v>96</v>
      </c>
    </row>
    <row r="56" spans="1:24" x14ac:dyDescent="0.2">
      <c r="A56" t="s">
        <v>91</v>
      </c>
      <c r="B56">
        <v>647.417201494354</v>
      </c>
      <c r="C56">
        <v>612.02895130223499</v>
      </c>
      <c r="D56">
        <v>606.09080906837903</v>
      </c>
      <c r="F56" t="s">
        <v>91</v>
      </c>
      <c r="G56">
        <v>616.30400922336003</v>
      </c>
      <c r="H56">
        <v>617.27886068458895</v>
      </c>
      <c r="I56">
        <v>613.61019012923305</v>
      </c>
      <c r="L56" t="s">
        <v>21</v>
      </c>
      <c r="M56">
        <f>AVERAGE(M2:M49)</f>
        <v>635.99455512995974</v>
      </c>
      <c r="N56">
        <f t="shared" ref="N56:O56" si="3">AVERAGE(N2:N49)</f>
        <v>599.86983847070769</v>
      </c>
      <c r="O56">
        <f t="shared" si="3"/>
        <v>592.06686599086231</v>
      </c>
      <c r="Q56" t="s">
        <v>21</v>
      </c>
      <c r="R56">
        <f>AVERAGE(R2:R49)</f>
        <v>607.32243257334756</v>
      </c>
      <c r="S56">
        <f t="shared" ref="S56:T56" si="4">AVERAGE(S2:S49)</f>
        <v>601.03270522666219</v>
      </c>
      <c r="T56">
        <f t="shared" si="4"/>
        <v>601.25221834427362</v>
      </c>
      <c r="U56" t="s">
        <v>97</v>
      </c>
      <c r="V56">
        <v>635.99455512995996</v>
      </c>
      <c r="W56">
        <v>599.86983847070769</v>
      </c>
      <c r="X56">
        <v>592.06686599086231</v>
      </c>
    </row>
    <row r="57" spans="1:24" x14ac:dyDescent="0.2">
      <c r="A57" t="s">
        <v>92</v>
      </c>
      <c r="B57">
        <v>602.22634983664204</v>
      </c>
      <c r="C57">
        <v>593.18344937258905</v>
      </c>
      <c r="D57">
        <v>563.36457507372597</v>
      </c>
      <c r="F57" t="s">
        <v>92</v>
      </c>
      <c r="G57">
        <v>595.50730637472304</v>
      </c>
      <c r="H57">
        <v>601.22098239693105</v>
      </c>
      <c r="I57">
        <v>599.68277422786002</v>
      </c>
      <c r="L57" t="s">
        <v>22</v>
      </c>
      <c r="M57">
        <f>STDEV(M2:M49)</f>
        <v>39.530338952929021</v>
      </c>
      <c r="N57">
        <f t="shared" ref="N57:O57" si="5">STDEV(N2:N49)</f>
        <v>14.852594008319503</v>
      </c>
      <c r="O57">
        <f t="shared" si="5"/>
        <v>20.109689439584386</v>
      </c>
      <c r="Q57" t="s">
        <v>22</v>
      </c>
      <c r="R57">
        <f>STDEV(R2:R49)</f>
        <v>17.944609743037862</v>
      </c>
      <c r="S57">
        <f t="shared" ref="S57:T57" si="6">STDEV(S2:S49)</f>
        <v>10.692648986167352</v>
      </c>
      <c r="T57">
        <f t="shared" si="6"/>
        <v>21.184397546539795</v>
      </c>
      <c r="U57" t="s">
        <v>98</v>
      </c>
      <c r="V57">
        <v>607.32243257334756</v>
      </c>
      <c r="W57">
        <v>601.03270522666219</v>
      </c>
      <c r="X57">
        <v>601.25221834427362</v>
      </c>
    </row>
    <row r="58" spans="1:24" x14ac:dyDescent="0.2">
      <c r="A58" t="s">
        <v>93</v>
      </c>
      <c r="B58">
        <v>635.21165419339002</v>
      </c>
      <c r="C58">
        <v>582.96270800800096</v>
      </c>
      <c r="D58">
        <v>583.47659188380703</v>
      </c>
      <c r="F58" t="s">
        <v>93</v>
      </c>
      <c r="G58">
        <v>597.54809992494904</v>
      </c>
      <c r="H58">
        <v>592.51614750816998</v>
      </c>
      <c r="I58">
        <v>594.92152399490999</v>
      </c>
      <c r="L58" t="s">
        <v>44</v>
      </c>
      <c r="M58">
        <f>3*M57</f>
        <v>118.59101685878707</v>
      </c>
      <c r="N58">
        <f t="shared" ref="N58" si="7">3*N57</f>
        <v>44.557782024958513</v>
      </c>
      <c r="O58">
        <f t="shared" ref="O58" si="8">3*O57</f>
        <v>60.329068318753158</v>
      </c>
      <c r="Q58" t="s">
        <v>44</v>
      </c>
      <c r="R58">
        <f>3*R57</f>
        <v>53.83382922911359</v>
      </c>
      <c r="S58">
        <f t="shared" ref="S58" si="9">3*S57</f>
        <v>32.077946958502054</v>
      </c>
      <c r="T58">
        <f t="shared" ref="T58" si="10">3*T57</f>
        <v>63.553192639619382</v>
      </c>
      <c r="V58">
        <f>M57/SQRT(48)</f>
        <v>5.7057129589076805</v>
      </c>
      <c r="W58">
        <f>N57/SQRT(48)</f>
        <v>2.1437872872168722</v>
      </c>
      <c r="X58">
        <f>O57/SQRT(48)</f>
        <v>2.902583652815955</v>
      </c>
    </row>
    <row r="59" spans="1:24" x14ac:dyDescent="0.2">
      <c r="A59" t="s">
        <v>109</v>
      </c>
      <c r="B59">
        <v>613.48463287461698</v>
      </c>
      <c r="C59">
        <v>598.36641413148402</v>
      </c>
      <c r="D59">
        <v>590.59715239437901</v>
      </c>
      <c r="F59" t="s">
        <v>109</v>
      </c>
      <c r="G59">
        <v>594.81045960741801</v>
      </c>
      <c r="H59">
        <v>595.29630550561399</v>
      </c>
      <c r="I59">
        <v>603.28289325361095</v>
      </c>
      <c r="L59" t="s">
        <v>42</v>
      </c>
      <c r="M59">
        <f>M36+M58</f>
        <v>782.60294293415507</v>
      </c>
      <c r="N59">
        <f>N36+N58</f>
        <v>678.62182528676851</v>
      </c>
      <c r="O59">
        <f>O36+O58</f>
        <v>658.21567231029007</v>
      </c>
      <c r="Q59" t="s">
        <v>42</v>
      </c>
      <c r="R59">
        <f>R56+R58</f>
        <v>661.15626180246113</v>
      </c>
      <c r="S59">
        <f t="shared" ref="S59" si="11">S56+S58</f>
        <v>633.11065218516421</v>
      </c>
      <c r="T59">
        <f t="shared" ref="T59" si="12">T56+T58</f>
        <v>664.80541098389301</v>
      </c>
      <c r="V59">
        <f>R57/SQRT(48)</f>
        <v>2.5900813164114229</v>
      </c>
      <c r="W59">
        <f>S57/SQRT(48)</f>
        <v>1.5433509426284751</v>
      </c>
      <c r="X59">
        <f>T57/SQRT(48)</f>
        <v>3.0577044065286998</v>
      </c>
    </row>
    <row r="60" spans="1:24" x14ac:dyDescent="0.2">
      <c r="A60" t="s">
        <v>110</v>
      </c>
      <c r="B60">
        <v>621.35536670836495</v>
      </c>
      <c r="C60">
        <v>613.10219451675903</v>
      </c>
      <c r="D60">
        <v>605.60498051770105</v>
      </c>
      <c r="F60" t="s">
        <v>110</v>
      </c>
      <c r="G60">
        <v>614.18129662962804</v>
      </c>
      <c r="H60">
        <v>612.783748015431</v>
      </c>
      <c r="I60">
        <v>607.18464928517301</v>
      </c>
      <c r="L60" t="s">
        <v>43</v>
      </c>
      <c r="M60">
        <f>M36-M58</f>
        <v>545.42090921658098</v>
      </c>
      <c r="N60">
        <f>N36-N58</f>
        <v>589.5062612368514</v>
      </c>
      <c r="O60">
        <f>O36-O58</f>
        <v>537.55753567278384</v>
      </c>
      <c r="Q60" t="s">
        <v>43</v>
      </c>
      <c r="R60">
        <f>R56-R58</f>
        <v>553.48860334423398</v>
      </c>
      <c r="S60">
        <f t="shared" ref="S60:T60" si="13">S56-S58</f>
        <v>568.95475826816016</v>
      </c>
      <c r="T60">
        <f t="shared" si="13"/>
        <v>537.69902570465422</v>
      </c>
      <c r="V60">
        <f>AVERAGE(V58:V59)</f>
        <v>4.1478971376595517</v>
      </c>
      <c r="W60">
        <f t="shared" ref="W60:X60" si="14">AVERAGE(W58:W59)</f>
        <v>1.8435691149226736</v>
      </c>
      <c r="X60">
        <f t="shared" si="14"/>
        <v>2.9801440296723274</v>
      </c>
    </row>
    <row r="61" spans="1:24" x14ac:dyDescent="0.2">
      <c r="A61" t="s">
        <v>111</v>
      </c>
      <c r="B61">
        <v>610.53238164550999</v>
      </c>
      <c r="C61">
        <v>605.55649441139997</v>
      </c>
      <c r="D61">
        <v>595.78778203203501</v>
      </c>
      <c r="F61" t="s">
        <v>111</v>
      </c>
      <c r="G61">
        <v>604.63218895587704</v>
      </c>
      <c r="H61">
        <v>597.222869010164</v>
      </c>
      <c r="I61">
        <v>604.649006819173</v>
      </c>
    </row>
    <row r="62" spans="1:24" x14ac:dyDescent="0.2">
      <c r="A62" t="s">
        <v>113</v>
      </c>
      <c r="B62">
        <v>634.61054371466503</v>
      </c>
      <c r="C62">
        <v>554.21460773931597</v>
      </c>
      <c r="D62">
        <v>598.30808438227302</v>
      </c>
      <c r="F62" t="s">
        <v>113</v>
      </c>
      <c r="G62">
        <v>633.929795784514</v>
      </c>
      <c r="H62">
        <v>597.56135515539597</v>
      </c>
      <c r="I62">
        <v>593.61286058857002</v>
      </c>
    </row>
    <row r="63" spans="1:24" x14ac:dyDescent="0.2">
      <c r="A63" t="s">
        <v>302</v>
      </c>
      <c r="B63">
        <f>MAX(B2:B62)</f>
        <v>1410.8009067948799</v>
      </c>
      <c r="C63">
        <f t="shared" ref="C63:D63" si="15">MAX(C2:C62)</f>
        <v>837.68965860329399</v>
      </c>
      <c r="D63">
        <f t="shared" si="15"/>
        <v>1839.3894242976401</v>
      </c>
      <c r="F63" t="s">
        <v>302</v>
      </c>
      <c r="G63">
        <f>MAX(G2:G62)</f>
        <v>828.74370550807305</v>
      </c>
      <c r="H63">
        <f t="shared" ref="H63:I63" si="16">MAX(H2:H62)</f>
        <v>687.80885720213598</v>
      </c>
      <c r="I63">
        <f t="shared" si="16"/>
        <v>709.04147141473902</v>
      </c>
      <c r="T63" t="s">
        <v>134</v>
      </c>
    </row>
    <row r="64" spans="1:24" x14ac:dyDescent="0.2">
      <c r="A64" t="s">
        <v>303</v>
      </c>
      <c r="B64">
        <f>MIN(B2:B62)</f>
        <v>436.010182452739</v>
      </c>
      <c r="C64">
        <f t="shared" ref="C64:D64" si="17">MIN(C2:C62)</f>
        <v>-1319</v>
      </c>
      <c r="D64">
        <f t="shared" si="17"/>
        <v>382.829545041475</v>
      </c>
      <c r="F64" t="s">
        <v>303</v>
      </c>
      <c r="G64">
        <f>MIN(G2:G62)</f>
        <v>-1864</v>
      </c>
      <c r="H64">
        <f t="shared" ref="H64:I64" si="18">MIN(H2:H62)</f>
        <v>518.73517196976604</v>
      </c>
      <c r="I64">
        <f t="shared" si="18"/>
        <v>275.015478034936</v>
      </c>
      <c r="T64" t="s">
        <v>135</v>
      </c>
    </row>
    <row r="65" spans="1:27" x14ac:dyDescent="0.2">
      <c r="T65" t="s">
        <v>136</v>
      </c>
      <c r="U65" t="s">
        <v>137</v>
      </c>
      <c r="V65" t="s">
        <v>138</v>
      </c>
      <c r="W65" t="s">
        <v>139</v>
      </c>
      <c r="X65" t="s">
        <v>140</v>
      </c>
      <c r="Y65" t="s">
        <v>141</v>
      </c>
      <c r="Z65" t="s">
        <v>142</v>
      </c>
    </row>
    <row r="66" spans="1:27" x14ac:dyDescent="0.2">
      <c r="Z66" t="s">
        <v>143</v>
      </c>
      <c r="AA66" t="s">
        <v>144</v>
      </c>
    </row>
    <row r="67" spans="1:27" x14ac:dyDescent="0.2">
      <c r="A67" t="s">
        <v>21</v>
      </c>
      <c r="B67">
        <f>AVERAGE(B2:B62)</f>
        <v>644.79411976308643</v>
      </c>
      <c r="C67">
        <f t="shared" ref="C67:D67" si="19">AVERAGE(C2:C62)</f>
        <v>571.62134583201009</v>
      </c>
      <c r="D67">
        <f t="shared" si="19"/>
        <v>621.56885046693799</v>
      </c>
      <c r="F67" t="s">
        <v>21</v>
      </c>
      <c r="G67">
        <f>AVERAGE(G2:G62)</f>
        <v>574.57902559745241</v>
      </c>
      <c r="H67">
        <f t="shared" ref="H67:I67" si="20">AVERAGE(H2:H62)</f>
        <v>604.98760055576895</v>
      </c>
      <c r="I67">
        <f t="shared" si="20"/>
        <v>604.04219783221242</v>
      </c>
      <c r="T67">
        <v>1</v>
      </c>
      <c r="U67">
        <v>1</v>
      </c>
      <c r="V67">
        <v>2</v>
      </c>
      <c r="W67" t="s">
        <v>145</v>
      </c>
      <c r="X67">
        <v>5.6929999999999996</v>
      </c>
      <c r="Y67" s="1">
        <v>0</v>
      </c>
      <c r="Z67">
        <v>21.99</v>
      </c>
      <c r="AA67">
        <v>50.259</v>
      </c>
    </row>
    <row r="68" spans="1:27" x14ac:dyDescent="0.2">
      <c r="A68" t="s">
        <v>22</v>
      </c>
      <c r="B68">
        <f>STDEV(B2:B62)</f>
        <v>110.62928038812824</v>
      </c>
      <c r="C68">
        <f t="shared" ref="C68:D68" si="21">STDEV(C2:C62)</f>
        <v>250.13748969933968</v>
      </c>
      <c r="D68">
        <f t="shared" si="21"/>
        <v>172.96439598099064</v>
      </c>
      <c r="F68" t="s">
        <v>22</v>
      </c>
      <c r="G68">
        <f>STDEV(G2:G62)</f>
        <v>320.65780512161388</v>
      </c>
      <c r="H68">
        <f t="shared" ref="H68:I68" si="22">STDEV(H2:H62)</f>
        <v>24.497754659108875</v>
      </c>
      <c r="I68">
        <f t="shared" si="22"/>
        <v>53.661004562640514</v>
      </c>
      <c r="V68">
        <v>3</v>
      </c>
      <c r="W68" t="s">
        <v>146</v>
      </c>
      <c r="X68">
        <v>7.4039999999999999</v>
      </c>
      <c r="Y68" s="1">
        <v>0</v>
      </c>
      <c r="Z68">
        <v>25.545999999999999</v>
      </c>
      <c r="AA68">
        <v>62.31</v>
      </c>
    </row>
    <row r="69" spans="1:27" x14ac:dyDescent="0.2">
      <c r="A69" t="s">
        <v>44</v>
      </c>
      <c r="B69">
        <f>3*B68</f>
        <v>331.88784116438472</v>
      </c>
      <c r="C69">
        <f t="shared" ref="C69" si="23">3*C68</f>
        <v>750.41246909801907</v>
      </c>
      <c r="D69">
        <f t="shared" ref="D69" si="24">3*D68</f>
        <v>518.89318794297196</v>
      </c>
      <c r="F69" t="s">
        <v>44</v>
      </c>
      <c r="G69">
        <f>3*G68</f>
        <v>961.97341536484169</v>
      </c>
      <c r="H69">
        <f t="shared" ref="H69:I69" si="25">3*H68</f>
        <v>73.49326397732662</v>
      </c>
      <c r="I69">
        <f t="shared" si="25"/>
        <v>160.98301368792153</v>
      </c>
      <c r="U69">
        <v>2</v>
      </c>
      <c r="V69">
        <v>1</v>
      </c>
      <c r="W69" t="s">
        <v>147</v>
      </c>
      <c r="X69">
        <v>5.6929999999999996</v>
      </c>
      <c r="Y69" s="1">
        <v>0</v>
      </c>
      <c r="Z69">
        <v>-50.259</v>
      </c>
      <c r="AA69">
        <v>-21.99</v>
      </c>
    </row>
    <row r="70" spans="1:27" x14ac:dyDescent="0.2">
      <c r="A70" t="s">
        <v>42</v>
      </c>
      <c r="B70">
        <f>B67+B69</f>
        <v>976.68196092747121</v>
      </c>
      <c r="C70">
        <f t="shared" ref="C70" si="26">C67+C69</f>
        <v>1322.0338149300292</v>
      </c>
      <c r="D70">
        <f t="shared" ref="D70" si="27">D67+D69</f>
        <v>1140.4620384099098</v>
      </c>
      <c r="F70" t="s">
        <v>42</v>
      </c>
      <c r="G70">
        <f>G67+G69</f>
        <v>1536.552440962294</v>
      </c>
      <c r="H70">
        <f t="shared" ref="H70:I70" si="28">H67+H69</f>
        <v>678.48086453309554</v>
      </c>
      <c r="I70">
        <f t="shared" si="28"/>
        <v>765.02521152013401</v>
      </c>
      <c r="V70">
        <v>3</v>
      </c>
      <c r="W70" t="s">
        <v>148</v>
      </c>
      <c r="X70">
        <v>2.8570000000000002</v>
      </c>
      <c r="Y70" s="1">
        <v>2.7E-2</v>
      </c>
      <c r="Z70">
        <v>0.70899999999999996</v>
      </c>
      <c r="AA70">
        <v>14.897</v>
      </c>
    </row>
    <row r="71" spans="1:27" x14ac:dyDescent="0.2">
      <c r="A71" t="s">
        <v>43</v>
      </c>
      <c r="B71">
        <f>B67-B69</f>
        <v>312.9062785987017</v>
      </c>
      <c r="C71">
        <f t="shared" ref="C71:D71" si="29">C67-C69</f>
        <v>-178.79112326600898</v>
      </c>
      <c r="D71">
        <f t="shared" si="29"/>
        <v>102.67566252396603</v>
      </c>
      <c r="F71" t="s">
        <v>43</v>
      </c>
      <c r="G71">
        <f>G67-G69</f>
        <v>-387.39438976738927</v>
      </c>
      <c r="H71">
        <f t="shared" ref="H71:I71" si="30">H67-H69</f>
        <v>531.49433657844236</v>
      </c>
      <c r="I71">
        <f t="shared" si="30"/>
        <v>443.0591841442909</v>
      </c>
      <c r="U71">
        <v>3</v>
      </c>
      <c r="V71">
        <v>1</v>
      </c>
      <c r="W71" t="s">
        <v>149</v>
      </c>
      <c r="X71">
        <v>7.4039999999999999</v>
      </c>
      <c r="Y71" s="1">
        <v>0</v>
      </c>
      <c r="Z71">
        <v>-62.31</v>
      </c>
      <c r="AA71">
        <v>-25.545999999999999</v>
      </c>
    </row>
    <row r="72" spans="1:27" x14ac:dyDescent="0.2">
      <c r="B72">
        <f>B68/SQRT(63)</f>
        <v>13.937979220429641</v>
      </c>
      <c r="C72">
        <f t="shared" ref="C72:D72" si="31">C68/SQRT(63)</f>
        <v>31.514361491353974</v>
      </c>
      <c r="D72">
        <f t="shared" si="31"/>
        <v>21.79146559210481</v>
      </c>
      <c r="G72">
        <f>G68/SQRT(63)</f>
        <v>40.399086109695425</v>
      </c>
      <c r="H72">
        <f t="shared" ref="H72:I72" si="32">H68/SQRT(63)</f>
        <v>3.0864269765464756</v>
      </c>
      <c r="I72">
        <f t="shared" si="32"/>
        <v>6.7606511035547197</v>
      </c>
      <c r="V72">
        <v>2</v>
      </c>
      <c r="W72" t="s">
        <v>150</v>
      </c>
      <c r="X72">
        <v>2.8570000000000002</v>
      </c>
      <c r="Y72" s="1">
        <v>2.7E-2</v>
      </c>
      <c r="Z72">
        <v>-14.897</v>
      </c>
      <c r="AA72">
        <v>-0.70899999999999996</v>
      </c>
    </row>
    <row r="73" spans="1:27" x14ac:dyDescent="0.2">
      <c r="T73">
        <v>2</v>
      </c>
      <c r="U73">
        <v>1</v>
      </c>
      <c r="V73">
        <v>2</v>
      </c>
      <c r="W73" t="s">
        <v>151</v>
      </c>
      <c r="X73">
        <v>2.5129999999999999</v>
      </c>
      <c r="Y73" s="1">
        <v>4.8000000000000001E-2</v>
      </c>
      <c r="Z73">
        <v>5.1999999999999998E-2</v>
      </c>
      <c r="AA73">
        <v>12.528</v>
      </c>
    </row>
    <row r="74" spans="1:27" x14ac:dyDescent="0.2">
      <c r="V74">
        <v>3</v>
      </c>
      <c r="W74">
        <v>6.07</v>
      </c>
      <c r="X74">
        <v>3.8919999999999999</v>
      </c>
      <c r="Y74">
        <v>0.377</v>
      </c>
      <c r="Z74">
        <v>-3.593</v>
      </c>
      <c r="AA74">
        <v>15.733000000000001</v>
      </c>
    </row>
    <row r="75" spans="1:27" x14ac:dyDescent="0.2">
      <c r="U75">
        <v>2</v>
      </c>
      <c r="V75">
        <v>1</v>
      </c>
      <c r="W75" t="s">
        <v>152</v>
      </c>
      <c r="X75">
        <v>2.5129999999999999</v>
      </c>
      <c r="Y75" s="1">
        <v>4.8000000000000001E-2</v>
      </c>
      <c r="Z75">
        <v>-12.528</v>
      </c>
      <c r="AA75">
        <v>-5.1999999999999998E-2</v>
      </c>
    </row>
    <row r="76" spans="1:27" x14ac:dyDescent="0.2">
      <c r="V76">
        <v>3</v>
      </c>
      <c r="W76">
        <v>-0.22</v>
      </c>
      <c r="X76">
        <v>2.3010000000000002</v>
      </c>
      <c r="Y76">
        <v>1</v>
      </c>
      <c r="Z76">
        <v>-5.9329999999999998</v>
      </c>
      <c r="AA76">
        <v>5.4939999999999998</v>
      </c>
    </row>
    <row r="77" spans="1:27" x14ac:dyDescent="0.2">
      <c r="U77">
        <v>3</v>
      </c>
      <c r="V77">
        <v>1</v>
      </c>
      <c r="W77">
        <v>-6.07</v>
      </c>
      <c r="X77">
        <v>3.8919999999999999</v>
      </c>
      <c r="Y77">
        <v>0.377</v>
      </c>
      <c r="Z77">
        <v>-15.733000000000001</v>
      </c>
      <c r="AA77">
        <v>3.593</v>
      </c>
    </row>
    <row r="78" spans="1:27" x14ac:dyDescent="0.2">
      <c r="V78">
        <v>2</v>
      </c>
      <c r="W78">
        <v>0.22</v>
      </c>
      <c r="X78">
        <v>2.3010000000000002</v>
      </c>
      <c r="Y78">
        <v>1</v>
      </c>
      <c r="Z78">
        <v>-5.4939999999999998</v>
      </c>
      <c r="AA78">
        <v>5.9329999999999998</v>
      </c>
    </row>
    <row r="79" spans="1:27" x14ac:dyDescent="0.2">
      <c r="T79" t="s">
        <v>153</v>
      </c>
    </row>
    <row r="80" spans="1:27" x14ac:dyDescent="0.2">
      <c r="T80" t="s">
        <v>154</v>
      </c>
    </row>
    <row r="81" spans="20:20" x14ac:dyDescent="0.2">
      <c r="T81" t="s">
        <v>155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3"/>
  <sheetViews>
    <sheetView topLeftCell="A11" workbookViewId="0">
      <selection activeCell="E22" sqref="E22"/>
    </sheetView>
  </sheetViews>
  <sheetFormatPr baseColWidth="10" defaultRowHeight="16" x14ac:dyDescent="0.2"/>
  <sheetData>
    <row r="1" spans="1:19" x14ac:dyDescent="0.2">
      <c r="A1" s="1" t="s">
        <v>265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I1" s="1" t="s">
        <v>266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</row>
    <row r="2" spans="1:19" x14ac:dyDescent="0.2">
      <c r="A2" t="s">
        <v>267</v>
      </c>
      <c r="B2">
        <v>600</v>
      </c>
      <c r="C2">
        <v>600</v>
      </c>
      <c r="D2">
        <v>600</v>
      </c>
      <c r="E2">
        <v>600</v>
      </c>
      <c r="F2">
        <v>600</v>
      </c>
      <c r="G2">
        <v>600</v>
      </c>
      <c r="I2" t="s">
        <v>267</v>
      </c>
      <c r="J2">
        <v>614.58330000000001</v>
      </c>
      <c r="K2">
        <v>600</v>
      </c>
      <c r="L2">
        <v>585.41669999999999</v>
      </c>
      <c r="M2">
        <v>614.58330000000001</v>
      </c>
      <c r="N2">
        <v>600</v>
      </c>
      <c r="O2">
        <v>585.41669999999999</v>
      </c>
    </row>
    <row r="4" spans="1:19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</row>
    <row r="5" spans="1:19" x14ac:dyDescent="0.2">
      <c r="A5" t="s">
        <v>115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116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8" spans="1:19" x14ac:dyDescent="0.2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</row>
    <row r="9" spans="1:19" x14ac:dyDescent="0.2">
      <c r="A9" t="s">
        <v>115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116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2" spans="1:19" x14ac:dyDescent="0.2">
      <c r="B12" t="s">
        <v>252</v>
      </c>
      <c r="C12" t="s">
        <v>253</v>
      </c>
      <c r="D12" t="s">
        <v>254</v>
      </c>
      <c r="E12" t="s">
        <v>255</v>
      </c>
      <c r="F12" t="s">
        <v>256</v>
      </c>
      <c r="G12" t="s">
        <v>257</v>
      </c>
      <c r="J12" t="s">
        <v>252</v>
      </c>
      <c r="K12" t="s">
        <v>253</v>
      </c>
      <c r="L12" t="s">
        <v>254</v>
      </c>
      <c r="M12" t="s">
        <v>255</v>
      </c>
      <c r="N12" t="s">
        <v>256</v>
      </c>
      <c r="O12" t="s">
        <v>257</v>
      </c>
    </row>
    <row r="13" spans="1:19" x14ac:dyDescent="0.2">
      <c r="B13">
        <f>AVERAGE(B5,E5,H5,K5,N5,Q5)</f>
        <v>0.5</v>
      </c>
      <c r="C13">
        <f t="shared" ref="C13:D13" si="0">AVERAGE(C5,F5,I5,L5,O5,R5)</f>
        <v>0.5</v>
      </c>
      <c r="D13">
        <f t="shared" si="0"/>
        <v>0.5</v>
      </c>
      <c r="E13">
        <f>AVERAGE(B6,E6,H6,K6,N6,Q6)</f>
        <v>0.5</v>
      </c>
      <c r="F13">
        <f t="shared" ref="F13:G13" si="1">AVERAGE(C6,F6,I6,L6,O6,R6)</f>
        <v>0.5</v>
      </c>
      <c r="G13">
        <f t="shared" si="1"/>
        <v>0.5</v>
      </c>
      <c r="J13">
        <f>AVERAGE(B9,E9,H9,K9,N9,Q9)</f>
        <v>0.66666666666666663</v>
      </c>
      <c r="K13">
        <f t="shared" ref="K13:L13" si="2">AVERAGE(C9,F9,I9,L9,O9,R9)</f>
        <v>0.5</v>
      </c>
      <c r="L13">
        <f t="shared" si="2"/>
        <v>0.33333333333333331</v>
      </c>
      <c r="M13">
        <f>AVERAGE(B10,E10,H10,K10,N10,Q10)</f>
        <v>0.66666666666666663</v>
      </c>
      <c r="N13">
        <f t="shared" ref="N13:O13" si="3">AVERAGE(C10,F10,I10,L10,O10,R10)</f>
        <v>0.5</v>
      </c>
      <c r="O13">
        <f t="shared" si="3"/>
        <v>0.33333333333333331</v>
      </c>
    </row>
    <row r="16" spans="1:19" x14ac:dyDescent="0.2">
      <c r="B16" t="s">
        <v>94</v>
      </c>
      <c r="C16" t="s">
        <v>236</v>
      </c>
      <c r="D16" t="s">
        <v>96</v>
      </c>
    </row>
    <row r="17" spans="1:4" x14ac:dyDescent="0.2">
      <c r="B17">
        <v>0.5</v>
      </c>
      <c r="C17">
        <v>0.5</v>
      </c>
      <c r="D17">
        <v>0.5</v>
      </c>
    </row>
    <row r="20" spans="1:4" x14ac:dyDescent="0.2">
      <c r="B20" t="s">
        <v>97</v>
      </c>
      <c r="C20" t="s">
        <v>98</v>
      </c>
    </row>
    <row r="21" spans="1:4" x14ac:dyDescent="0.2">
      <c r="A21" t="s">
        <v>94</v>
      </c>
      <c r="B21">
        <v>0.33333333333333331</v>
      </c>
      <c r="C21">
        <v>0.33333333333333331</v>
      </c>
    </row>
    <row r="22" spans="1:4" x14ac:dyDescent="0.2">
      <c r="A22" t="s">
        <v>236</v>
      </c>
      <c r="B22">
        <v>0.5</v>
      </c>
      <c r="C22">
        <v>0.5</v>
      </c>
    </row>
    <row r="23" spans="1:4" x14ac:dyDescent="0.2">
      <c r="A23" t="s">
        <v>96</v>
      </c>
      <c r="B23">
        <v>0.66666666666666663</v>
      </c>
      <c r="C23">
        <v>0.66666666666666663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1"/>
  <sheetViews>
    <sheetView topLeftCell="A20" zoomScale="145" zoomScaleNormal="145" zoomScalePageLayoutView="145" workbookViewId="0">
      <selection activeCell="D24" sqref="D24"/>
    </sheetView>
  </sheetViews>
  <sheetFormatPr baseColWidth="10" defaultRowHeight="16" x14ac:dyDescent="0.2"/>
  <sheetData>
    <row r="1" spans="1:20" x14ac:dyDescent="0.2">
      <c r="A1" s="1" t="s">
        <v>23</v>
      </c>
      <c r="B1" s="1">
        <v>3</v>
      </c>
      <c r="C1" s="1">
        <v>0</v>
      </c>
      <c r="E1" t="s">
        <v>25</v>
      </c>
      <c r="F1">
        <v>0</v>
      </c>
      <c r="G1">
        <v>0</v>
      </c>
      <c r="I1" t="s">
        <v>263</v>
      </c>
      <c r="J1" t="s">
        <v>264</v>
      </c>
      <c r="K1" t="s">
        <v>264</v>
      </c>
      <c r="R1" s="2" t="s">
        <v>23</v>
      </c>
      <c r="S1" s="2">
        <v>3</v>
      </c>
      <c r="T1" s="2"/>
    </row>
    <row r="2" spans="1:20" x14ac:dyDescent="0.2">
      <c r="A2" s="1" t="s">
        <v>24</v>
      </c>
      <c r="B2" s="1">
        <v>0</v>
      </c>
      <c r="C2" s="1">
        <v>0</v>
      </c>
      <c r="E2" t="s">
        <v>26</v>
      </c>
      <c r="F2">
        <v>15</v>
      </c>
      <c r="G2">
        <v>1</v>
      </c>
      <c r="I2">
        <v>0</v>
      </c>
      <c r="J2">
        <f>K2/100</f>
        <v>0.55787037100000003</v>
      </c>
      <c r="K2">
        <v>55.787037099999999</v>
      </c>
      <c r="R2" s="2" t="s">
        <v>31</v>
      </c>
      <c r="S2" s="2">
        <v>2</v>
      </c>
      <c r="T2" s="2"/>
    </row>
    <row r="3" spans="1:20" x14ac:dyDescent="0.2">
      <c r="A3" t="s">
        <v>25</v>
      </c>
      <c r="B3">
        <v>0</v>
      </c>
      <c r="C3">
        <v>0</v>
      </c>
      <c r="E3" t="s">
        <v>28</v>
      </c>
      <c r="F3">
        <v>0</v>
      </c>
      <c r="G3">
        <v>0</v>
      </c>
      <c r="I3">
        <v>15</v>
      </c>
      <c r="J3">
        <f t="shared" ref="J3:J49" si="0">K3/100</f>
        <v>0.780092593</v>
      </c>
      <c r="K3">
        <v>78.009259299999997</v>
      </c>
      <c r="R3" s="2" t="s">
        <v>33</v>
      </c>
      <c r="S3" s="2">
        <v>0</v>
      </c>
      <c r="T3" s="2"/>
    </row>
    <row r="4" spans="1:20" x14ac:dyDescent="0.2">
      <c r="A4" t="s">
        <v>26</v>
      </c>
      <c r="B4">
        <v>15</v>
      </c>
      <c r="C4">
        <v>1</v>
      </c>
      <c r="E4" t="s">
        <v>29</v>
      </c>
      <c r="F4">
        <v>2</v>
      </c>
      <c r="G4">
        <v>0</v>
      </c>
      <c r="I4">
        <v>0</v>
      </c>
      <c r="J4">
        <f t="shared" si="0"/>
        <v>0.592592593</v>
      </c>
      <c r="K4">
        <v>59.259259299999997</v>
      </c>
      <c r="R4" s="2" t="s">
        <v>51</v>
      </c>
      <c r="S4" s="2">
        <v>0</v>
      </c>
      <c r="T4" s="2"/>
    </row>
    <row r="5" spans="1:20" x14ac:dyDescent="0.2">
      <c r="A5" s="1" t="s">
        <v>27</v>
      </c>
      <c r="B5" s="1">
        <v>8</v>
      </c>
      <c r="C5" s="1">
        <v>1</v>
      </c>
      <c r="E5" t="s">
        <v>30</v>
      </c>
      <c r="F5">
        <v>8</v>
      </c>
      <c r="G5">
        <v>1</v>
      </c>
      <c r="I5">
        <v>2</v>
      </c>
      <c r="J5">
        <f t="shared" si="0"/>
        <v>0.75462963000000005</v>
      </c>
      <c r="K5">
        <v>75.462963000000002</v>
      </c>
      <c r="R5" s="2" t="s">
        <v>67</v>
      </c>
      <c r="S5" s="2">
        <v>2</v>
      </c>
      <c r="T5" s="2"/>
    </row>
    <row r="6" spans="1:20" x14ac:dyDescent="0.2">
      <c r="A6" t="s">
        <v>28</v>
      </c>
      <c r="B6">
        <v>0</v>
      </c>
      <c r="C6">
        <v>0</v>
      </c>
      <c r="E6" t="s">
        <v>32</v>
      </c>
      <c r="F6">
        <v>22</v>
      </c>
      <c r="G6">
        <v>1</v>
      </c>
      <c r="I6">
        <v>8</v>
      </c>
      <c r="J6">
        <f t="shared" si="0"/>
        <v>0.79629629599999996</v>
      </c>
      <c r="K6">
        <v>79.629629600000001</v>
      </c>
      <c r="R6" s="2" t="s">
        <v>69</v>
      </c>
      <c r="S6" s="2">
        <v>0</v>
      </c>
      <c r="T6" s="2"/>
    </row>
    <row r="7" spans="1:20" x14ac:dyDescent="0.2">
      <c r="A7" t="s">
        <v>29</v>
      </c>
      <c r="B7">
        <v>2</v>
      </c>
      <c r="C7">
        <v>0</v>
      </c>
      <c r="E7" t="s">
        <v>34</v>
      </c>
      <c r="F7">
        <v>14</v>
      </c>
      <c r="G7">
        <v>1</v>
      </c>
      <c r="I7">
        <v>22</v>
      </c>
      <c r="J7">
        <f t="shared" si="0"/>
        <v>0.73611111100000004</v>
      </c>
      <c r="K7">
        <v>73.611111100000002</v>
      </c>
      <c r="R7" s="2" t="s">
        <v>72</v>
      </c>
      <c r="S7" s="2">
        <v>1</v>
      </c>
      <c r="T7" s="2"/>
    </row>
    <row r="8" spans="1:20" x14ac:dyDescent="0.2">
      <c r="A8" t="s">
        <v>30</v>
      </c>
      <c r="B8">
        <v>8</v>
      </c>
      <c r="C8">
        <v>1</v>
      </c>
      <c r="E8" t="s">
        <v>35</v>
      </c>
      <c r="F8">
        <v>12</v>
      </c>
      <c r="G8">
        <v>1</v>
      </c>
      <c r="I8">
        <v>14</v>
      </c>
      <c r="J8">
        <f t="shared" si="0"/>
        <v>0.77083333300000012</v>
      </c>
      <c r="K8">
        <v>77.083333300000007</v>
      </c>
      <c r="R8" s="2" t="s">
        <v>77</v>
      </c>
      <c r="S8" s="2">
        <v>0</v>
      </c>
      <c r="T8" s="2"/>
    </row>
    <row r="9" spans="1:20" x14ac:dyDescent="0.2">
      <c r="A9" s="1" t="s">
        <v>31</v>
      </c>
      <c r="B9" s="1">
        <v>2</v>
      </c>
      <c r="C9" s="1">
        <v>0</v>
      </c>
      <c r="E9" t="s">
        <v>36</v>
      </c>
      <c r="F9">
        <v>0</v>
      </c>
      <c r="G9">
        <v>0</v>
      </c>
      <c r="I9">
        <v>12</v>
      </c>
      <c r="J9">
        <f t="shared" si="0"/>
        <v>0.76157407399999999</v>
      </c>
      <c r="K9">
        <v>76.157407399999997</v>
      </c>
      <c r="R9" s="2" t="s">
        <v>78</v>
      </c>
      <c r="S9" s="2">
        <v>3</v>
      </c>
      <c r="T9" s="2"/>
    </row>
    <row r="10" spans="1:20" x14ac:dyDescent="0.2">
      <c r="A10" t="s">
        <v>32</v>
      </c>
      <c r="B10">
        <v>22</v>
      </c>
      <c r="C10">
        <v>1</v>
      </c>
      <c r="E10" t="s">
        <v>37</v>
      </c>
      <c r="F10">
        <v>14</v>
      </c>
      <c r="G10">
        <v>1</v>
      </c>
      <c r="I10">
        <v>0</v>
      </c>
      <c r="J10">
        <f t="shared" si="0"/>
        <v>0.67824074100000009</v>
      </c>
      <c r="K10">
        <v>67.824074100000004</v>
      </c>
      <c r="R10" s="2" t="s">
        <v>79</v>
      </c>
      <c r="S10" s="2">
        <v>14</v>
      </c>
      <c r="T10" s="2"/>
    </row>
    <row r="11" spans="1:20" x14ac:dyDescent="0.2">
      <c r="A11" s="1" t="s">
        <v>33</v>
      </c>
      <c r="B11" s="1">
        <v>0</v>
      </c>
      <c r="C11" s="1">
        <v>0</v>
      </c>
      <c r="E11" t="s">
        <v>38</v>
      </c>
      <c r="F11">
        <v>2</v>
      </c>
      <c r="G11">
        <v>0</v>
      </c>
      <c r="I11">
        <v>14</v>
      </c>
      <c r="J11">
        <f t="shared" si="0"/>
        <v>0.72685185200000002</v>
      </c>
      <c r="K11">
        <v>72.685185200000006</v>
      </c>
      <c r="S11">
        <f>AVERAGE(S1:S10)</f>
        <v>2.5</v>
      </c>
    </row>
    <row r="12" spans="1:20" x14ac:dyDescent="0.2">
      <c r="A12" t="s">
        <v>34</v>
      </c>
      <c r="B12">
        <v>14</v>
      </c>
      <c r="C12">
        <v>1</v>
      </c>
      <c r="E12" t="s">
        <v>39</v>
      </c>
      <c r="F12">
        <v>0</v>
      </c>
      <c r="G12">
        <v>0</v>
      </c>
      <c r="I12">
        <v>2</v>
      </c>
      <c r="J12">
        <f t="shared" si="0"/>
        <v>0.85648148199999996</v>
      </c>
      <c r="K12">
        <v>85.648148199999994</v>
      </c>
    </row>
    <row r="13" spans="1:20" x14ac:dyDescent="0.2">
      <c r="A13" t="s">
        <v>35</v>
      </c>
      <c r="B13">
        <v>12</v>
      </c>
      <c r="C13">
        <v>1</v>
      </c>
      <c r="E13" t="s">
        <v>40</v>
      </c>
      <c r="F13">
        <v>8</v>
      </c>
      <c r="G13">
        <v>1</v>
      </c>
      <c r="I13">
        <v>0</v>
      </c>
      <c r="J13">
        <f t="shared" si="0"/>
        <v>0.72453703700000005</v>
      </c>
      <c r="K13">
        <v>72.453703700000005</v>
      </c>
    </row>
    <row r="14" spans="1:20" x14ac:dyDescent="0.2">
      <c r="A14" t="s">
        <v>36</v>
      </c>
      <c r="B14">
        <v>0</v>
      </c>
      <c r="C14">
        <v>0</v>
      </c>
      <c r="E14" t="s">
        <v>41</v>
      </c>
      <c r="F14">
        <v>0</v>
      </c>
      <c r="G14">
        <v>0</v>
      </c>
      <c r="I14">
        <v>8</v>
      </c>
      <c r="J14">
        <f t="shared" si="0"/>
        <v>0.66898148199999996</v>
      </c>
      <c r="K14">
        <v>66.898148199999994</v>
      </c>
    </row>
    <row r="15" spans="1:20" x14ac:dyDescent="0.2">
      <c r="A15" t="s">
        <v>37</v>
      </c>
      <c r="B15">
        <v>14</v>
      </c>
      <c r="C15">
        <v>1</v>
      </c>
      <c r="E15" t="s">
        <v>52</v>
      </c>
      <c r="F15">
        <v>8</v>
      </c>
      <c r="G15">
        <v>1</v>
      </c>
      <c r="I15">
        <v>0</v>
      </c>
      <c r="J15">
        <f t="shared" si="0"/>
        <v>0.71064814799999998</v>
      </c>
      <c r="K15">
        <v>71.064814799999994</v>
      </c>
    </row>
    <row r="16" spans="1:20" x14ac:dyDescent="0.2">
      <c r="A16" t="s">
        <v>38</v>
      </c>
      <c r="B16">
        <v>2</v>
      </c>
      <c r="C16">
        <v>0</v>
      </c>
      <c r="E16" t="s">
        <v>53</v>
      </c>
      <c r="F16">
        <v>3</v>
      </c>
      <c r="G16">
        <v>0</v>
      </c>
      <c r="I16">
        <v>8</v>
      </c>
      <c r="J16">
        <f t="shared" si="0"/>
        <v>0.81481481499999997</v>
      </c>
      <c r="K16">
        <v>81.481481500000001</v>
      </c>
    </row>
    <row r="17" spans="1:11" x14ac:dyDescent="0.2">
      <c r="A17" t="s">
        <v>39</v>
      </c>
      <c r="B17">
        <v>0</v>
      </c>
      <c r="C17">
        <v>0</v>
      </c>
      <c r="E17" t="s">
        <v>54</v>
      </c>
      <c r="F17">
        <v>0</v>
      </c>
      <c r="G17">
        <v>0</v>
      </c>
      <c r="I17">
        <v>3</v>
      </c>
      <c r="J17">
        <f t="shared" si="0"/>
        <v>0.82175925899999991</v>
      </c>
      <c r="K17">
        <v>82.175925899999996</v>
      </c>
    </row>
    <row r="18" spans="1:11" x14ac:dyDescent="0.2">
      <c r="A18" t="s">
        <v>40</v>
      </c>
      <c r="B18">
        <v>8</v>
      </c>
      <c r="C18">
        <v>1</v>
      </c>
      <c r="E18" t="s">
        <v>55</v>
      </c>
      <c r="F18">
        <v>4</v>
      </c>
      <c r="G18">
        <v>0</v>
      </c>
      <c r="I18">
        <v>0</v>
      </c>
      <c r="J18">
        <f t="shared" si="0"/>
        <v>0.68287037100000003</v>
      </c>
      <c r="K18">
        <v>68.287037100000006</v>
      </c>
    </row>
    <row r="19" spans="1:11" x14ac:dyDescent="0.2">
      <c r="A19" t="s">
        <v>41</v>
      </c>
      <c r="B19">
        <v>0</v>
      </c>
      <c r="C19">
        <v>0</v>
      </c>
      <c r="E19" t="s">
        <v>56</v>
      </c>
      <c r="F19">
        <v>10</v>
      </c>
      <c r="G19">
        <v>1</v>
      </c>
      <c r="I19">
        <v>4</v>
      </c>
      <c r="J19">
        <f t="shared" si="0"/>
        <v>0.68287036999999995</v>
      </c>
      <c r="K19">
        <v>68.287036999999998</v>
      </c>
    </row>
    <row r="20" spans="1:11" x14ac:dyDescent="0.2">
      <c r="A20" s="1" t="s">
        <v>51</v>
      </c>
      <c r="B20" s="1">
        <v>0</v>
      </c>
      <c r="C20" s="1">
        <v>0</v>
      </c>
      <c r="E20" t="s">
        <v>57</v>
      </c>
      <c r="F20">
        <v>11</v>
      </c>
      <c r="G20">
        <v>1</v>
      </c>
      <c r="I20">
        <v>10</v>
      </c>
      <c r="J20">
        <f t="shared" si="0"/>
        <v>0.80092592600000001</v>
      </c>
      <c r="K20">
        <v>80.092592600000003</v>
      </c>
    </row>
    <row r="21" spans="1:11" x14ac:dyDescent="0.2">
      <c r="A21" t="s">
        <v>52</v>
      </c>
      <c r="B21">
        <v>8</v>
      </c>
      <c r="C21">
        <v>1</v>
      </c>
      <c r="E21" t="s">
        <v>58</v>
      </c>
      <c r="F21">
        <v>0</v>
      </c>
      <c r="G21">
        <v>0</v>
      </c>
      <c r="I21">
        <v>11</v>
      </c>
      <c r="J21">
        <f t="shared" si="0"/>
        <v>0.75231481499999997</v>
      </c>
      <c r="K21">
        <v>75.231481500000001</v>
      </c>
    </row>
    <row r="22" spans="1:11" x14ac:dyDescent="0.2">
      <c r="A22" t="s">
        <v>53</v>
      </c>
      <c r="B22">
        <v>3</v>
      </c>
      <c r="C22">
        <v>0</v>
      </c>
      <c r="E22" t="s">
        <v>63</v>
      </c>
      <c r="F22">
        <v>3</v>
      </c>
      <c r="G22">
        <v>0</v>
      </c>
      <c r="I22">
        <v>0</v>
      </c>
      <c r="J22">
        <f t="shared" si="0"/>
        <v>0.76388888899999996</v>
      </c>
      <c r="K22">
        <v>76.388888899999998</v>
      </c>
    </row>
    <row r="23" spans="1:11" x14ac:dyDescent="0.2">
      <c r="A23" t="s">
        <v>54</v>
      </c>
      <c r="B23">
        <v>0</v>
      </c>
      <c r="C23">
        <v>0</v>
      </c>
      <c r="E23" t="s">
        <v>64</v>
      </c>
      <c r="F23">
        <v>7</v>
      </c>
      <c r="G23">
        <v>1</v>
      </c>
      <c r="I23">
        <v>3</v>
      </c>
      <c r="J23">
        <f t="shared" si="0"/>
        <v>0.70138888899999996</v>
      </c>
      <c r="K23">
        <v>70.138888899999998</v>
      </c>
    </row>
    <row r="24" spans="1:11" x14ac:dyDescent="0.2">
      <c r="A24" t="s">
        <v>99</v>
      </c>
      <c r="B24">
        <v>8</v>
      </c>
      <c r="C24">
        <v>1</v>
      </c>
      <c r="E24" t="s">
        <v>65</v>
      </c>
      <c r="F24">
        <v>5</v>
      </c>
      <c r="G24">
        <v>1</v>
      </c>
      <c r="I24">
        <v>7</v>
      </c>
      <c r="J24">
        <f t="shared" si="0"/>
        <v>0.82407407399999999</v>
      </c>
      <c r="K24">
        <v>82.407407399999997</v>
      </c>
    </row>
    <row r="25" spans="1:11" x14ac:dyDescent="0.2">
      <c r="A25" t="s">
        <v>55</v>
      </c>
      <c r="B25">
        <v>4</v>
      </c>
      <c r="C25">
        <v>0</v>
      </c>
      <c r="E25" t="s">
        <v>66</v>
      </c>
      <c r="F25">
        <v>6</v>
      </c>
      <c r="G25">
        <v>1</v>
      </c>
      <c r="I25">
        <v>5</v>
      </c>
      <c r="J25">
        <f t="shared" si="0"/>
        <v>0.83564814799999998</v>
      </c>
      <c r="K25">
        <v>83.564814799999994</v>
      </c>
    </row>
    <row r="26" spans="1:11" x14ac:dyDescent="0.2">
      <c r="A26" t="s">
        <v>56</v>
      </c>
      <c r="B26">
        <v>10</v>
      </c>
      <c r="C26">
        <v>1</v>
      </c>
      <c r="E26" t="s">
        <v>68</v>
      </c>
      <c r="F26">
        <v>0</v>
      </c>
      <c r="G26">
        <v>0</v>
      </c>
      <c r="I26">
        <v>6</v>
      </c>
      <c r="J26">
        <f t="shared" si="0"/>
        <v>0.77546296299999995</v>
      </c>
      <c r="K26">
        <v>77.546296299999995</v>
      </c>
    </row>
    <row r="27" spans="1:11" x14ac:dyDescent="0.2">
      <c r="A27" t="s">
        <v>57</v>
      </c>
      <c r="B27">
        <v>11</v>
      </c>
      <c r="C27">
        <v>1</v>
      </c>
      <c r="E27" t="s">
        <v>70</v>
      </c>
      <c r="F27">
        <v>12</v>
      </c>
      <c r="G27">
        <v>1</v>
      </c>
      <c r="I27">
        <v>0</v>
      </c>
      <c r="J27">
        <f t="shared" si="0"/>
        <v>0.77314814799999998</v>
      </c>
      <c r="K27">
        <v>77.314814799999994</v>
      </c>
    </row>
    <row r="28" spans="1:11" x14ac:dyDescent="0.2">
      <c r="A28" t="s">
        <v>58</v>
      </c>
      <c r="B28">
        <v>0</v>
      </c>
      <c r="C28">
        <v>0</v>
      </c>
      <c r="E28" t="s">
        <v>71</v>
      </c>
      <c r="F28">
        <v>24</v>
      </c>
      <c r="G28">
        <v>1</v>
      </c>
      <c r="I28">
        <v>12</v>
      </c>
      <c r="J28">
        <f t="shared" si="0"/>
        <v>0.86111111100000004</v>
      </c>
      <c r="K28">
        <v>86.111111100000002</v>
      </c>
    </row>
    <row r="29" spans="1:11" x14ac:dyDescent="0.2">
      <c r="A29" t="s">
        <v>63</v>
      </c>
      <c r="B29">
        <v>3</v>
      </c>
      <c r="C29">
        <v>0</v>
      </c>
      <c r="E29" t="s">
        <v>73</v>
      </c>
      <c r="F29">
        <v>2</v>
      </c>
      <c r="G29">
        <v>0</v>
      </c>
      <c r="I29">
        <v>24</v>
      </c>
      <c r="J29">
        <f t="shared" si="0"/>
        <v>0.91898148199999996</v>
      </c>
      <c r="K29">
        <v>91.898148199999994</v>
      </c>
    </row>
    <row r="30" spans="1:11" x14ac:dyDescent="0.2">
      <c r="A30" t="s">
        <v>64</v>
      </c>
      <c r="B30">
        <v>7</v>
      </c>
      <c r="C30">
        <v>1</v>
      </c>
      <c r="E30" t="s">
        <v>74</v>
      </c>
      <c r="F30">
        <v>2</v>
      </c>
      <c r="G30">
        <v>0</v>
      </c>
      <c r="I30">
        <v>2</v>
      </c>
      <c r="J30">
        <f t="shared" si="0"/>
        <v>0.65740740799999997</v>
      </c>
      <c r="K30">
        <v>65.740740799999998</v>
      </c>
    </row>
    <row r="31" spans="1:11" x14ac:dyDescent="0.2">
      <c r="A31" t="s">
        <v>65</v>
      </c>
      <c r="B31">
        <v>5</v>
      </c>
      <c r="C31">
        <v>1</v>
      </c>
      <c r="E31" t="s">
        <v>75</v>
      </c>
      <c r="F31">
        <v>4</v>
      </c>
      <c r="G31">
        <v>0</v>
      </c>
      <c r="I31">
        <v>2</v>
      </c>
      <c r="J31">
        <f t="shared" si="0"/>
        <v>0.75462963000000005</v>
      </c>
      <c r="K31">
        <v>75.462963000000002</v>
      </c>
    </row>
    <row r="32" spans="1:11" x14ac:dyDescent="0.2">
      <c r="A32" t="s">
        <v>66</v>
      </c>
      <c r="B32">
        <v>6</v>
      </c>
      <c r="C32">
        <v>1</v>
      </c>
      <c r="E32" t="s">
        <v>80</v>
      </c>
      <c r="F32">
        <v>9</v>
      </c>
      <c r="G32">
        <v>1</v>
      </c>
      <c r="I32">
        <v>4</v>
      </c>
      <c r="J32">
        <f t="shared" si="0"/>
        <v>0.74305555600000006</v>
      </c>
      <c r="K32">
        <v>74.305555600000005</v>
      </c>
    </row>
    <row r="33" spans="1:11" x14ac:dyDescent="0.2">
      <c r="A33" s="1" t="s">
        <v>67</v>
      </c>
      <c r="B33" s="1">
        <v>2</v>
      </c>
      <c r="C33" s="1">
        <v>0</v>
      </c>
      <c r="E33" t="s">
        <v>81</v>
      </c>
      <c r="F33">
        <v>13</v>
      </c>
      <c r="G33">
        <v>1</v>
      </c>
      <c r="I33">
        <v>9</v>
      </c>
      <c r="J33">
        <f t="shared" si="0"/>
        <v>0.79861111100000004</v>
      </c>
      <c r="K33">
        <v>79.861111100000002</v>
      </c>
    </row>
    <row r="34" spans="1:11" x14ac:dyDescent="0.2">
      <c r="A34" t="s">
        <v>68</v>
      </c>
      <c r="B34">
        <v>0</v>
      </c>
      <c r="C34">
        <v>0</v>
      </c>
      <c r="E34" t="s">
        <v>82</v>
      </c>
      <c r="F34">
        <v>2</v>
      </c>
      <c r="G34">
        <v>0</v>
      </c>
      <c r="I34">
        <v>13</v>
      </c>
      <c r="J34">
        <f t="shared" si="0"/>
        <v>0.65972222200000008</v>
      </c>
      <c r="K34">
        <v>65.972222200000004</v>
      </c>
    </row>
    <row r="35" spans="1:11" x14ac:dyDescent="0.2">
      <c r="A35" s="1" t="s">
        <v>69</v>
      </c>
      <c r="B35" s="1">
        <v>0</v>
      </c>
      <c r="C35" s="1">
        <v>0</v>
      </c>
      <c r="E35" t="s">
        <v>83</v>
      </c>
      <c r="F35">
        <v>5</v>
      </c>
      <c r="G35">
        <v>1</v>
      </c>
      <c r="I35">
        <v>2</v>
      </c>
      <c r="J35">
        <f t="shared" si="0"/>
        <v>0.72222222200000008</v>
      </c>
      <c r="K35">
        <v>72.222222200000004</v>
      </c>
    </row>
    <row r="36" spans="1:11" x14ac:dyDescent="0.2">
      <c r="A36" t="s">
        <v>70</v>
      </c>
      <c r="B36">
        <v>12</v>
      </c>
      <c r="C36">
        <v>1</v>
      </c>
      <c r="E36" t="s">
        <v>85</v>
      </c>
      <c r="F36">
        <v>11</v>
      </c>
      <c r="G36">
        <v>1</v>
      </c>
      <c r="I36">
        <v>5</v>
      </c>
      <c r="J36">
        <f t="shared" si="0"/>
        <v>0.69907407399999999</v>
      </c>
      <c r="K36">
        <v>69.907407399999997</v>
      </c>
    </row>
    <row r="37" spans="1:11" x14ac:dyDescent="0.2">
      <c r="A37" t="s">
        <v>71</v>
      </c>
      <c r="B37">
        <v>24</v>
      </c>
      <c r="C37">
        <v>1</v>
      </c>
      <c r="E37" t="s">
        <v>86</v>
      </c>
      <c r="F37">
        <v>13</v>
      </c>
      <c r="G37">
        <v>1</v>
      </c>
      <c r="I37">
        <v>11</v>
      </c>
      <c r="J37">
        <f t="shared" si="0"/>
        <v>0.905092593</v>
      </c>
      <c r="K37">
        <v>90.509259299999997</v>
      </c>
    </row>
    <row r="38" spans="1:11" x14ac:dyDescent="0.2">
      <c r="A38" s="1" t="s">
        <v>72</v>
      </c>
      <c r="B38" s="1">
        <v>1</v>
      </c>
      <c r="C38" s="1">
        <v>0</v>
      </c>
      <c r="E38" t="s">
        <v>87</v>
      </c>
      <c r="F38">
        <v>1</v>
      </c>
      <c r="G38">
        <v>0</v>
      </c>
      <c r="I38">
        <v>13</v>
      </c>
      <c r="J38">
        <f t="shared" si="0"/>
        <v>0.62962963000000005</v>
      </c>
      <c r="K38">
        <v>62.962963000000002</v>
      </c>
    </row>
    <row r="39" spans="1:11" x14ac:dyDescent="0.2">
      <c r="A39" t="s">
        <v>73</v>
      </c>
      <c r="B39">
        <v>2</v>
      </c>
      <c r="C39">
        <v>0</v>
      </c>
      <c r="E39" t="s">
        <v>88</v>
      </c>
      <c r="F39">
        <v>7</v>
      </c>
      <c r="G39">
        <v>1</v>
      </c>
      <c r="I39">
        <v>1</v>
      </c>
      <c r="J39">
        <f t="shared" si="0"/>
        <v>0.782407407</v>
      </c>
      <c r="K39">
        <v>78.240740700000003</v>
      </c>
    </row>
    <row r="40" spans="1:11" x14ac:dyDescent="0.2">
      <c r="A40" t="s">
        <v>74</v>
      </c>
      <c r="B40">
        <v>2</v>
      </c>
      <c r="C40">
        <v>0</v>
      </c>
      <c r="E40" t="s">
        <v>89</v>
      </c>
      <c r="F40">
        <v>14</v>
      </c>
      <c r="G40">
        <v>1</v>
      </c>
      <c r="I40">
        <v>7</v>
      </c>
      <c r="J40">
        <f t="shared" si="0"/>
        <v>0.75231481499999997</v>
      </c>
      <c r="K40">
        <v>75.231481500000001</v>
      </c>
    </row>
    <row r="41" spans="1:11" x14ac:dyDescent="0.2">
      <c r="A41" t="s">
        <v>75</v>
      </c>
      <c r="B41">
        <v>4</v>
      </c>
      <c r="C41">
        <v>0</v>
      </c>
      <c r="E41" t="s">
        <v>90</v>
      </c>
      <c r="F41">
        <v>8</v>
      </c>
      <c r="G41">
        <v>1</v>
      </c>
      <c r="I41">
        <v>14</v>
      </c>
      <c r="J41">
        <f t="shared" si="0"/>
        <v>0.844907407</v>
      </c>
      <c r="K41">
        <v>84.490740700000003</v>
      </c>
    </row>
    <row r="42" spans="1:11" x14ac:dyDescent="0.2">
      <c r="A42" t="s">
        <v>76</v>
      </c>
      <c r="B42">
        <v>76</v>
      </c>
      <c r="C42">
        <v>1</v>
      </c>
      <c r="E42" t="s">
        <v>91</v>
      </c>
      <c r="F42">
        <v>3</v>
      </c>
      <c r="G42">
        <v>0</v>
      </c>
      <c r="I42">
        <v>8</v>
      </c>
      <c r="J42">
        <f t="shared" si="0"/>
        <v>0.66203703700000005</v>
      </c>
      <c r="K42">
        <v>66.203703700000005</v>
      </c>
    </row>
    <row r="43" spans="1:11" x14ac:dyDescent="0.2">
      <c r="A43" s="1" t="s">
        <v>77</v>
      </c>
      <c r="B43" s="1">
        <v>0</v>
      </c>
      <c r="C43" s="1">
        <v>0</v>
      </c>
      <c r="E43" t="s">
        <v>92</v>
      </c>
      <c r="F43">
        <v>0</v>
      </c>
      <c r="G43">
        <v>0</v>
      </c>
      <c r="I43">
        <v>3</v>
      </c>
      <c r="J43">
        <f t="shared" si="0"/>
        <v>0.78240740799999997</v>
      </c>
      <c r="K43">
        <v>78.240740799999998</v>
      </c>
    </row>
    <row r="44" spans="1:11" x14ac:dyDescent="0.2">
      <c r="A44" s="1" t="s">
        <v>78</v>
      </c>
      <c r="B44" s="1">
        <v>3</v>
      </c>
      <c r="C44" s="1">
        <v>0</v>
      </c>
      <c r="E44" t="s">
        <v>93</v>
      </c>
      <c r="F44">
        <v>0</v>
      </c>
      <c r="G44">
        <v>0</v>
      </c>
      <c r="I44">
        <v>0</v>
      </c>
      <c r="J44">
        <f t="shared" si="0"/>
        <v>0.74768518500000003</v>
      </c>
      <c r="K44">
        <v>74.768518499999999</v>
      </c>
    </row>
    <row r="45" spans="1:11" x14ac:dyDescent="0.2">
      <c r="A45" s="1" t="s">
        <v>79</v>
      </c>
      <c r="B45" s="1">
        <v>14</v>
      </c>
      <c r="C45" s="1">
        <v>1</v>
      </c>
      <c r="E45" t="s">
        <v>109</v>
      </c>
      <c r="F45">
        <v>22</v>
      </c>
      <c r="G45">
        <v>1</v>
      </c>
      <c r="I45">
        <v>0</v>
      </c>
      <c r="J45">
        <f t="shared" si="0"/>
        <v>0.74537036999999995</v>
      </c>
      <c r="K45">
        <v>74.537036999999998</v>
      </c>
    </row>
    <row r="46" spans="1:11" x14ac:dyDescent="0.2">
      <c r="A46" t="s">
        <v>100</v>
      </c>
      <c r="B46">
        <v>0</v>
      </c>
      <c r="C46">
        <v>0</v>
      </c>
      <c r="E46" t="s">
        <v>110</v>
      </c>
      <c r="F46">
        <v>2</v>
      </c>
      <c r="G46">
        <v>0</v>
      </c>
      <c r="I46">
        <v>22</v>
      </c>
      <c r="J46">
        <f t="shared" si="0"/>
        <v>0.81712963000000005</v>
      </c>
      <c r="K46">
        <v>81.712963000000002</v>
      </c>
    </row>
    <row r="47" spans="1:11" x14ac:dyDescent="0.2">
      <c r="A47" t="s">
        <v>80</v>
      </c>
      <c r="B47">
        <v>9</v>
      </c>
      <c r="C47">
        <v>1</v>
      </c>
      <c r="E47" t="s">
        <v>111</v>
      </c>
      <c r="F47">
        <v>24</v>
      </c>
      <c r="G47">
        <v>1</v>
      </c>
      <c r="I47">
        <v>2</v>
      </c>
      <c r="J47">
        <f t="shared" si="0"/>
        <v>0.73148148099999999</v>
      </c>
      <c r="K47">
        <v>73.1481481</v>
      </c>
    </row>
    <row r="48" spans="1:11" x14ac:dyDescent="0.2">
      <c r="A48" t="s">
        <v>81</v>
      </c>
      <c r="B48">
        <v>13</v>
      </c>
      <c r="C48">
        <v>1</v>
      </c>
      <c r="E48" t="s">
        <v>113</v>
      </c>
      <c r="F48">
        <v>0</v>
      </c>
      <c r="G48">
        <v>0</v>
      </c>
      <c r="I48">
        <v>24</v>
      </c>
      <c r="J48">
        <f t="shared" si="0"/>
        <v>0.86342592600000001</v>
      </c>
      <c r="K48">
        <v>86.342592600000003</v>
      </c>
    </row>
    <row r="49" spans="1:27" x14ac:dyDescent="0.2">
      <c r="A49" t="s">
        <v>82</v>
      </c>
      <c r="B49">
        <v>2</v>
      </c>
      <c r="C49">
        <v>0</v>
      </c>
      <c r="F49">
        <f>AVERAGE(F1:F48)</f>
        <v>6.916666666666667</v>
      </c>
      <c r="G49">
        <v>25</v>
      </c>
      <c r="J49">
        <f t="shared" si="0"/>
        <v>0.63425925900000002</v>
      </c>
      <c r="K49">
        <v>63.425925900000003</v>
      </c>
    </row>
    <row r="50" spans="1:27" x14ac:dyDescent="0.2">
      <c r="A50" t="s">
        <v>83</v>
      </c>
      <c r="B50">
        <v>5</v>
      </c>
      <c r="C50">
        <v>1</v>
      </c>
    </row>
    <row r="51" spans="1:27" x14ac:dyDescent="0.2">
      <c r="A51" t="s">
        <v>85</v>
      </c>
      <c r="B51">
        <v>11</v>
      </c>
      <c r="C51">
        <v>1</v>
      </c>
    </row>
    <row r="52" spans="1:27" x14ac:dyDescent="0.2">
      <c r="A52" t="s">
        <v>86</v>
      </c>
      <c r="B52">
        <v>13</v>
      </c>
      <c r="C52">
        <v>1</v>
      </c>
      <c r="R52" s="2"/>
      <c r="S52" s="2"/>
      <c r="T52" s="2"/>
    </row>
    <row r="53" spans="1:27" x14ac:dyDescent="0.2">
      <c r="A53" t="s">
        <v>87</v>
      </c>
      <c r="B53">
        <v>1</v>
      </c>
      <c r="C53">
        <v>0</v>
      </c>
    </row>
    <row r="54" spans="1:27" x14ac:dyDescent="0.2">
      <c r="A54" t="s">
        <v>88</v>
      </c>
      <c r="B54">
        <v>7</v>
      </c>
      <c r="C54">
        <v>1</v>
      </c>
      <c r="J54" s="2"/>
      <c r="K54" s="2"/>
      <c r="L54" s="2"/>
      <c r="M54" s="2"/>
      <c r="N54" s="2"/>
      <c r="O54" s="2"/>
      <c r="P54" s="2"/>
      <c r="Q54" s="2"/>
      <c r="U54" s="2"/>
      <c r="V54" s="2"/>
      <c r="W54" s="2"/>
      <c r="X54" s="2"/>
      <c r="Y54" s="2"/>
      <c r="Z54" s="2"/>
      <c r="AA54" s="2"/>
    </row>
    <row r="55" spans="1:27" x14ac:dyDescent="0.2">
      <c r="A55" t="s">
        <v>89</v>
      </c>
      <c r="B55">
        <v>14</v>
      </c>
      <c r="C55">
        <v>1</v>
      </c>
    </row>
    <row r="56" spans="1:27" x14ac:dyDescent="0.2">
      <c r="A56" t="s">
        <v>90</v>
      </c>
      <c r="B56">
        <v>8</v>
      </c>
      <c r="C56">
        <v>1</v>
      </c>
    </row>
    <row r="57" spans="1:27" x14ac:dyDescent="0.2">
      <c r="A57" t="s">
        <v>91</v>
      </c>
      <c r="B57">
        <v>3</v>
      </c>
      <c r="C57">
        <v>0</v>
      </c>
    </row>
    <row r="58" spans="1:27" x14ac:dyDescent="0.2">
      <c r="A58" t="s">
        <v>92</v>
      </c>
      <c r="B58">
        <v>0</v>
      </c>
      <c r="C58">
        <v>0</v>
      </c>
    </row>
    <row r="59" spans="1:27" x14ac:dyDescent="0.2">
      <c r="A59" t="s">
        <v>93</v>
      </c>
      <c r="B59">
        <v>0</v>
      </c>
      <c r="C59">
        <v>0</v>
      </c>
      <c r="R59" s="2"/>
      <c r="S59" s="2"/>
      <c r="T59" s="2"/>
    </row>
    <row r="60" spans="1:27" x14ac:dyDescent="0.2">
      <c r="A60" t="s">
        <v>109</v>
      </c>
      <c r="B60">
        <v>22</v>
      </c>
      <c r="C60">
        <v>1</v>
      </c>
    </row>
    <row r="61" spans="1:27" x14ac:dyDescent="0.2">
      <c r="A61" t="s">
        <v>110</v>
      </c>
      <c r="B61">
        <v>2</v>
      </c>
      <c r="C61">
        <v>0</v>
      </c>
      <c r="J61" s="2"/>
      <c r="K61" s="2"/>
      <c r="L61" s="2"/>
      <c r="M61" s="2"/>
      <c r="N61" s="2"/>
      <c r="O61" s="2"/>
      <c r="P61" s="2"/>
      <c r="Q61" s="2"/>
      <c r="U61" s="2"/>
      <c r="V61" s="2"/>
      <c r="W61" s="2"/>
      <c r="X61" s="2"/>
      <c r="Y61" s="2"/>
      <c r="Z61" s="2"/>
      <c r="AA61" s="2"/>
    </row>
    <row r="62" spans="1:27" x14ac:dyDescent="0.2">
      <c r="A62" t="s">
        <v>111</v>
      </c>
      <c r="B62">
        <v>24</v>
      </c>
      <c r="C62">
        <v>1</v>
      </c>
    </row>
    <row r="63" spans="1:27" x14ac:dyDescent="0.2">
      <c r="A63" t="s">
        <v>113</v>
      </c>
      <c r="B63">
        <v>0</v>
      </c>
      <c r="C63">
        <v>0</v>
      </c>
    </row>
    <row r="64" spans="1:27" x14ac:dyDescent="0.2">
      <c r="C64">
        <v>29</v>
      </c>
    </row>
    <row r="65" spans="1:7" x14ac:dyDescent="0.2">
      <c r="A65" s="3" t="s">
        <v>120</v>
      </c>
    </row>
    <row r="66" spans="1:7" x14ac:dyDescent="0.2">
      <c r="A66" s="4" t="s">
        <v>129</v>
      </c>
      <c r="B66" t="s">
        <v>122</v>
      </c>
      <c r="C66" t="s">
        <v>123</v>
      </c>
      <c r="E66" s="4" t="s">
        <v>130</v>
      </c>
      <c r="F66" t="s">
        <v>122</v>
      </c>
      <c r="G66" t="s">
        <v>123</v>
      </c>
    </row>
    <row r="67" spans="1:7" x14ac:dyDescent="0.2">
      <c r="A67" t="s">
        <v>102</v>
      </c>
      <c r="B67" s="1">
        <v>0.65852974186307534</v>
      </c>
      <c r="C67" s="1">
        <v>0.68181818181818199</v>
      </c>
      <c r="E67" t="s">
        <v>102</v>
      </c>
      <c r="F67">
        <v>0.71026234567901236</v>
      </c>
      <c r="G67">
        <v>0.71070799243785088</v>
      </c>
    </row>
    <row r="68" spans="1:7" x14ac:dyDescent="0.2">
      <c r="A68" t="s">
        <v>101</v>
      </c>
      <c r="B68" s="1">
        <v>0.7554563492063493</v>
      </c>
      <c r="C68" s="1">
        <v>0.7832341269841272</v>
      </c>
      <c r="E68" t="s">
        <v>101</v>
      </c>
      <c r="F68">
        <v>0.76371082621082631</v>
      </c>
      <c r="G68">
        <v>0.75756987047173407</v>
      </c>
    </row>
    <row r="70" spans="1:7" x14ac:dyDescent="0.2">
      <c r="A70" s="3" t="s">
        <v>128</v>
      </c>
    </row>
    <row r="71" spans="1:7" x14ac:dyDescent="0.2">
      <c r="A71" s="4" t="s">
        <v>129</v>
      </c>
      <c r="B71" t="s">
        <v>122</v>
      </c>
      <c r="C71" t="s">
        <v>123</v>
      </c>
      <c r="E71" s="4" t="s">
        <v>130</v>
      </c>
      <c r="F71" t="s">
        <v>122</v>
      </c>
      <c r="G71" t="s">
        <v>123</v>
      </c>
    </row>
    <row r="72" spans="1:7" x14ac:dyDescent="0.2">
      <c r="A72" t="s">
        <v>102</v>
      </c>
      <c r="B72">
        <v>0.1853589233074652</v>
      </c>
      <c r="C72">
        <v>0.18923200281209143</v>
      </c>
      <c r="E72" t="s">
        <v>102</v>
      </c>
      <c r="F72">
        <v>0.15895926986407483</v>
      </c>
      <c r="G72">
        <v>0.17075759624704243</v>
      </c>
    </row>
    <row r="73" spans="1:7" x14ac:dyDescent="0.2">
      <c r="A73" t="s">
        <v>101</v>
      </c>
      <c r="B73">
        <v>0.16861404218615531</v>
      </c>
      <c r="C73">
        <v>0.16437737528804386</v>
      </c>
      <c r="E73" t="s">
        <v>101</v>
      </c>
      <c r="F73">
        <v>0.15676611365001991</v>
      </c>
      <c r="G73">
        <v>0.16046771418562919</v>
      </c>
    </row>
    <row r="75" spans="1:7" x14ac:dyDescent="0.2">
      <c r="A75" s="3" t="s">
        <v>124</v>
      </c>
    </row>
    <row r="76" spans="1:7" x14ac:dyDescent="0.2">
      <c r="A76" s="4" t="s">
        <v>129</v>
      </c>
      <c r="B76" t="s">
        <v>122</v>
      </c>
      <c r="E76" s="4" t="s">
        <v>130</v>
      </c>
      <c r="F76" t="s">
        <v>122</v>
      </c>
    </row>
    <row r="77" spans="1:7" x14ac:dyDescent="0.2">
      <c r="B77" t="s">
        <v>125</v>
      </c>
      <c r="C77" t="s">
        <v>126</v>
      </c>
      <c r="D77" t="s">
        <v>127</v>
      </c>
      <c r="E77" t="s">
        <v>125</v>
      </c>
      <c r="F77" t="s">
        <v>126</v>
      </c>
      <c r="G77" t="s">
        <v>127</v>
      </c>
    </row>
    <row r="78" spans="1:7" x14ac:dyDescent="0.2">
      <c r="A78" t="s">
        <v>102</v>
      </c>
      <c r="B78">
        <v>652.55153080899379</v>
      </c>
      <c r="C78">
        <v>602.82333325752745</v>
      </c>
      <c r="D78">
        <v>647.42337852022536</v>
      </c>
      <c r="E78">
        <v>636.47698738307884</v>
      </c>
      <c r="F78">
        <v>595.84473747750769</v>
      </c>
      <c r="G78">
        <v>588.91764130059596</v>
      </c>
    </row>
    <row r="79" spans="1:7" x14ac:dyDescent="0.2">
      <c r="A79" t="s">
        <v>101</v>
      </c>
      <c r="B79">
        <v>635.65145674469579</v>
      </c>
      <c r="C79">
        <v>603.5085962316374</v>
      </c>
      <c r="D79">
        <v>591.09744240413488</v>
      </c>
      <c r="E79">
        <v>635.55071745709029</v>
      </c>
      <c r="F79">
        <v>603.57293138445175</v>
      </c>
      <c r="G79">
        <v>594.9641527059074</v>
      </c>
    </row>
    <row r="80" spans="1:7" x14ac:dyDescent="0.2">
      <c r="A80" s="4" t="s">
        <v>129</v>
      </c>
      <c r="B80" t="s">
        <v>123</v>
      </c>
      <c r="E80" s="4" t="s">
        <v>130</v>
      </c>
      <c r="F80" t="s">
        <v>123</v>
      </c>
    </row>
    <row r="81" spans="1:7" x14ac:dyDescent="0.2">
      <c r="A81" t="s">
        <v>102</v>
      </c>
      <c r="B81">
        <v>615.93284045425787</v>
      </c>
      <c r="C81">
        <v>606.56769021806963</v>
      </c>
      <c r="D81">
        <v>603.39933944491349</v>
      </c>
      <c r="E81">
        <v>605.60208223826123</v>
      </c>
      <c r="F81">
        <v>599.47395478144074</v>
      </c>
      <c r="G81">
        <v>596.56641290850439</v>
      </c>
    </row>
    <row r="82" spans="1:7" x14ac:dyDescent="0.2">
      <c r="A82" t="s">
        <v>101</v>
      </c>
      <c r="B82">
        <v>614.40963096101245</v>
      </c>
      <c r="C82">
        <v>603.12535202520007</v>
      </c>
      <c r="D82">
        <v>604.79985236010032</v>
      </c>
      <c r="E82">
        <v>608.90515488162669</v>
      </c>
      <c r="F82">
        <v>602.46675563626593</v>
      </c>
      <c r="G82">
        <v>605.56315934518125</v>
      </c>
    </row>
    <row r="84" spans="1:7" x14ac:dyDescent="0.2">
      <c r="A84" s="3" t="s">
        <v>131</v>
      </c>
    </row>
    <row r="85" spans="1:7" x14ac:dyDescent="0.2">
      <c r="A85" s="4" t="s">
        <v>129</v>
      </c>
      <c r="B85" t="s">
        <v>122</v>
      </c>
      <c r="E85" s="4" t="s">
        <v>130</v>
      </c>
      <c r="F85" t="s">
        <v>122</v>
      </c>
    </row>
    <row r="86" spans="1:7" x14ac:dyDescent="0.2">
      <c r="B86" t="s">
        <v>125</v>
      </c>
      <c r="C86" t="s">
        <v>126</v>
      </c>
      <c r="D86" t="s">
        <v>127</v>
      </c>
      <c r="E86" t="s">
        <v>125</v>
      </c>
      <c r="F86" t="s">
        <v>126</v>
      </c>
      <c r="G86" t="s">
        <v>127</v>
      </c>
    </row>
    <row r="87" spans="1:7" x14ac:dyDescent="0.2">
      <c r="A87" t="s">
        <v>102</v>
      </c>
      <c r="B87" s="1">
        <v>147.29606221252484</v>
      </c>
      <c r="C87" s="1">
        <v>60.338184372233933</v>
      </c>
      <c r="D87" s="1">
        <v>232.30994938093679</v>
      </c>
      <c r="E87">
        <v>44.224524536715094</v>
      </c>
      <c r="F87">
        <v>16.609478943131098</v>
      </c>
      <c r="G87">
        <v>25.276215213779889</v>
      </c>
    </row>
    <row r="88" spans="1:7" x14ac:dyDescent="0.2">
      <c r="A88" t="s">
        <v>101</v>
      </c>
      <c r="B88" s="1">
        <v>36.376516369172293</v>
      </c>
      <c r="C88" s="1">
        <v>11.75607783643896</v>
      </c>
      <c r="D88" s="1">
        <v>27.196457878448875</v>
      </c>
      <c r="E88">
        <v>35.593992590800539</v>
      </c>
      <c r="F88">
        <v>12.219311719191492</v>
      </c>
      <c r="G88">
        <v>13.71329113313301</v>
      </c>
    </row>
    <row r="89" spans="1:7" x14ac:dyDescent="0.2">
      <c r="A89" s="4" t="s">
        <v>129</v>
      </c>
      <c r="B89" t="s">
        <v>123</v>
      </c>
      <c r="E89" s="4" t="s">
        <v>130</v>
      </c>
      <c r="F89" t="s">
        <v>123</v>
      </c>
    </row>
    <row r="90" spans="1:7" x14ac:dyDescent="0.2">
      <c r="A90" t="s">
        <v>102</v>
      </c>
      <c r="B90">
        <v>47.246874527563229</v>
      </c>
      <c r="C90">
        <v>30.953820521476377</v>
      </c>
      <c r="D90">
        <v>71.732737146023354</v>
      </c>
      <c r="E90">
        <v>15.53108335643457</v>
      </c>
      <c r="F90">
        <v>10.264524236327048</v>
      </c>
      <c r="G90">
        <v>27.112684165756793</v>
      </c>
    </row>
    <row r="91" spans="1:7" x14ac:dyDescent="0.2">
      <c r="A91" t="s">
        <v>101</v>
      </c>
      <c r="B91">
        <v>44.833832192672446</v>
      </c>
      <c r="C91">
        <v>13.835618479917779</v>
      </c>
      <c r="D91">
        <v>17.30099032803237</v>
      </c>
      <c r="E91">
        <v>20.100795601070367</v>
      </c>
      <c r="F91">
        <v>11.083796612233893</v>
      </c>
      <c r="G91">
        <v>12.830367064541324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Accuracy</vt:lpstr>
      <vt:lpstr>Accuracy Outliers</vt:lpstr>
      <vt:lpstr>Accuracy_outlier_excluded</vt:lpstr>
      <vt:lpstr>Response_short_outlier_excluded</vt:lpstr>
      <vt:lpstr>Response_short_outlier</vt:lpstr>
      <vt:lpstr>Response_short</vt:lpstr>
      <vt:lpstr>PSE</vt:lpstr>
      <vt:lpstr>model prediction</vt:lpstr>
      <vt:lpstr>music_expertise</vt:lpstr>
      <vt:lpstr>music expertise_calculation</vt:lpstr>
      <vt:lpstr>musicianship</vt:lpstr>
      <vt:lpstr>Accuracy_counterbalance</vt:lpstr>
      <vt:lpstr>PPS_counterbalance</vt:lpstr>
      <vt:lpstr>PSE_counterbalance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Tzu-han  Cheng</cp:lastModifiedBy>
  <dcterms:created xsi:type="dcterms:W3CDTF">2018-03-01T04:24:07Z</dcterms:created>
  <dcterms:modified xsi:type="dcterms:W3CDTF">2020-06-04T23:05:29Z</dcterms:modified>
</cp:coreProperties>
</file>