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bar\Dropbox\Jabari\Documents - Current\DA Boot Camp\Week 1\Module 1\"/>
    </mc:Choice>
  </mc:AlternateContent>
  <xr:revisionPtr revIDLastSave="0" documentId="13_ncr:1_{680C9A29-7B8F-4CDC-97BD-3AD2460C4DB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hart1" sheetId="10" r:id="rId1"/>
    <sheet name="Kickstarter" sheetId="1" r:id="rId2"/>
    <sheet name="Successful US Kickstarters" sheetId="7" r:id="rId3"/>
    <sheet name="Failed US Kickstarters" sheetId="8" r:id="rId4"/>
    <sheet name="Descriptive Statistics" sheetId="9" r:id="rId5"/>
    <sheet name="Category Statistics" sheetId="2" r:id="rId6"/>
    <sheet name="Subcategory Statistics" sheetId="4" r:id="rId7"/>
    <sheet name="Outcomes Based on Launch Date" sheetId="5" r:id="rId8"/>
    <sheet name="Edinburgh Research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9" l="1"/>
  <c r="C14" i="9"/>
  <c r="C7" i="9"/>
  <c r="B7" i="9"/>
  <c r="C13" i="9"/>
  <c r="C12" i="9"/>
  <c r="C6" i="9"/>
  <c r="C5" i="9"/>
  <c r="B13" i="9"/>
  <c r="B12" i="9"/>
  <c r="B6" i="9"/>
  <c r="B5" i="9"/>
  <c r="C11" i="9"/>
  <c r="B11" i="9"/>
  <c r="C4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6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6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6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6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6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736" i="1"/>
  <c r="O2245" i="1"/>
  <c r="O1255" i="1"/>
  <c r="O1014" i="1"/>
  <c r="O2016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<sst xmlns="http://schemas.openxmlformats.org/spreadsheetml/2006/main" count="38390" uniqueCount="8398">
  <si>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</si>
  <si>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</si>
  <si>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</si>
  <si>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</si>
  <si>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</si>
  <si>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</si>
  <si>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</si>
  <si>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</si>
  <si>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</si>
  <si>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</si>
  <si>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</si>
  <si>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</si>
  <si>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</si>
  <si>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</si>
  <si>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</si>
  <si>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</si>
  <si>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</si>
  <si>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</si>
  <si>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</si>
  <si>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</si>
  <si>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</si>
  <si>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</si>
  <si>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</si>
  <si>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</si>
  <si>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</si>
  <si>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</si>
  <si>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</si>
  <si>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</si>
  <si>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</si>
  <si>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</si>
  <si>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</si>
  <si>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</si>
  <si>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</si>
  <si>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</si>
  <si>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</si>
  <si>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</si>
  <si>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</si>
  <si>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</si>
  <si>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</si>
  <si>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</si>
  <si>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</si>
  <si>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</si>
  <si>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</si>
  <si>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</si>
  <si>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</si>
  <si>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</si>
  <si>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</si>
  <si>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</si>
  <si>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</si>
  <si>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</si>
  <si>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</si>
  <si>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</si>
  <si>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</si>
  <si>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</si>
  <si>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</si>
  <si>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</si>
  <si>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</si>
  <si>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</si>
  <si>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</si>
  <si>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</si>
  <si>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</si>
  <si>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</si>
  <si>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</si>
  <si>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</si>
  <si>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</si>
  <si>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</si>
  <si>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</si>
  <si>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</si>
  <si>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</si>
  <si>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</si>
  <si>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</si>
  <si>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</si>
  <si>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</si>
  <si>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</si>
  <si>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</si>
  <si>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</si>
  <si>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</si>
  <si>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</si>
  <si>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</si>
  <si>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</si>
  <si>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</si>
  <si>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</si>
  <si>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</si>
  <si>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</si>
  <si>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</si>
  <si>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</si>
  <si>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</si>
  <si>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</si>
  <si>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</si>
  <si>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</si>
  <si>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</si>
  <si>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</si>
  <si>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</si>
  <si>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</si>
  <si>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</si>
  <si>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</si>
  <si>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</si>
  <si>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</si>
  <si>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</si>
  <si>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</si>
  <si>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</si>
  <si>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</si>
  <si>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</si>
  <si>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</si>
  <si>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</si>
  <si>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</si>
  <si>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</si>
  <si>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</si>
  <si>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</si>
  <si>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</si>
  <si>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</si>
  <si>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</si>
  <si>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</si>
  <si>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</si>
  <si>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</si>
  <si>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</si>
  <si>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</si>
  <si>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</si>
  <si>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</si>
  <si>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</si>
  <si>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</si>
  <si>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</si>
  <si>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</si>
  <si>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</si>
  <si>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</si>
  <si>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</si>
  <si>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</si>
  <si>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</si>
  <si>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</si>
  <si>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</si>
  <si>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</si>
  <si>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</si>
  <si>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</si>
  <si>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</si>
  <si>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</si>
  <si>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</si>
  <si>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</si>
  <si>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</si>
  <si>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</si>
  <si>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</si>
  <si>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</si>
  <si>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</si>
  <si>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</si>
  <si>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</si>
  <si>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</si>
  <si>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</si>
  <si>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</si>
  <si>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</si>
  <si>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</si>
  <si>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</si>
  <si>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</si>
  <si>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</si>
  <si>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</si>
  <si>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</si>
  <si>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</si>
  <si>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</si>
  <si>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</si>
  <si>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</si>
  <si>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</si>
  <si>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</si>
  <si>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</si>
  <si>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</si>
  <si>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</si>
  <si>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</si>
  <si>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</si>
  <si>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</si>
  <si>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</si>
  <si>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</si>
  <si>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</si>
  <si>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</si>
  <si>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</si>
  <si>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</si>
  <si>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</si>
  <si>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</si>
  <si>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</si>
  <si>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</si>
  <si>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</si>
  <si>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</si>
  <si>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</si>
  <si>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</si>
  <si>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</si>
  <si>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</si>
  <si>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</si>
  <si>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</si>
  <si>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</si>
  <si>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</si>
  <si>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</si>
  <si>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</si>
  <si>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</si>
  <si>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</si>
  <si>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</si>
  <si>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</si>
  <si>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</si>
  <si>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</si>
  <si>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</si>
  <si>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</si>
  <si>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</si>
  <si>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</si>
  <si>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</si>
  <si>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</si>
  <si>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</si>
  <si>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</si>
  <si>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</si>
  <si>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</si>
  <si>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</si>
  <si>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</si>
  <si>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</si>
  <si>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</si>
  <si>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</si>
  <si>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</si>
  <si>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</si>
  <si>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</si>
  <si>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</si>
  <si>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</si>
  <si>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</si>
  <si>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</si>
  <si>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</si>
  <si>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</si>
  <si>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</si>
  <si>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</si>
  <si>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</si>
  <si>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</si>
  <si>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</si>
  <si>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</si>
  <si>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</si>
  <si>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</si>
  <si>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</si>
  <si>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</si>
  <si>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</si>
  <si>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</si>
  <si>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</si>
  <si>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</si>
  <si>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</si>
  <si>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</si>
  <si>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</si>
  <si>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</si>
  <si>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</si>
  <si>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</si>
  <si>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</si>
  <si>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</si>
  <si>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</si>
  <si>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</si>
  <si>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</si>
  <si>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</si>
  <si>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</si>
  <si>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</si>
  <si>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</si>
  <si>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</si>
  <si>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</si>
  <si>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</si>
  <si>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</si>
  <si>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</si>
  <si>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</si>
  <si>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</si>
  <si>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</si>
  <si>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</si>
  <si>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</si>
  <si>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</si>
  <si>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</si>
  <si>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</si>
  <si>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</si>
  <si>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</si>
  <si>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</si>
  <si>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</si>
  <si>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</si>
  <si>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</si>
  <si>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</si>
  <si>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</si>
  <si>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</si>
  <si>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</si>
  <si>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</si>
  <si>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</si>
  <si>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</si>
  <si>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</si>
  <si>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</si>
  <si>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</si>
  <si>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</si>
  <si>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</si>
  <si>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</si>
  <si>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</si>
  <si>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</si>
  <si>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</si>
  <si>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</si>
  <si>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</si>
  <si>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</si>
  <si>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</si>
  <si>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</si>
  <si>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</si>
  <si>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</si>
  <si>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</si>
  <si>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</si>
  <si>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</si>
  <si>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</si>
  <si>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</si>
  <si>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</si>
  <si>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</si>
  <si>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</si>
  <si>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</si>
  <si>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</si>
  <si>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</si>
  <si>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</si>
  <si>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</si>
  <si>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</si>
  <si>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</si>
  <si>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</si>
  <si>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</si>
  <si>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</si>
  <si>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</si>
  <si>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</si>
  <si>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</si>
  <si>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</si>
  <si>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</si>
  <si>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</si>
  <si>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</si>
  <si>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</si>
  <si>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</si>
  <si>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</si>
  <si>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</si>
  <si>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</si>
  <si>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</si>
  <si>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</si>
  <si>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</si>
  <si>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</si>
  <si>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</si>
  <si>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</si>
  <si>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</si>
  <si>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</si>
  <si>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</si>
  <si>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</si>
  <si>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</si>
  <si>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</si>
  <si>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</si>
  <si>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</si>
  <si>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</si>
  <si>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</si>
  <si>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</si>
  <si>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</si>
  <si>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</si>
  <si>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</si>
  <si>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</si>
  <si>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</si>
  <si>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</si>
  <si>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</si>
  <si>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</si>
  <si>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</si>
  <si>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</si>
  <si>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</si>
  <si>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</si>
  <si>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</si>
  <si>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</si>
  <si>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</si>
  <si>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</si>
  <si>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</si>
  <si>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</si>
  <si>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</si>
  <si>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</si>
  <si>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</si>
  <si>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</si>
  <si>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</si>
  <si>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</si>
  <si>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</si>
  <si>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</si>
  <si>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</si>
  <si>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</si>
  <si>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</si>
  <si>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</si>
  <si>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</si>
  <si>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</si>
  <si>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</si>
  <si>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</si>
  <si>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</si>
  <si>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</si>
  <si>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</si>
  <si>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</si>
  <si>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</si>
  <si>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</si>
  <si>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</si>
  <si>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</si>
  <si>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</si>
  <si>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</si>
  <si>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</si>
  <si>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</si>
  <si>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</si>
  <si>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</si>
  <si>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</si>
  <si>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</si>
  <si>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</si>
  <si>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</si>
  <si>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</si>
  <si>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</si>
  <si>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</si>
  <si>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</si>
  <si>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</si>
  <si>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</si>
  <si>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</si>
  <si>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</si>
  <si>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</si>
  <si>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</si>
  <si>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</si>
  <si>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</si>
  <si>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</si>
  <si>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</si>
  <si>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</si>
  <si>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</si>
  <si>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</si>
  <si>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</si>
  <si>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</si>
  <si>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</si>
  <si>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</si>
  <si>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</si>
  <si>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</si>
  <si>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</si>
  <si>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</si>
  <si>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</si>
  <si>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</si>
  <si>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</si>
  <si>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</si>
  <si>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</si>
  <si>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</si>
  <si>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</si>
  <si>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</si>
  <si>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</si>
  <si>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</si>
  <si>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</si>
  <si>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</si>
  <si>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</si>
  <si>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</si>
  <si>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</si>
  <si>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</si>
  <si>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</si>
  <si>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</si>
  <si>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</si>
  <si>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</si>
  <si>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</si>
  <si>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</si>
  <si>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</si>
  <si>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</si>
  <si>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</si>
  <si>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</si>
  <si>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</si>
  <si>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</si>
  <si>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</si>
  <si>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</si>
  <si>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</si>
  <si>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</si>
  <si>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</si>
  <si>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</si>
  <si>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</si>
  <si>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</si>
  <si>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</si>
  <si>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</si>
  <si>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</si>
  <si>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</si>
  <si>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</si>
  <si>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</si>
  <si>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</si>
  <si>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</si>
  <si>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</si>
  <si>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</si>
  <si>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</si>
  <si>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</si>
  <si>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</si>
  <si>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</si>
  <si>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</si>
  <si>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</si>
  <si>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</si>
  <si>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</si>
  <si>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</si>
  <si>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</si>
  <si>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</si>
  <si>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</si>
  <si>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</si>
  <si>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</si>
  <si>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</si>
  <si>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</si>
  <si>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</si>
  <si>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</si>
  <si>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</si>
  <si>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</si>
  <si>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</si>
  <si>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</si>
  <si>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</si>
  <si>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</si>
  <si>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</si>
  <si>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</si>
  <si>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</si>
  <si>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</si>
  <si>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</si>
  <si>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</si>
  <si>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</si>
  <si>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</si>
  <si>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</si>
  <si>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</si>
  <si>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</si>
  <si>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</si>
  <si>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</si>
  <si>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</si>
  <si>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</si>
  <si>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</si>
  <si>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</si>
  <si>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</si>
  <si>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</si>
  <si>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</si>
  <si>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</si>
  <si>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</si>
  <si>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</si>
  <si>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</si>
  <si>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</si>
  <si>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</si>
  <si>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</si>
  <si>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</si>
  <si>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</si>
  <si>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</si>
  <si>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</si>
  <si>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</si>
  <si>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</si>
  <si>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</si>
  <si>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</si>
  <si>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</si>
  <si>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</si>
  <si>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</si>
  <si>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</si>
  <si>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</si>
  <si>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</si>
  <si>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</si>
  <si>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</si>
  <si>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</si>
  <si>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</si>
  <si>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</si>
  <si>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</si>
  <si>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</si>
  <si>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</si>
  <si>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</si>
  <si>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</si>
  <si>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</si>
  <si>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</si>
  <si>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</si>
  <si>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</si>
  <si>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</si>
  <si>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</si>
  <si>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</si>
  <si>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</si>
  <si>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</si>
  <si>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</si>
  <si>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</si>
  <si>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</si>
  <si>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</si>
  <si>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</si>
  <si>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</si>
  <si>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</si>
  <si>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</si>
  <si>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</si>
  <si>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</si>
  <si>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</si>
  <si>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</si>
  <si>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</si>
  <si>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</si>
  <si>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</si>
  <si>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</si>
  <si>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</si>
  <si>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</si>
  <si>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</si>
  <si>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</si>
  <si>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</si>
  <si>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</si>
  <si>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</si>
  <si>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</si>
  <si>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</si>
  <si>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</si>
  <si>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</si>
  <si>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</si>
  <si>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</si>
  <si>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</si>
  <si>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</si>
  <si>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</si>
  <si>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</si>
  <si>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</si>
  <si>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</si>
  <si>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</si>
  <si>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</si>
  <si>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</si>
  <si>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</si>
  <si>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</si>
  <si>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</si>
  <si>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</si>
  <si>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</si>
  <si>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</si>
  <si>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</si>
  <si>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</si>
  <si>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</si>
  <si>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</si>
  <si>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</si>
  <si>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</si>
  <si>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</si>
  <si>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</si>
  <si>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</si>
  <si>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</si>
  <si>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</si>
  <si>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</si>
  <si>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</si>
  <si>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</si>
  <si>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</si>
  <si>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</si>
  <si>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</si>
  <si>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</si>
  <si>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</si>
  <si>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</si>
  <si>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</si>
  <si>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</si>
  <si>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</si>
  <si>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</si>
  <si>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</si>
  <si>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</si>
  <si>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</si>
  <si>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</si>
  <si>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</si>
  <si>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</si>
  <si>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</si>
  <si>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</si>
  <si>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</si>
  <si>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</si>
  <si>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</si>
  <si>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</si>
  <si>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</si>
  <si>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</si>
  <si>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</si>
  <si>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</si>
  <si>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</si>
  <si>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</si>
  <si>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</si>
  <si>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</si>
  <si>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</si>
  <si>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</si>
  <si>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</si>
  <si>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</si>
  <si>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</si>
  <si>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</si>
  <si>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</si>
  <si>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</si>
  <si>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</si>
  <si>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</si>
  <si>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</si>
  <si>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</si>
  <si>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</si>
  <si>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</si>
  <si>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</si>
  <si>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</si>
  <si>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</si>
  <si>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</si>
  <si>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</si>
  <si>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</si>
  <si>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</si>
  <si>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</si>
  <si>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</si>
  <si>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</si>
  <si>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</si>
  <si>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</si>
  <si>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</si>
  <si>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</si>
  <si>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</si>
  <si>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</si>
  <si>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</si>
  <si>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</si>
  <si>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</si>
  <si>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</si>
  <si>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</si>
  <si>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</si>
  <si>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</si>
  <si>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</si>
  <si>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</si>
  <si>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</si>
  <si>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</si>
  <si>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</si>
  <si>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</si>
  <si>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</si>
  <si>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</si>
  <si>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</si>
  <si>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</si>
  <si>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</si>
  <si>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</si>
  <si>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</si>
  <si>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</si>
  <si>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</si>
  <si>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</si>
  <si>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</si>
  <si>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</si>
  <si>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</si>
  <si>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</si>
  <si>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</si>
  <si>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</si>
  <si>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</si>
  <si>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</si>
  <si>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</si>
  <si>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</si>
  <si>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</si>
  <si>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</si>
  <si>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</si>
  <si>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</si>
  <si>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</si>
  <si>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</si>
  <si>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</si>
  <si>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</si>
  <si>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</si>
  <si>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</si>
  <si>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</si>
  <si>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</si>
  <si>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</si>
  <si>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</si>
  <si>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</si>
  <si>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</si>
  <si>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</si>
  <si>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</si>
  <si>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</si>
  <si>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</si>
  <si>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</si>
  <si>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</si>
  <si>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</si>
  <si>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</si>
  <si>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</si>
  <si>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</si>
  <si>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</si>
  <si>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</si>
  <si>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</si>
  <si>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</si>
  <si>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</si>
  <si>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</si>
  <si>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</si>
  <si>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</si>
  <si>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</si>
  <si>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</si>
  <si>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</si>
  <si>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</si>
  <si>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</si>
  <si>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</si>
  <si>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</si>
  <si>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</si>
  <si>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</si>
  <si>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</si>
  <si>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</si>
  <si>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</si>
  <si>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</si>
  <si>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</si>
  <si>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</si>
  <si>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</si>
  <si>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</si>
  <si>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</si>
  <si>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</si>
  <si>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</si>
  <si>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</si>
  <si>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</si>
  <si>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</si>
  <si>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</si>
  <si>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</si>
  <si>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</si>
  <si>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</si>
  <si>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</si>
  <si>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</si>
  <si>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</si>
  <si>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</si>
  <si>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</si>
  <si>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</si>
  <si>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</si>
  <si>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</si>
  <si>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</si>
  <si>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</si>
  <si>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</si>
  <si>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</si>
  <si>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</si>
  <si>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</si>
  <si>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</si>
  <si>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</si>
  <si>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</si>
  <si>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</si>
  <si>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</si>
  <si>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</si>
  <si>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</si>
  <si>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</si>
  <si>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</si>
  <si>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</si>
  <si>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</si>
  <si>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</si>
  <si>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</si>
  <si>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</si>
  <si>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</si>
  <si>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</si>
  <si>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</si>
  <si>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</si>
  <si>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</si>
  <si>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</si>
  <si>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</si>
  <si>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</si>
  <si>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</si>
  <si>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</si>
  <si>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</si>
  <si>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</si>
  <si>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</si>
  <si>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</si>
  <si>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</si>
  <si>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</si>
  <si>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</si>
  <si>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</si>
  <si>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</si>
  <si>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</si>
  <si>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</si>
  <si>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</si>
  <si>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</si>
  <si>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</si>
  <si>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</si>
  <si>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</si>
  <si>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</si>
  <si>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</si>
  <si>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</si>
  <si>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</si>
  <si>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</si>
  <si>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</si>
  <si>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</si>
  <si>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</si>
  <si>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</si>
  <si>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</si>
  <si>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</si>
  <si>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</si>
  <si>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</si>
  <si>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</si>
  <si>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</si>
  <si>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</si>
  <si>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</si>
  <si>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</si>
  <si>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</si>
  <si>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</si>
  <si>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</si>
  <si>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</si>
  <si>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</si>
  <si>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</si>
  <si>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</si>
  <si>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</si>
  <si>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</si>
  <si>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</si>
  <si>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</si>
  <si>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</si>
  <si>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</si>
  <si>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</si>
  <si>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</si>
  <si>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</si>
  <si>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</si>
  <si>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</si>
  <si>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</si>
  <si>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</si>
  <si>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</si>
  <si>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</si>
  <si>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</si>
  <si>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</si>
  <si>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</si>
  <si>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</si>
  <si>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</si>
  <si>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</si>
  <si>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</si>
  <si>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</si>
  <si>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</si>
  <si>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</si>
  <si>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</si>
  <si>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</si>
  <si>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</si>
  <si>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</si>
  <si>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</si>
  <si>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</si>
  <si>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</si>
  <si>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</si>
  <si>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</si>
  <si>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</si>
  <si>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</si>
  <si>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</si>
  <si>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</si>
  <si>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</si>
  <si>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</si>
  <si>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</si>
  <si>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</si>
  <si>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</si>
  <si>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</si>
  <si>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</si>
  <si>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</si>
  <si>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</si>
  <si>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</si>
  <si>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</si>
  <si>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</si>
  <si>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</si>
  <si>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</si>
  <si>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</si>
  <si>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</si>
  <si>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</si>
  <si>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</si>
  <si>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</si>
  <si>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</si>
  <si>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</si>
  <si>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</si>
  <si>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</si>
  <si>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</si>
  <si>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</si>
  <si>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</si>
  <si>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</si>
  <si>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</si>
  <si>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</si>
  <si>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</si>
  <si>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</si>
  <si>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</si>
  <si>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</si>
  <si>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</si>
  <si>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</si>
  <si>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</si>
  <si>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</si>
  <si>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</si>
  <si>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</si>
  <si>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</si>
  <si>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</si>
  <si>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</si>
  <si>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</si>
  <si>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</si>
  <si>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</si>
  <si>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</si>
  <si>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</si>
  <si>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</si>
  <si>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</si>
  <si>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</si>
  <si>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</si>
  <si>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</si>
  <si>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</si>
  <si>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</si>
  <si>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</si>
  <si>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</si>
  <si>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</si>
  <si>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</si>
  <si>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</si>
  <si>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</si>
  <si>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</si>
  <si>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</si>
  <si>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</si>
  <si>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</si>
  <si>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</si>
  <si>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</si>
  <si>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</si>
  <si>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</si>
  <si>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</si>
  <si>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</si>
  <si>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</si>
  <si>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</si>
  <si>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</si>
  <si>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</si>
  <si>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</si>
  <si>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</si>
  <si>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</si>
  <si>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</si>
  <si>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</si>
  <si>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</si>
  <si>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</si>
  <si>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</si>
  <si>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</si>
  <si>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</si>
  <si>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</si>
  <si>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</si>
  <si>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</si>
  <si>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</si>
  <si>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</si>
  <si>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</si>
  <si>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</si>
  <si>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</si>
  <si>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</si>
  <si>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</si>
  <si>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</si>
  <si>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</si>
  <si>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</si>
  <si>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</si>
  <si>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</si>
  <si>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</si>
  <si>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</si>
  <si>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</si>
  <si>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</si>
  <si>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</si>
  <si>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</si>
  <si>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</si>
  <si>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</si>
  <si>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</si>
  <si>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</si>
  <si>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</si>
  <si>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</si>
  <si>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</si>
  <si>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</si>
  <si>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</si>
  <si>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</si>
  <si>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</si>
  <si>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</si>
  <si>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</si>
  <si>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</si>
  <si>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</si>
  <si>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</si>
  <si>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</si>
  <si>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</si>
  <si>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</si>
  <si>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</si>
  <si>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</si>
  <si>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</si>
  <si>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</si>
  <si>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</si>
  <si>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</si>
  <si>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</si>
  <si>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</si>
  <si>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</si>
  <si>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</si>
  <si>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</si>
  <si>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</si>
  <si>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</si>
  <si>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</si>
  <si>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</si>
  <si>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</si>
  <si>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</si>
  <si>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</si>
  <si>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</si>
  <si>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</si>
  <si>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</si>
  <si>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</si>
  <si>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</si>
  <si>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</si>
  <si>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</si>
  <si>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</si>
  <si>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</si>
  <si>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</si>
  <si>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</si>
  <si>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</si>
  <si>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</si>
  <si>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</si>
  <si>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</si>
  <si>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</si>
  <si>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</si>
  <si>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</si>
  <si>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</si>
  <si>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</si>
  <si>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</si>
  <si>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</si>
  <si>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</si>
  <si>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</si>
  <si>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</si>
  <si>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</si>
  <si>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</si>
  <si>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</si>
  <si>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</si>
  <si>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</si>
  <si>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</si>
  <si>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</si>
  <si>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</si>
  <si>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</si>
  <si>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</si>
  <si>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</si>
  <si>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</si>
  <si>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</si>
  <si>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</si>
  <si>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</si>
  <si>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</si>
  <si>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</si>
  <si>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</si>
  <si>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</si>
  <si>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</si>
  <si>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</si>
  <si>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</si>
  <si>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</si>
  <si>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</si>
  <si>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</si>
  <si>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</si>
  <si>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</si>
  <si>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</si>
  <si>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</si>
  <si>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</si>
  <si>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</si>
  <si>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</si>
  <si>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</si>
  <si>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</si>
  <si>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</si>
  <si>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</si>
  <si>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</si>
  <si>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</si>
  <si>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</si>
  <si>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</si>
  <si>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</si>
  <si>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</si>
  <si>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</si>
  <si>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</si>
  <si>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</si>
  <si>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</si>
  <si>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</si>
  <si>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</si>
  <si>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</si>
  <si>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</si>
  <si>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</si>
  <si>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</si>
  <si>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</si>
  <si>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</si>
  <si>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</si>
  <si>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</si>
  <si>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</si>
  <si>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</si>
  <si>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</si>
  <si>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</si>
  <si>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</si>
  <si>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</si>
  <si>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</si>
  <si>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</si>
  <si>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</si>
  <si>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</si>
  <si>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</si>
  <si>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</si>
  <si>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</si>
  <si>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</si>
  <si>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</si>
  <si>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</si>
  <si>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</si>
  <si>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</si>
  <si>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</si>
  <si>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</si>
  <si>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</si>
  <si>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</si>
  <si>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</si>
  <si>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</si>
  <si>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</si>
  <si>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</si>
  <si>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</si>
  <si>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</si>
  <si>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</si>
  <si>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</si>
  <si>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</si>
  <si>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</si>
  <si>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</si>
  <si>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</si>
  <si>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</si>
  <si>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</si>
  <si>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</si>
  <si>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</si>
  <si>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</si>
  <si>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</si>
  <si>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</si>
  <si>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</si>
  <si>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</si>
  <si>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</si>
  <si>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</si>
  <si>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</si>
  <si>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</si>
  <si>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</si>
  <si>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</si>
  <si>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</si>
  <si>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</si>
  <si>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</si>
  <si>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</si>
  <si>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</si>
  <si>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</si>
  <si>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</si>
  <si>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</si>
  <si>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</si>
  <si>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</si>
  <si>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</si>
  <si>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</si>
  <si>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</si>
  <si>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</si>
  <si>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</si>
  <si>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</si>
  <si>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</si>
  <si>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</si>
  <si>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</si>
  <si>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</si>
  <si>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</si>
  <si>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</si>
  <si>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</si>
  <si>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</si>
  <si>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</si>
  <si>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</si>
  <si>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</si>
  <si>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</si>
  <si>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</si>
  <si>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</si>
  <si>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</si>
  <si>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</si>
  <si>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</si>
  <si>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</si>
  <si>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</si>
  <si>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</si>
  <si>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</si>
  <si>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</si>
  <si>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</si>
  <si>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</si>
  <si>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</si>
  <si>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</si>
  <si>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</si>
  <si>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</si>
  <si>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</si>
  <si>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</si>
  <si>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</si>
  <si>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</si>
  <si>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</si>
  <si>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</si>
  <si>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</si>
  <si>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</si>
  <si>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</si>
  <si>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</si>
  <si>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</si>
  <si>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</si>
  <si>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</si>
  <si>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</si>
  <si>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</si>
  <si>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</si>
  <si>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</si>
  <si>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</si>
  <si>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</si>
  <si>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</si>
  <si>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</si>
  <si>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</si>
  <si>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</si>
  <si>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</si>
  <si>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</si>
  <si>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</si>
  <si>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</si>
  <si>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</si>
  <si>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</si>
  <si>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</si>
  <si>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</si>
  <si>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</si>
  <si>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</si>
  <si>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</si>
  <si>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</si>
  <si>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</si>
  <si>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</si>
  <si>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</si>
  <si>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</si>
  <si>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</si>
  <si>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</si>
  <si>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</si>
  <si>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</si>
  <si>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</si>
  <si>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</si>
  <si>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</si>
  <si>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</si>
  <si>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</si>
  <si>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</si>
  <si>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</si>
  <si>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</si>
  <si>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</si>
  <si>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</si>
  <si>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</si>
  <si>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</si>
  <si>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</si>
  <si>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</si>
  <si>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</si>
  <si>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</si>
  <si>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</si>
  <si>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</si>
  <si>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</si>
  <si>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</si>
  <si>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</si>
  <si>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</si>
  <si>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</si>
  <si>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</si>
  <si>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</si>
  <si>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</si>
  <si>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</si>
  <si>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</si>
  <si>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</si>
  <si>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</si>
  <si>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</si>
  <si>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</si>
  <si>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</si>
  <si>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</si>
  <si>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</si>
  <si>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</si>
  <si>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</si>
  <si>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</si>
  <si>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</si>
  <si>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</si>
  <si>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</si>
  <si>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</si>
  <si>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</si>
  <si>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</si>
  <si>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</si>
  <si>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</si>
  <si>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</si>
  <si>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</si>
  <si>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</si>
  <si>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</si>
  <si>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</si>
  <si>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</si>
  <si>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</si>
  <si>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</si>
  <si>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</si>
  <si>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</si>
  <si>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</si>
  <si>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</si>
  <si>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</si>
  <si>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</si>
  <si>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</si>
  <si>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</si>
  <si>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</si>
  <si>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</si>
  <si>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</si>
  <si>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</si>
  <si>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</si>
  <si>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</si>
  <si>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</si>
  <si>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</si>
  <si>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</si>
  <si>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</si>
  <si>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</si>
  <si>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</si>
  <si>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</si>
  <si>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</si>
  <si>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</si>
  <si>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</si>
  <si>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</si>
  <si>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</si>
  <si>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</si>
  <si>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</si>
  <si>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</si>
  <si>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</si>
  <si>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</si>
  <si>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</si>
  <si>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</si>
  <si>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</si>
  <si>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</si>
  <si>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</si>
  <si>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</si>
  <si>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</si>
  <si>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</si>
  <si>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</si>
  <si>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</si>
  <si>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</si>
  <si>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</si>
  <si>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</si>
  <si>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</si>
  <si>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</si>
  <si>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</si>
  <si>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</si>
  <si>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</si>
  <si>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</si>
  <si>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</si>
  <si>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</si>
  <si>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</si>
  <si>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</si>
  <si>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</si>
  <si>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</si>
  <si>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</si>
  <si>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</si>
  <si>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</si>
  <si>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</si>
  <si>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</si>
  <si>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</si>
  <si>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</si>
  <si>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</si>
  <si>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</si>
  <si>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</si>
  <si>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</si>
  <si>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</si>
  <si>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</si>
  <si>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</si>
  <si>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</si>
  <si>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</si>
  <si>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</si>
  <si>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</si>
  <si>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</si>
  <si>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</si>
  <si>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</si>
  <si>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</si>
  <si>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</si>
  <si>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</si>
  <si>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</si>
  <si>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</si>
  <si>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</si>
  <si>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</si>
  <si>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</si>
  <si>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</si>
  <si>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</si>
  <si>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</si>
  <si>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</si>
  <si>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</si>
  <si>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</si>
  <si>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</si>
  <si>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</si>
  <si>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</si>
  <si>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</si>
  <si>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</si>
  <si>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</si>
  <si>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</si>
  <si>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</si>
  <si>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</si>
  <si>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</si>
  <si>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</si>
  <si>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</si>
  <si>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</si>
  <si>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</si>
  <si>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</si>
  <si>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</si>
  <si>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</si>
  <si>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</si>
  <si>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</si>
  <si>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</si>
  <si>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</si>
  <si>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</si>
  <si>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</si>
  <si>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</si>
  <si>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</si>
  <si>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</si>
  <si>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</si>
  <si>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</si>
  <si>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</si>
  <si>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</si>
  <si>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</si>
  <si>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</si>
  <si>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</si>
  <si>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</si>
  <si>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</si>
  <si>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</si>
  <si>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</si>
  <si>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</si>
  <si>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</si>
  <si>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</si>
  <si>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</si>
  <si>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</si>
  <si>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</si>
  <si>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</si>
  <si>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</si>
  <si>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</si>
  <si>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</si>
  <si>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</si>
  <si>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</si>
  <si>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</si>
  <si>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</si>
  <si>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</si>
  <si>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</si>
  <si>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</si>
  <si>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</si>
  <si>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</si>
  <si>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</si>
  <si>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</si>
  <si>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</si>
  <si>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</si>
  <si>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</si>
  <si>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</si>
  <si>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</si>
  <si>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</si>
  <si>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</si>
  <si>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</si>
  <si>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</si>
  <si>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</si>
  <si>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</si>
  <si>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</si>
  <si>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</si>
  <si>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</si>
  <si>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</si>
  <si>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</si>
  <si>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</si>
  <si>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</si>
  <si>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</si>
  <si>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</si>
  <si>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</si>
  <si>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</si>
  <si>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</si>
  <si>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</si>
  <si>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</si>
  <si>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</si>
  <si>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</si>
  <si>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</si>
  <si>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</si>
  <si>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</si>
  <si>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</si>
  <si>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</si>
  <si>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</si>
  <si>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</si>
  <si>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</si>
  <si>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</si>
  <si>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</si>
  <si>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</si>
  <si>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</si>
  <si>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</si>
  <si>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</si>
  <si>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</si>
  <si>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</si>
  <si>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</si>
  <si>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</si>
  <si>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</si>
  <si>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</si>
  <si>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</si>
  <si>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</si>
  <si>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</si>
  <si>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</si>
  <si>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</si>
  <si>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</si>
  <si>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</si>
  <si>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</si>
  <si>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</si>
  <si>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</si>
  <si>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</si>
  <si>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</si>
  <si>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</si>
  <si>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</si>
  <si>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</si>
  <si>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</si>
  <si>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</si>
  <si>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</si>
  <si>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</si>
  <si>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</si>
  <si>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</si>
  <si>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</si>
  <si>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</si>
  <si>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</si>
  <si>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</si>
  <si>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</si>
  <si>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</si>
  <si>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</si>
  <si>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</si>
  <si>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</si>
  <si>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</si>
  <si>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</si>
  <si>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</si>
  <si>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</si>
  <si>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</si>
  <si>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</si>
  <si>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</si>
  <si>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</si>
  <si>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</si>
  <si>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</si>
  <si>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</si>
  <si>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</si>
  <si>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</si>
  <si>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</si>
  <si>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</si>
  <si>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</si>
  <si>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</si>
  <si>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</si>
  <si>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</si>
  <si>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</si>
  <si>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</si>
  <si>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</si>
  <si>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</si>
  <si>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</si>
  <si>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</si>
  <si>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</si>
  <si>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</si>
  <si>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</si>
  <si>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</si>
  <si>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</si>
  <si>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</si>
  <si>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</si>
  <si>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</si>
  <si>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</si>
  <si>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</si>
  <si>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</si>
  <si>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</si>
  <si>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</si>
  <si>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</si>
  <si>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</si>
  <si>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</si>
  <si>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</si>
  <si>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</si>
  <si>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</si>
  <si>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</si>
  <si>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</si>
  <si>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</si>
  <si>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</si>
  <si>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</si>
  <si>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</si>
  <si>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</si>
  <si>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</si>
  <si>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</si>
  <si>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</si>
  <si>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</si>
  <si>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</si>
  <si>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</si>
  <si>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</si>
  <si>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</si>
  <si>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</si>
  <si>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</si>
  <si>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</si>
  <si>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</si>
  <si>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</si>
  <si>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</si>
  <si>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</si>
  <si>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</si>
  <si>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</si>
  <si>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</si>
  <si>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</si>
  <si>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</si>
  <si>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</si>
  <si>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</si>
  <si>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</si>
  <si>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</si>
  <si>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</si>
  <si>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</si>
  <si>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</si>
  <si>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</si>
  <si>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</si>
  <si>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</si>
  <si>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</si>
  <si>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</si>
  <si>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</si>
  <si>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</si>
  <si>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</si>
  <si>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</si>
  <si>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</si>
  <si>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</si>
  <si>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</si>
  <si>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</si>
  <si>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</si>
  <si>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</si>
  <si>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</si>
  <si>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</si>
  <si>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</si>
  <si>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</si>
  <si>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</si>
  <si>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</si>
  <si>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</si>
  <si>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</si>
  <si>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</si>
  <si>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</si>
  <si>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</si>
  <si>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</si>
  <si>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</si>
  <si>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</si>
  <si>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</si>
  <si>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</si>
  <si>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</si>
  <si>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</si>
  <si>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</si>
  <si>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</si>
  <si>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</si>
  <si>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</si>
  <si>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</si>
  <si>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</si>
  <si>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</si>
  <si>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</si>
  <si>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</si>
  <si>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</si>
  <si>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</si>
  <si>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</si>
  <si>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</si>
  <si>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</si>
  <si>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</si>
  <si>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</si>
  <si>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</si>
  <si>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</si>
  <si>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</si>
  <si>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</si>
  <si>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</si>
  <si>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</si>
  <si>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</si>
  <si>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</si>
  <si>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</si>
  <si>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</si>
  <si>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</si>
  <si>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</si>
  <si>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</si>
  <si>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</si>
  <si>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</si>
  <si>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</si>
  <si>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</si>
  <si>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</si>
  <si>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</si>
  <si>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</si>
  <si>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</si>
  <si>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</si>
  <si>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</si>
  <si>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</si>
  <si>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</si>
  <si>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</si>
  <si>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</si>
  <si>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</si>
  <si>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</si>
  <si>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</si>
  <si>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</si>
  <si>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</si>
  <si>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</si>
  <si>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</si>
  <si>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</si>
  <si>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</si>
  <si>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</si>
  <si>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</si>
  <si>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</si>
  <si>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</si>
  <si>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</si>
  <si>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</si>
  <si>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</si>
  <si>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</si>
  <si>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</si>
  <si>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</si>
  <si>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</si>
  <si>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</si>
  <si>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</si>
  <si>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</si>
  <si>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</si>
  <si>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</si>
  <si>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</si>
  <si>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</si>
  <si>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</si>
  <si>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</si>
  <si>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</si>
  <si>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</si>
  <si>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</si>
  <si>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</si>
  <si>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</si>
  <si>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</si>
  <si>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</si>
  <si>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</si>
  <si>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</si>
  <si>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</si>
  <si>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</si>
  <si>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</si>
  <si>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</si>
  <si>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</si>
  <si>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</si>
  <si>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</si>
  <si>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</si>
  <si>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</si>
  <si>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</si>
  <si>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</si>
  <si>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</si>
  <si>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</si>
  <si>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</si>
  <si>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</si>
  <si>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</si>
  <si>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</si>
  <si>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</si>
  <si>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</si>
  <si>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</si>
  <si>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</si>
  <si>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</si>
  <si>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</si>
  <si>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</si>
  <si>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</si>
  <si>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</si>
  <si>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</si>
  <si>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</si>
  <si>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</si>
  <si>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</si>
  <si>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</si>
  <si>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</si>
  <si>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</si>
  <si>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</si>
  <si>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</si>
  <si>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</si>
  <si>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</si>
  <si>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</si>
  <si>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</si>
  <si>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</si>
  <si>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</si>
  <si>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</si>
  <si>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</si>
  <si>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</si>
  <si>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</si>
  <si>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</si>
  <si>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</si>
  <si>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</si>
  <si>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</si>
  <si>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</si>
  <si>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</si>
  <si>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</si>
  <si>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</si>
  <si>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</si>
  <si>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</si>
  <si>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</si>
  <si>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</si>
  <si>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</si>
  <si>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</si>
  <si>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</si>
  <si>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</si>
  <si>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</si>
  <si>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</si>
  <si>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</si>
  <si>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</si>
  <si>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</si>
  <si>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</si>
  <si>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</si>
  <si>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</si>
  <si>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</si>
  <si>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</si>
  <si>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</si>
  <si>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</si>
  <si>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</si>
  <si>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</si>
  <si>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</si>
  <si>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</si>
  <si>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</si>
  <si>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</si>
  <si>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</si>
  <si>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</si>
  <si>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</si>
  <si>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</si>
  <si>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</si>
  <si>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</si>
  <si>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</si>
  <si>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</si>
  <si>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</si>
  <si>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</si>
  <si>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</si>
  <si>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</si>
  <si>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</si>
  <si>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</si>
  <si>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</si>
  <si>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</si>
  <si>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</si>
  <si>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</si>
  <si>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</si>
  <si>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</si>
  <si>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</si>
  <si>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</si>
  <si>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</si>
  <si>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</si>
  <si>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</si>
  <si>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</si>
  <si>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</si>
  <si>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</si>
  <si>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</si>
  <si>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</si>
  <si>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</si>
  <si>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</si>
  <si>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</si>
  <si>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</si>
  <si>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</si>
  <si>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</si>
  <si>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</si>
  <si>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</si>
  <si>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</si>
  <si>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</si>
  <si>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</si>
  <si>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</si>
  <si>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</si>
  <si>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</si>
  <si>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</si>
  <si>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</si>
  <si>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</si>
  <si>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</si>
  <si>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</si>
  <si>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</si>
  <si>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</si>
  <si>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</si>
  <si>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</si>
  <si>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</si>
  <si>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</si>
  <si>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</si>
  <si>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</si>
  <si>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</si>
  <si>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</si>
  <si>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</si>
  <si>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</si>
  <si>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</si>
  <si>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</si>
  <si>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</si>
  <si>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</si>
  <si>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</si>
  <si>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</si>
  <si>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</si>
  <si>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</si>
  <si>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</si>
  <si>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</si>
  <si>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</si>
  <si>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</si>
  <si>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</si>
  <si>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</si>
  <si>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</si>
  <si>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</si>
  <si>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</si>
  <si>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</si>
  <si>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</si>
  <si>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</si>
  <si>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</si>
  <si>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</si>
  <si>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</si>
  <si>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</si>
  <si>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</si>
  <si>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</si>
  <si>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</si>
  <si>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</si>
  <si>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</si>
  <si>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</si>
  <si>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</si>
  <si>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</si>
  <si>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</si>
  <si>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</si>
  <si>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</si>
  <si>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</si>
  <si>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</si>
  <si>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</si>
  <si>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</si>
  <si>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</si>
  <si>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</si>
  <si>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</si>
  <si>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</si>
  <si>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</si>
  <si>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</si>
  <si>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</si>
  <si>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</si>
  <si>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</si>
  <si>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</si>
  <si>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</si>
  <si>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</si>
  <si>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</si>
  <si>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</si>
  <si>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</si>
  <si>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</si>
  <si>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</si>
  <si>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</si>
  <si>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</si>
  <si>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</si>
  <si>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</si>
  <si>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</si>
  <si>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</si>
  <si>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</si>
  <si>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</si>
  <si>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</si>
  <si>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</si>
  <si>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</si>
  <si>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</si>
  <si>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</si>
  <si>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</si>
  <si>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</si>
  <si>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</si>
  <si>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</si>
  <si>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</si>
  <si>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</si>
  <si>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</si>
  <si>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</si>
  <si>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</si>
  <si>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</si>
  <si>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</si>
  <si>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</si>
  <si>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</si>
  <si>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</si>
  <si>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</si>
  <si>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</si>
  <si>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</si>
  <si>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</si>
  <si>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</si>
  <si>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</si>
  <si>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</si>
  <si>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</si>
  <si>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</si>
  <si>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</si>
  <si>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</si>
  <si>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</si>
  <si>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</si>
  <si>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</si>
  <si>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</si>
  <si>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</si>
  <si>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</si>
  <si>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</si>
  <si>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</si>
  <si>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</si>
  <si>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</si>
  <si>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</si>
  <si>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</si>
  <si>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</si>
  <si>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</si>
  <si>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</si>
  <si>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</si>
  <si>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</si>
  <si>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</si>
  <si>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</si>
  <si>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</si>
  <si>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</si>
  <si>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</si>
  <si>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</si>
  <si>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</si>
  <si>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</si>
  <si>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</si>
  <si>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</si>
  <si>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</si>
  <si>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</si>
  <si>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</si>
  <si>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</si>
  <si>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</si>
  <si>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</si>
  <si>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</si>
  <si>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</si>
  <si>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</si>
  <si>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</si>
  <si>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</si>
  <si>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</si>
  <si>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</si>
  <si>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</si>
  <si>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</si>
  <si>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</si>
  <si>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</si>
  <si>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</si>
  <si>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</si>
  <si>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</si>
  <si>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</si>
  <si>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</si>
  <si>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</si>
  <si>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</si>
  <si>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</si>
  <si>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</si>
  <si>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</si>
  <si>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</si>
  <si>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</si>
  <si>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</si>
  <si>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</si>
  <si>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</si>
  <si>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</si>
  <si>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</si>
  <si>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</si>
  <si>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</si>
  <si>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</si>
  <si>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</si>
  <si>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</si>
  <si>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</si>
  <si>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</si>
  <si>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</si>
  <si>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</si>
  <si>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</si>
  <si>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</si>
  <si>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</si>
  <si>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</si>
  <si>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</si>
  <si>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</si>
  <si>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</si>
  <si>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</si>
  <si>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</si>
  <si>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</si>
  <si>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</si>
  <si>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</si>
  <si>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</si>
  <si>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</si>
  <si>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</si>
  <si>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</si>
  <si>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</si>
  <si>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</si>
  <si>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</si>
  <si>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</si>
  <si>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</si>
  <si>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</si>
  <si>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</si>
  <si>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</si>
  <si>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</si>
  <si>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</si>
  <si>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</si>
  <si>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</si>
  <si>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</si>
  <si>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</si>
  <si>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</si>
  <si>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</si>
  <si>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</si>
  <si>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</si>
  <si>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</si>
  <si>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</si>
  <si>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</si>
  <si>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</si>
  <si>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</si>
  <si>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</si>
  <si>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</si>
  <si>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</si>
  <si>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</si>
  <si>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</si>
  <si>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</si>
  <si>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</si>
  <si>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</si>
  <si>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</si>
  <si>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</si>
  <si>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</si>
  <si>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</si>
  <si>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</si>
  <si>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</si>
  <si>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</si>
  <si>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</si>
  <si>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</si>
  <si>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</si>
  <si>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</si>
  <si>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</si>
  <si>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</si>
  <si>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</si>
  <si>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</si>
  <si>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</si>
  <si>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</si>
  <si>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</si>
  <si>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</si>
  <si>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</si>
  <si>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</si>
  <si>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</si>
  <si>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</si>
  <si>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</si>
  <si>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</si>
  <si>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</si>
  <si>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</si>
  <si>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</si>
  <si>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</si>
  <si>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</si>
  <si>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</si>
  <si>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</si>
  <si>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</si>
  <si>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</si>
  <si>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</si>
  <si>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</si>
  <si>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</si>
  <si>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</si>
  <si>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</si>
  <si>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</si>
  <si>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</si>
  <si>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</si>
  <si>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</si>
  <si>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</si>
  <si>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</si>
  <si>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</si>
  <si>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</si>
  <si>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</si>
  <si>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</si>
  <si>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</si>
  <si>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</si>
  <si>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</si>
  <si>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</si>
  <si>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</si>
  <si>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</si>
  <si>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</si>
  <si>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</si>
  <si>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</si>
  <si>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</si>
  <si>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</si>
  <si>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</si>
  <si>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</si>
  <si>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</si>
  <si>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</si>
  <si>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</si>
  <si>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</si>
  <si>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</si>
  <si>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</si>
  <si>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</si>
  <si>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</si>
  <si>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</si>
  <si>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</si>
  <si>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</si>
  <si>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</si>
  <si>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</si>
  <si>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</si>
  <si>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</si>
  <si>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</si>
  <si>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</si>
  <si>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</si>
  <si>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</si>
  <si>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</si>
  <si>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</si>
  <si>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</si>
  <si>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</si>
  <si>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</si>
  <si>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</si>
  <si>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</si>
  <si>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</si>
  <si>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</si>
  <si>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</si>
  <si>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</si>
  <si>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</si>
  <si>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</si>
  <si>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</si>
  <si>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</si>
  <si>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</si>
  <si>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</si>
  <si>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</si>
  <si>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</si>
  <si>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</si>
  <si>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</si>
  <si>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</si>
  <si>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</si>
  <si>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</si>
  <si>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</si>
  <si>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</si>
  <si>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</si>
  <si>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</si>
  <si>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</si>
  <si>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</si>
  <si>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</si>
  <si>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</si>
  <si>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</si>
  <si>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</si>
  <si>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</si>
  <si>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</si>
  <si>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</si>
  <si>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</si>
  <si>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</si>
  <si>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</si>
  <si>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</si>
  <si>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</si>
  <si>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</si>
  <si>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</si>
  <si>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</si>
  <si>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</si>
  <si>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</si>
  <si>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</si>
  <si>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</si>
  <si>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</si>
  <si>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</si>
  <si>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</si>
  <si>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</si>
  <si>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</si>
  <si>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</si>
  <si>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</si>
  <si>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</si>
  <si>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</si>
  <si>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</si>
  <si>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</si>
  <si>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</si>
  <si>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</si>
  <si>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</si>
  <si>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</si>
  <si>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</si>
  <si>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</si>
  <si>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</si>
  <si>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</si>
  <si>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</si>
  <si>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</si>
  <si>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</si>
  <si>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</si>
  <si>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</si>
  <si>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</si>
  <si>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</si>
  <si>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</si>
  <si>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</si>
  <si>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</si>
  <si>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</si>
  <si>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</si>
  <si>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</si>
  <si>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</si>
  <si>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</si>
  <si>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</si>
  <si>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</si>
  <si>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</si>
  <si>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</si>
  <si>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</si>
  <si>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</si>
  <si>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</si>
  <si>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</si>
  <si>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</si>
  <si>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</si>
  <si>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</si>
  <si>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</si>
  <si>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</si>
  <si>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</si>
  <si>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</si>
  <si>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</si>
  <si>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</si>
  <si>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</si>
  <si>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</si>
  <si>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</si>
  <si>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</si>
  <si>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</si>
  <si>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</si>
  <si>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</si>
  <si>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</si>
  <si>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</si>
  <si>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</si>
  <si>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</si>
  <si>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</si>
  <si>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</si>
  <si>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</si>
  <si>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</si>
  <si>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</si>
  <si>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</si>
  <si>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</si>
  <si>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</si>
  <si>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</si>
  <si>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</si>
  <si>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</si>
  <si>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</si>
  <si>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</si>
  <si>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</si>
  <si>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</si>
  <si>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</si>
  <si>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</si>
  <si>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</si>
  <si>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</si>
  <si>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</si>
  <si>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</si>
  <si>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</si>
  <si>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</si>
  <si>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</si>
  <si>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</si>
  <si>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</si>
  <si>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</si>
  <si>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</si>
  <si>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</si>
  <si>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</si>
  <si>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</si>
  <si>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</si>
  <si>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</si>
  <si>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</si>
  <si>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</si>
  <si>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</si>
  <si>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</si>
  <si>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</si>
  <si>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</si>
  <si>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</si>
  <si>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</si>
  <si>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</si>
  <si>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</si>
  <si>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</si>
  <si>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</si>
  <si>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</si>
  <si>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</si>
  <si>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</si>
  <si>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</si>
  <si>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</si>
  <si>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</si>
  <si>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</si>
  <si>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</si>
  <si>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</si>
  <si>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</si>
  <si>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</si>
  <si>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</si>
  <si>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</si>
  <si>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</si>
  <si>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</si>
  <si>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</si>
  <si>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</si>
  <si>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</si>
  <si>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</si>
  <si>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</si>
  <si>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</si>
  <si>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</si>
  <si>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</si>
  <si>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</si>
  <si>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</si>
  <si>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</si>
  <si>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</si>
  <si>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</si>
  <si>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</si>
  <si>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</si>
  <si>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</si>
  <si>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</si>
  <si>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</si>
  <si>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</si>
  <si>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</si>
  <si>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</si>
  <si>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</si>
  <si>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</si>
  <si>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</si>
  <si>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</si>
  <si>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</si>
  <si>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</si>
  <si>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</si>
  <si>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</si>
  <si>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</si>
  <si>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</si>
  <si>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</si>
  <si>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</si>
  <si>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</si>
  <si>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</si>
  <si>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</si>
  <si>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</si>
  <si>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</si>
  <si>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</si>
  <si>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</si>
  <si>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</si>
  <si>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</si>
  <si>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</si>
  <si>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</si>
  <si>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</si>
  <si>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</si>
  <si>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</si>
  <si>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</si>
  <si>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</si>
  <si>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</si>
  <si>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</si>
  <si>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</si>
  <si>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</si>
  <si>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</si>
  <si>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</si>
  <si>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</si>
  <si>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</si>
  <si>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</si>
  <si>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</si>
  <si>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</si>
  <si>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</si>
  <si>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</si>
  <si>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</si>
  <si>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</si>
  <si>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</si>
  <si>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</si>
  <si>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</si>
  <si>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</si>
  <si>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</si>
  <si>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</si>
  <si>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</si>
  <si>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</si>
  <si>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</si>
  <si>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</si>
  <si>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</si>
  <si>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</si>
  <si>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</si>
  <si>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</si>
  <si>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</si>
  <si>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</si>
  <si>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</si>
  <si>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</si>
  <si>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</si>
  <si>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</si>
  <si>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</si>
  <si>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</si>
  <si>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</si>
  <si>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</si>
  <si>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</si>
  <si>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</si>
  <si>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</si>
  <si>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</si>
  <si>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</si>
  <si>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</si>
  <si>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</si>
  <si>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</si>
  <si>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</si>
  <si>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</si>
  <si>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</si>
  <si>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</si>
  <si>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</si>
  <si>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</si>
  <si>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</si>
  <si>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</si>
  <si>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</si>
  <si>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</si>
  <si>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</si>
  <si>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</si>
  <si>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</si>
  <si>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</si>
  <si>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</si>
  <si>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</si>
  <si>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</si>
  <si>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</si>
  <si>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</si>
  <si>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</si>
  <si>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</si>
  <si>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</si>
  <si>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</si>
  <si>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</si>
  <si>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</si>
  <si>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</si>
  <si>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</si>
  <si>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</si>
  <si>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</si>
  <si>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</si>
  <si>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</si>
  <si>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</si>
  <si>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</si>
  <si>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</si>
  <si>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</si>
  <si>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</si>
  <si>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</si>
  <si>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</si>
  <si>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</si>
  <si>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</si>
  <si>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</si>
  <si>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</si>
  <si>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</si>
  <si>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</si>
  <si>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</si>
  <si>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</si>
  <si>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</si>
  <si>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</si>
  <si>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</si>
  <si>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</si>
  <si>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</si>
  <si>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</si>
  <si>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</si>
  <si>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</si>
  <si>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</si>
  <si>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</si>
  <si>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</si>
  <si>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</si>
  <si>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</si>
  <si>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</si>
  <si>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</si>
  <si>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</si>
  <si>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</si>
  <si>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</si>
  <si>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</si>
  <si>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</si>
  <si>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</si>
  <si>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</si>
  <si>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</si>
  <si>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</si>
  <si>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</si>
  <si>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</si>
  <si>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</si>
  <si>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</si>
  <si>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</si>
  <si>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</si>
  <si>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</si>
  <si>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</si>
  <si>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</si>
  <si>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</si>
  <si>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</si>
  <si>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</si>
  <si>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</si>
  <si>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</si>
  <si>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</si>
  <si>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</si>
  <si>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</si>
  <si>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</si>
  <si>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</si>
  <si>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</si>
  <si>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</si>
  <si>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</si>
  <si>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</si>
  <si>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</si>
  <si>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</si>
  <si>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</si>
  <si>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</si>
  <si>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</si>
  <si>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</si>
  <si>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</si>
  <si>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</si>
  <si>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</si>
  <si>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</si>
  <si>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</si>
  <si>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</si>
  <si>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</si>
  <si>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</si>
  <si>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</si>
  <si>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</si>
  <si>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</si>
  <si>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</si>
  <si>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</si>
  <si>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</si>
  <si>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</si>
  <si>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</si>
  <si>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</si>
  <si>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</si>
  <si>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</si>
  <si>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</si>
  <si>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</si>
  <si>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</si>
  <si>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</si>
  <si>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</si>
  <si>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</si>
  <si>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</si>
  <si>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</si>
  <si>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</si>
  <si>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</si>
  <si>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</si>
  <si>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</si>
  <si>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</si>
  <si>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</si>
  <si>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</si>
  <si>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</si>
  <si>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</si>
  <si>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</si>
  <si>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</si>
  <si>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</si>
  <si>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</si>
  <si>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</si>
  <si>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</si>
  <si>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</si>
  <si>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</si>
  <si>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</si>
  <si>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</si>
  <si>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</si>
  <si>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</si>
  <si>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</si>
  <si>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</si>
  <si>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</si>
  <si>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</si>
  <si>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</si>
  <si>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</si>
  <si>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</si>
  <si>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</si>
  <si>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</si>
  <si>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</si>
  <si>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</si>
  <si>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</si>
  <si>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</si>
  <si>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</si>
  <si>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</si>
  <si>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</si>
  <si>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</si>
  <si>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</si>
  <si>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</si>
  <si>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</si>
  <si>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</si>
  <si>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</si>
  <si>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</si>
  <si>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</si>
  <si>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</si>
  <si>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</si>
  <si>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</si>
  <si>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</si>
  <si>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</si>
  <si>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</si>
  <si>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</si>
  <si>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</si>
  <si>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</si>
  <si>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</si>
  <si>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</si>
  <si>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</si>
  <si>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</si>
  <si>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</si>
  <si>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</si>
  <si>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</si>
  <si>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</si>
  <si>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</si>
  <si>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</si>
  <si>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</si>
  <si>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</si>
  <si>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</si>
  <si>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</si>
  <si>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</si>
  <si>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</si>
  <si>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</si>
  <si>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</si>
  <si>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</si>
  <si>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</si>
  <si>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</si>
  <si>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</si>
  <si>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</si>
  <si>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</si>
  <si>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</si>
  <si>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</si>
  <si>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</si>
  <si>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</si>
  <si>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</si>
  <si>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</si>
  <si>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</si>
  <si>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</si>
  <si>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</si>
  <si>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</si>
  <si>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</si>
  <si>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</si>
  <si>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</si>
  <si>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</si>
  <si>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</si>
  <si>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</si>
  <si>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</si>
  <si>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</si>
  <si>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</si>
  <si>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</si>
  <si>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</si>
  <si>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</si>
  <si>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</si>
  <si>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</si>
  <si>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</si>
  <si>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</si>
  <si>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</si>
  <si>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</si>
  <si>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</si>
  <si>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</si>
  <si>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</si>
  <si>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</si>
  <si>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</si>
  <si>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</si>
  <si>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</si>
  <si>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</si>
  <si>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</si>
  <si>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</si>
  <si>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</si>
  <si>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</si>
  <si>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</si>
  <si>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</si>
  <si>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</si>
  <si>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</si>
  <si>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</si>
  <si>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</si>
  <si>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</si>
  <si>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</si>
  <si>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</si>
  <si>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</si>
  <si>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</si>
  <si>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</si>
  <si>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</si>
  <si>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</si>
  <si>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</si>
  <si>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</si>
  <si>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</si>
  <si>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</si>
  <si>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</si>
  <si>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</si>
  <si>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</si>
  <si>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</si>
  <si>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</si>
  <si>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</si>
  <si>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</si>
  <si>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</si>
  <si>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</si>
  <si>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</si>
  <si>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</si>
  <si>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</si>
  <si>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</si>
  <si>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</si>
  <si>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</si>
  <si>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</si>
  <si>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</si>
  <si>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</si>
  <si>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</si>
  <si>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</si>
  <si>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</si>
  <si>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</si>
  <si>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</si>
  <si>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</si>
  <si>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</si>
  <si>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</si>
  <si>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</si>
  <si>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</si>
  <si>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</si>
  <si>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</si>
  <si>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</si>
  <si>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</si>
  <si>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</si>
  <si>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</si>
  <si>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</si>
  <si>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</si>
  <si>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</si>
  <si>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</si>
  <si>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</si>
  <si>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</si>
  <si>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</si>
  <si>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</si>
  <si>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</si>
  <si>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</si>
  <si>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</si>
  <si>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</si>
  <si>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</si>
  <si>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</si>
  <si>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</si>
  <si>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</si>
  <si>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</si>
  <si>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</si>
  <si>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</si>
  <si>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</si>
  <si>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</si>
  <si>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</si>
  <si>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</si>
  <si>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</si>
  <si>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</si>
  <si>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</si>
  <si>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</si>
  <si>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</si>
  <si>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</si>
  <si>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</si>
  <si>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</si>
  <si>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</si>
  <si>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</si>
  <si>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</si>
  <si>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</si>
  <si>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</si>
  <si>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</si>
  <si>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</si>
  <si>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</si>
  <si>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</si>
  <si>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</si>
  <si>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</si>
  <si>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</si>
  <si>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</si>
  <si>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</si>
  <si>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</si>
  <si>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</si>
  <si>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</si>
  <si>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</si>
  <si>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</si>
  <si>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</si>
  <si>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</si>
  <si>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</si>
  <si>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</si>
  <si>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</si>
  <si>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</si>
  <si>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</si>
  <si>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</si>
  <si>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</si>
  <si>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</si>
  <si>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</si>
  <si>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</si>
  <si>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</si>
  <si>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</si>
  <si>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</si>
  <si>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</si>
  <si>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</si>
  <si>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</si>
  <si>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</si>
  <si>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</si>
  <si>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</si>
  <si>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</si>
  <si>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</si>
  <si>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</si>
  <si>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</si>
  <si>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</si>
  <si>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</si>
  <si>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</si>
  <si>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</si>
  <si>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</si>
  <si>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</si>
  <si>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</si>
  <si>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</si>
  <si>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</si>
  <si>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</si>
  <si>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</si>
  <si>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</si>
  <si>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</si>
  <si>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</si>
  <si>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</si>
  <si>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</si>
  <si>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</si>
  <si>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</si>
  <si>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</si>
  <si>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</si>
  <si>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</si>
  <si>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</si>
  <si>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</si>
  <si>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</si>
  <si>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</si>
  <si>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</si>
  <si>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</si>
  <si>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</si>
  <si>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</si>
  <si>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</si>
  <si>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</si>
  <si>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</si>
  <si>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</si>
  <si>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</si>
  <si>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</si>
  <si>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</si>
  <si>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</si>
  <si>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</si>
  <si>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</si>
  <si>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</si>
  <si>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</si>
  <si>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</si>
  <si>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</si>
  <si>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</si>
  <si>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</si>
  <si>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</si>
  <si>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</si>
  <si>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</si>
  <si>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</si>
  <si>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</si>
  <si>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</si>
  <si>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</si>
  <si>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</si>
  <si>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</si>
  <si>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</si>
  <si>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</si>
  <si>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</si>
  <si>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</si>
  <si>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</si>
  <si>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</si>
  <si>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</si>
  <si>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</si>
  <si>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</si>
  <si>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</si>
  <si>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</si>
  <si>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</si>
  <si>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</si>
  <si>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</si>
  <si>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</si>
  <si>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</si>
  <si>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</si>
  <si>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</si>
  <si>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</si>
  <si>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</si>
  <si>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</si>
  <si>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</si>
  <si>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</si>
  <si>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</si>
  <si>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</si>
  <si>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</si>
  <si>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</si>
  <si>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</si>
  <si>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</si>
  <si>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</si>
  <si>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</si>
  <si>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</si>
  <si>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</si>
  <si>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</si>
  <si>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</si>
  <si>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</si>
  <si>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</si>
  <si>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</si>
  <si>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</si>
  <si>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</si>
  <si>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</si>
  <si>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</si>
  <si>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</si>
  <si>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</si>
  <si>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</si>
  <si>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</si>
  <si>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</si>
  <si>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</si>
  <si>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</si>
  <si>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</si>
  <si>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</si>
  <si>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</si>
  <si>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</si>
  <si>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</si>
  <si>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</si>
  <si>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</si>
  <si>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</si>
  <si>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</si>
  <si>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</si>
  <si>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</si>
  <si>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</si>
  <si>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</si>
  <si>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</si>
  <si>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</si>
  <si>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</si>
  <si>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</si>
  <si>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</si>
  <si>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</si>
  <si>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</si>
  <si>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</si>
  <si>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</si>
  <si>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</si>
  <si>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</si>
  <si>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</si>
  <si>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</si>
  <si>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</si>
  <si>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</si>
  <si>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</si>
  <si>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</si>
  <si>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</si>
  <si>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</si>
  <si>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</si>
  <si>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</si>
  <si>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</si>
  <si>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</si>
  <si>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</si>
  <si>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</si>
  <si>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</si>
  <si>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</si>
  <si>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</si>
  <si>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</si>
  <si>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</si>
  <si>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</si>
  <si>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</si>
  <si>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</si>
  <si>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</si>
  <si>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</si>
  <si>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</si>
  <si>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</si>
  <si>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</si>
  <si>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</si>
  <si>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</si>
  <si>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</si>
  <si>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</si>
  <si>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</si>
  <si>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</si>
  <si>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</si>
  <si>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</si>
  <si>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</si>
  <si>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</si>
  <si>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</si>
  <si>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</si>
  <si>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</si>
  <si>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</si>
  <si>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</si>
  <si>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</si>
  <si>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</si>
  <si>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</si>
  <si>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</si>
  <si>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</si>
  <si>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</si>
  <si>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</si>
  <si>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</si>
  <si>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</si>
  <si>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</si>
  <si>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</si>
  <si>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</si>
  <si>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</si>
  <si>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</si>
  <si>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</si>
  <si>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</si>
  <si>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</si>
  <si>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</si>
  <si>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</si>
  <si>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</si>
  <si>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</si>
  <si>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</si>
  <si>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</si>
  <si>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</si>
  <si>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</si>
  <si>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</si>
  <si>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</si>
  <si>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</si>
  <si>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</si>
  <si>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</si>
  <si>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</si>
  <si>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</si>
  <si>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</si>
  <si>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</si>
  <si>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</si>
  <si>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</si>
  <si>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</si>
  <si>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</si>
  <si>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</si>
  <si>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</si>
  <si>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</si>
  <si>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</si>
  <si>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</si>
  <si>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</si>
  <si>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</si>
  <si>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</si>
  <si>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</si>
  <si>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</si>
  <si>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</si>
  <si>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</si>
  <si>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</si>
  <si>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</si>
  <si>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</si>
  <si>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</si>
  <si>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</si>
  <si>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</si>
  <si>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</si>
  <si>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</si>
  <si>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</si>
  <si>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</si>
  <si>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</si>
  <si>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</si>
  <si>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</si>
  <si>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</si>
  <si>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</si>
  <si>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</si>
  <si>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</si>
  <si>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</si>
  <si>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</si>
  <si>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</si>
  <si>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</si>
  <si>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</si>
  <si>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</si>
  <si>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</si>
  <si>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</si>
  <si>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</si>
  <si>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</si>
  <si>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</si>
  <si>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</si>
  <si>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</si>
  <si>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</si>
  <si>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</si>
  <si>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</si>
  <si>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</si>
  <si>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</si>
  <si>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</si>
  <si>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</si>
  <si>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</si>
  <si>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</si>
  <si>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</si>
  <si>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</si>
  <si>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</si>
  <si>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</si>
  <si>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</si>
  <si>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</si>
  <si>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</si>
  <si>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</si>
  <si>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</si>
  <si>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</si>
  <si>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</si>
  <si>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</si>
  <si>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</si>
  <si>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</si>
  <si>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</si>
  <si>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</si>
  <si>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</si>
  <si>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</si>
  <si>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</si>
  <si>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</si>
  <si>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</si>
  <si>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</si>
  <si>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</si>
  <si>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</si>
  <si>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</si>
  <si>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</si>
  <si>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</si>
  <si>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</si>
  <si>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</si>
  <si>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</si>
  <si>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</si>
  <si>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</si>
  <si>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</si>
  <si>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</si>
  <si>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</si>
  <si>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</si>
  <si>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</si>
  <si>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</si>
  <si>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</si>
  <si>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</si>
  <si>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</si>
  <si>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</si>
  <si>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</si>
  <si>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</si>
  <si>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</si>
  <si>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</si>
  <si>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</si>
  <si>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</si>
  <si>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</si>
  <si>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</si>
  <si>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</si>
  <si>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</si>
  <si>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</si>
  <si>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</si>
  <si>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</si>
  <si>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</si>
  <si>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</si>
  <si>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</si>
  <si>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</si>
  <si>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</si>
  <si>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</si>
  <si>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</si>
  <si>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</si>
  <si>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</si>
  <si>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</si>
  <si>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</si>
  <si>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</si>
  <si>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</si>
  <si>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</si>
  <si>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</si>
  <si>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</si>
  <si>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</si>
  <si>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</si>
  <si>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</si>
  <si>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</si>
  <si>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</si>
  <si>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</si>
  <si>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</si>
  <si>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</si>
  <si>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</si>
  <si>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</si>
  <si>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</si>
  <si>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</si>
  <si>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</si>
  <si>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</si>
  <si>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</si>
  <si>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</si>
  <si>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</si>
  <si>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</si>
  <si>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</si>
  <si>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</si>
  <si>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</si>
  <si>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</si>
  <si>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</si>
  <si>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</si>
  <si>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</si>
  <si>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</si>
  <si>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</si>
  <si>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</si>
  <si>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</si>
  <si>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</si>
  <si>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</si>
  <si>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</si>
  <si>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</si>
  <si>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</si>
  <si>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</si>
  <si>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</si>
  <si>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</si>
  <si>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</si>
  <si>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</si>
  <si>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</si>
  <si>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</si>
  <si>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</si>
  <si>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</si>
  <si>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</si>
  <si>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</si>
  <si>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</si>
  <si>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</si>
  <si>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</si>
  <si>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</si>
  <si>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</si>
  <si>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</si>
  <si>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</si>
  <si>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</si>
  <si>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</si>
  <si>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</si>
  <si>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</si>
  <si>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</si>
  <si>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</si>
  <si>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</si>
  <si>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</si>
  <si>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</si>
  <si>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</si>
  <si>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</si>
  <si>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</si>
  <si>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</si>
  <si>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</si>
  <si>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</si>
  <si>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</si>
  <si>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</si>
  <si>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</si>
  <si>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</si>
  <si>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</si>
  <si>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</si>
  <si>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</si>
  <si>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</si>
  <si>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</si>
  <si>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</si>
  <si>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</si>
  <si>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</si>
  <si>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</si>
  <si>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</si>
  <si>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</si>
  <si>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</si>
  <si>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</si>
  <si>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</si>
  <si>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</si>
  <si>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</si>
  <si>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</si>
  <si>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</si>
  <si>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</si>
  <si>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</si>
  <si>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</si>
  <si>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</si>
  <si>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</si>
  <si>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</si>
  <si>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</si>
  <si>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</si>
  <si>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</si>
  <si>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</si>
  <si>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</si>
  <si>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</si>
  <si>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</si>
  <si>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</si>
  <si>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</si>
  <si>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</si>
  <si>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</si>
  <si>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</si>
  <si>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</si>
  <si>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</si>
  <si>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</si>
  <si>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</si>
  <si>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</si>
  <si>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</si>
  <si>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</si>
  <si>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</si>
  <si>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</si>
  <si>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</si>
  <si>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</si>
  <si>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</si>
  <si>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</si>
  <si>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</si>
  <si>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</si>
  <si>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</si>
  <si>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</si>
  <si>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</si>
  <si>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</si>
  <si>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</si>
  <si>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</si>
  <si>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</si>
  <si>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</si>
  <si>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</si>
  <si>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</si>
  <si>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</si>
  <si>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</si>
  <si>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</si>
  <si>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</si>
  <si>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</si>
  <si>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</si>
  <si>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</si>
  <si>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</si>
  <si>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</si>
  <si>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</si>
  <si>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</si>
  <si>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</si>
  <si>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</si>
  <si>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</si>
  <si>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</si>
  <si>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</si>
  <si>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</si>
  <si>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</si>
  <si>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</si>
  <si>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</si>
  <si>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</si>
  <si>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</si>
  <si>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</si>
  <si>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</si>
  <si>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</si>
  <si>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</si>
  <si>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</si>
  <si>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</si>
  <si>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</si>
  <si>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</si>
  <si>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</si>
  <si>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</si>
  <si>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</si>
  <si>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</si>
  <si>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</si>
  <si>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</si>
  <si>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</si>
  <si>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</si>
  <si>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</si>
  <si>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</si>
  <si>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</si>
  <si>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</si>
  <si>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</si>
  <si>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</si>
  <si>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</si>
  <si>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</si>
  <si>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</si>
  <si>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</si>
  <si>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</si>
  <si>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</si>
  <si>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</si>
  <si>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</si>
  <si>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</si>
  <si>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</si>
  <si>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</si>
  <si>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</si>
  <si>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</si>
  <si>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</si>
  <si>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</si>
  <si>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</si>
  <si>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</si>
  <si>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</si>
  <si>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</si>
  <si>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</si>
  <si>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</si>
  <si>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</si>
  <si>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</si>
  <si>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</si>
  <si>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</si>
  <si>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</si>
  <si>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</si>
  <si>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</si>
  <si>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</si>
  <si>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</si>
  <si>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</si>
  <si>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</si>
  <si>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</si>
  <si>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</si>
  <si>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</si>
  <si>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</si>
  <si>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</si>
  <si>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</si>
  <si>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</si>
  <si>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</si>
  <si>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</si>
  <si>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</si>
  <si>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</si>
  <si>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</si>
  <si>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</si>
  <si>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</si>
  <si>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</si>
  <si>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</si>
  <si>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</si>
  <si>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</si>
  <si>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</si>
  <si>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</si>
  <si>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</si>
  <si>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</si>
  <si>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</si>
  <si>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</si>
  <si>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</si>
  <si>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</si>
  <si>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</si>
  <si>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</si>
  <si>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</si>
  <si>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</si>
  <si>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</si>
  <si>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</si>
  <si>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</si>
  <si>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</si>
  <si>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</si>
  <si>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</si>
  <si>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</si>
  <si>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</si>
  <si>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</si>
  <si>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</si>
  <si>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</si>
  <si>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</si>
  <si>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</si>
  <si>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</si>
  <si>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</si>
  <si>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</si>
  <si>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</si>
  <si>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</si>
  <si>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</si>
  <si>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</si>
  <si>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</si>
  <si>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</si>
  <si>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</si>
  <si>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</si>
  <si>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</si>
  <si>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</si>
  <si>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</si>
  <si>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</si>
  <si>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</si>
  <si>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</si>
  <si>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</si>
  <si>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</si>
  <si>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</si>
  <si>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</si>
  <si>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</si>
  <si>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</si>
  <si>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</si>
  <si>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</si>
  <si>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</si>
  <si>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</si>
  <si>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</si>
  <si>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</si>
  <si>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</si>
  <si>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</si>
  <si>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</si>
  <si>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</si>
  <si>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</si>
  <si>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</si>
  <si>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</si>
  <si>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</si>
  <si>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</si>
  <si>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</si>
  <si>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</si>
  <si>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</si>
  <si>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</si>
  <si>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</si>
  <si>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</si>
  <si>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</si>
  <si>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</si>
  <si>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</si>
  <si>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</si>
  <si>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</si>
  <si>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</si>
  <si>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</si>
  <si>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</si>
  <si>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</si>
  <si>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</si>
  <si>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</si>
  <si>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</si>
  <si>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</si>
  <si>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</si>
  <si>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</si>
  <si>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</si>
  <si>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</si>
  <si>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</si>
  <si>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</si>
  <si>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</si>
  <si>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</si>
  <si>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</si>
  <si>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</si>
  <si>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</si>
  <si>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</si>
  <si>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</si>
  <si>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</si>
  <si>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</si>
  <si>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</si>
  <si>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</si>
  <si>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</si>
  <si>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</si>
  <si>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</si>
  <si>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</si>
  <si>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</si>
  <si>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</si>
  <si>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</si>
  <si>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</si>
  <si>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</si>
  <si>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</si>
  <si>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</si>
  <si>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</si>
  <si>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</si>
  <si>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</si>
  <si>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</si>
  <si>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</si>
  <si>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</si>
  <si>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</si>
  <si>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</si>
  <si>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</si>
  <si>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</si>
  <si>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</si>
  <si>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</si>
  <si>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</si>
  <si>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</si>
  <si>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</si>
  <si>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</si>
  <si>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</si>
  <si>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</si>
  <si>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</si>
  <si>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</si>
  <si>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</si>
  <si>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</si>
  <si>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</si>
  <si>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</si>
  <si>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</si>
  <si>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</si>
  <si>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</si>
  <si>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</si>
  <si>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</si>
  <si>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</si>
  <si>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</si>
  <si>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</si>
  <si>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</si>
  <si>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</si>
  <si>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</si>
  <si>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</si>
  <si>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</si>
  <si>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</si>
  <si>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</si>
  <si>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</si>
  <si>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</si>
  <si>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</si>
  <si>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</si>
  <si>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</si>
  <si>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</si>
  <si>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</si>
  <si>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</si>
  <si>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</si>
  <si>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</si>
  <si>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</si>
  <si>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</si>
  <si>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</si>
  <si>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</si>
  <si>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</si>
  <si>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</si>
  <si>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</si>
  <si>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</si>
  <si>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</si>
  <si>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</si>
  <si>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</si>
  <si>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</si>
  <si>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</si>
  <si>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</si>
  <si>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</si>
  <si>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</si>
  <si>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</si>
  <si>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</si>
  <si>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</si>
  <si>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</si>
  <si>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</si>
  <si>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</si>
  <si>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</si>
  <si>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</si>
  <si>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</si>
  <si>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</si>
  <si>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</si>
  <si>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</si>
  <si>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</si>
  <si>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</si>
  <si>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</si>
  <si>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</si>
  <si>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</si>
  <si>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</si>
  <si>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</si>
  <si>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</si>
  <si>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</si>
  <si>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</si>
  <si>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</si>
  <si>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</si>
  <si>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</si>
  <si>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</si>
  <si>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</si>
  <si>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</si>
  <si>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</si>
  <si>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</si>
  <si>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</si>
  <si>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</si>
  <si>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</si>
  <si>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</si>
  <si>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</si>
  <si>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</si>
  <si>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</si>
  <si>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</si>
  <si>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</si>
  <si>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</si>
  <si>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</si>
  <si>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</si>
  <si>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</si>
  <si>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</si>
  <si>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</si>
  <si>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</si>
  <si>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</si>
  <si>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</si>
  <si>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</si>
  <si>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</si>
  <si>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</si>
  <si>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</si>
  <si>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</si>
  <si>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</si>
  <si>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</si>
  <si>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</si>
  <si>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</si>
  <si>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</si>
  <si>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</si>
  <si>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</si>
  <si>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</si>
  <si>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</si>
  <si>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</si>
  <si>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</si>
  <si>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</si>
  <si>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</si>
  <si>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</si>
  <si>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</si>
  <si>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</si>
  <si>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</si>
  <si>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</si>
  <si>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</si>
  <si>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</si>
  <si>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</si>
  <si>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</si>
  <si>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</si>
  <si>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</si>
  <si>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</si>
  <si>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</si>
  <si>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</si>
  <si>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</si>
  <si>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</si>
  <si>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</si>
  <si>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</si>
  <si>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</si>
  <si>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</si>
  <si>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</si>
  <si>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</si>
  <si>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</si>
  <si>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</si>
  <si>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</si>
  <si>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</si>
  <si>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</si>
  <si>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</si>
  <si>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</si>
  <si>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</si>
  <si>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</si>
  <si>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</si>
  <si>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</si>
  <si>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</si>
  <si>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</si>
  <si>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</si>
  <si>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</si>
  <si>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</si>
  <si>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</si>
  <si>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</si>
  <si>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</si>
  <si>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</si>
  <si>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</si>
  <si>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</si>
  <si>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</si>
  <si>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</si>
  <si>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</si>
  <si>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</si>
  <si>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</si>
  <si>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</si>
  <si>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</si>
  <si>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</si>
  <si>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</si>
  <si>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</si>
  <si>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</si>
  <si>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</si>
  <si>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</si>
  <si>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</si>
  <si>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</si>
  <si>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</si>
  <si>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</si>
  <si>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</si>
  <si>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</si>
  <si>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</si>
  <si>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</si>
  <si>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</si>
  <si>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</si>
  <si>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</si>
  <si>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</si>
  <si>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</si>
  <si>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</si>
  <si>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</si>
  <si>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</si>
  <si>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</si>
  <si>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</si>
  <si>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</si>
  <si>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</si>
  <si>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</si>
  <si>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</si>
  <si>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</si>
  <si>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</si>
  <si>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</si>
  <si>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</si>
  <si>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</si>
  <si>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</si>
  <si>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</si>
  <si>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</si>
  <si>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</si>
  <si>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</si>
  <si>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</si>
  <si>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</si>
  <si>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</si>
  <si>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</si>
  <si>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</si>
  <si>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</si>
  <si>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</si>
  <si>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</si>
  <si>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</si>
  <si>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</si>
  <si>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</si>
  <si>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</si>
  <si>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</si>
  <si>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</si>
  <si>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</si>
  <si>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</si>
  <si>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</si>
  <si>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</si>
  <si>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</si>
  <si>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</si>
  <si>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</si>
  <si>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</si>
  <si>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</si>
  <si>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</si>
  <si>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</si>
  <si>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</si>
  <si>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</si>
  <si>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</si>
  <si>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</si>
  <si>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</si>
  <si>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</si>
  <si>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</si>
  <si>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</si>
  <si>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</si>
  <si>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</si>
  <si>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</si>
  <si>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</si>
  <si>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</si>
  <si>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</si>
  <si>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</si>
  <si>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</si>
  <si>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</si>
  <si>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</si>
  <si>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</si>
  <si>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</si>
  <si>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</si>
  <si>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</si>
  <si>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</si>
  <si>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</si>
  <si>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</si>
  <si>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</si>
  <si>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</si>
  <si>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</si>
  <si>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</si>
  <si>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</si>
  <si>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</si>
  <si>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</si>
  <si>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</si>
  <si>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</si>
  <si>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</si>
  <si>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</si>
  <si>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</si>
  <si>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</si>
  <si>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</si>
  <si>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</si>
  <si>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</si>
  <si>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</si>
  <si>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</si>
  <si>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</si>
  <si>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</si>
  <si>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</si>
  <si>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</si>
  <si>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</si>
  <si>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</si>
  <si>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</si>
  <si>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</si>
  <si>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</si>
  <si>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</si>
  <si>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</si>
  <si>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</si>
  <si>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</si>
  <si>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</si>
  <si>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</si>
  <si>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</si>
  <si>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</si>
  <si>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</si>
  <si>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</si>
  <si>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</si>
  <si>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</si>
  <si>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</si>
  <si>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</si>
  <si>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</si>
  <si>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</si>
  <si>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</si>
  <si>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</si>
  <si>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</si>
  <si>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</si>
  <si>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</si>
  <si>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</si>
  <si>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</si>
  <si>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</si>
  <si>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</si>
  <si>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</si>
  <si>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</si>
  <si>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</si>
  <si>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</si>
  <si>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</si>
  <si>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</si>
  <si>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</si>
  <si>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</si>
  <si>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</si>
  <si>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</si>
  <si>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</si>
  <si>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</si>
  <si>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</si>
  <si>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</si>
  <si>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</si>
  <si>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</si>
  <si>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</si>
  <si>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</si>
  <si>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</si>
  <si>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</si>
  <si>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</si>
  <si>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</si>
  <si>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</si>
  <si>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</si>
  <si>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</si>
  <si>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</si>
  <si>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</si>
  <si>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</si>
  <si>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</si>
  <si>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</si>
  <si>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</si>
  <si>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</si>
  <si>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</si>
  <si>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</si>
  <si>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</si>
  <si>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</si>
  <si>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</si>
  <si>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</si>
  <si>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</si>
  <si>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</si>
  <si>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</si>
  <si>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</si>
  <si>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</si>
  <si>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</si>
  <si>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</si>
  <si>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</si>
  <si>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</si>
  <si>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</si>
  <si>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</si>
  <si>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</si>
  <si>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</si>
  <si>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</si>
  <si>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</si>
  <si>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</si>
  <si>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</si>
  <si>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</si>
  <si>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</si>
  <si>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</si>
  <si>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</si>
  <si>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</si>
  <si>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</si>
  <si>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</si>
  <si>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</si>
  <si>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</si>
  <si>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</si>
  <si>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</si>
  <si>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</si>
  <si>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</si>
  <si>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</si>
  <si>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</si>
  <si>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</si>
  <si>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</si>
  <si>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</si>
  <si>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</si>
  <si>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</si>
  <si>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</si>
  <si>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</si>
  <si>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</si>
  <si>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</si>
  <si>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</si>
  <si>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</si>
  <si>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</si>
  <si>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</si>
  <si>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</si>
  <si>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</si>
  <si>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</si>
  <si>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</si>
  <si>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</si>
  <si>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</si>
  <si>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</si>
  <si>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</si>
  <si>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</si>
  <si>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</si>
  <si>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</si>
  <si>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</si>
  <si>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</si>
  <si>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</si>
  <si>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</si>
  <si>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</si>
  <si>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</si>
  <si>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</si>
  <si>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</si>
  <si>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</si>
  <si>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</si>
  <si>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</si>
  <si>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</si>
  <si>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</si>
  <si>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</si>
  <si>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</si>
  <si>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</si>
  <si>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</si>
  <si>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</si>
  <si>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</si>
  <si>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</si>
  <si>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</si>
  <si>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</si>
  <si>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</si>
  <si>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</si>
  <si>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</si>
  <si>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</si>
  <si>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</si>
  <si>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</si>
  <si>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</si>
  <si>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</si>
  <si>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</si>
  <si>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</si>
  <si>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</si>
  <si>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</si>
  <si>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</si>
  <si>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</si>
  <si>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</si>
  <si>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</si>
  <si>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</si>
  <si>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</si>
  <si>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</si>
  <si>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</si>
  <si>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</si>
  <si>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</si>
  <si>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</si>
  <si>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</si>
  <si>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</si>
  <si>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</si>
  <si>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</si>
  <si>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</si>
  <si>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</si>
  <si>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</si>
  <si>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</si>
  <si>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</si>
  <si>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</si>
  <si>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</si>
  <si>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</si>
  <si>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</si>
  <si>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</si>
  <si>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</si>
  <si>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</si>
  <si>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</si>
  <si>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</si>
  <si>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</si>
  <si>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</si>
  <si>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</si>
  <si>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</si>
  <si>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</si>
  <si>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</si>
  <si>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</si>
  <si>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</si>
  <si>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</si>
  <si>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</si>
  <si>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</si>
  <si>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</si>
  <si>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</si>
  <si>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</si>
  <si>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</si>
  <si>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</si>
  <si>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</si>
  <si>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</si>
  <si>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</si>
  <si>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</si>
  <si>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</si>
  <si>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</si>
  <si>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</si>
  <si>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</si>
  <si>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</si>
  <si>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</si>
  <si>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</si>
  <si>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</si>
  <si>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</si>
  <si>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</si>
  <si>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</si>
  <si>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</si>
  <si>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</si>
  <si>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</si>
  <si>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</si>
  <si>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</si>
  <si>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</si>
  <si>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</si>
  <si>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</si>
  <si>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</si>
  <si>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</si>
  <si>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</si>
  <si>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</si>
  <si>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</si>
  <si>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</si>
  <si>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</si>
  <si>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</si>
  <si>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</si>
  <si>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</si>
  <si>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</si>
  <si>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</si>
  <si>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</si>
  <si>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</si>
  <si>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</si>
  <si>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</si>
  <si>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</si>
  <si>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</si>
  <si>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</si>
  <si>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</si>
  <si>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</si>
  <si>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</si>
  <si>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</si>
  <si>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</si>
  <si>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</si>
  <si>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</si>
  <si>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</si>
  <si>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</si>
  <si>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</si>
  <si>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</si>
  <si>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</si>
  <si>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</si>
  <si>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</si>
  <si>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</si>
  <si>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</si>
  <si>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</si>
  <si>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</si>
  <si>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</si>
  <si>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</si>
  <si>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</si>
  <si>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</si>
  <si>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</si>
  <si>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</si>
  <si>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</si>
  <si>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</si>
  <si>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</si>
  <si>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</si>
  <si>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</si>
  <si>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</si>
  <si>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</si>
  <si>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</si>
  <si>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</si>
  <si>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</si>
  <si>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</si>
  <si>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</si>
  <si>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</si>
  <si>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</si>
  <si>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</si>
  <si>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</si>
  <si>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</si>
  <si>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</si>
  <si>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</si>
  <si>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</si>
  <si>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</si>
  <si>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</si>
  <si>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</si>
  <si>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</si>
  <si>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</si>
  <si>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</si>
  <si>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</si>
  <si>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</si>
  <si>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</si>
  <si>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</si>
  <si>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</si>
  <si>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</si>
  <si>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</si>
  <si>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</si>
  <si>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</si>
  <si>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</si>
  <si>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</si>
  <si>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</si>
  <si>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</si>
  <si>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</si>
  <si>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</si>
  <si>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</si>
  <si>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</si>
  <si>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</si>
  <si>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</si>
  <si>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</si>
  <si>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</si>
  <si>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</si>
  <si>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</si>
  <si>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</si>
  <si>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</si>
  <si>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</si>
  <si>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</si>
  <si>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</si>
  <si>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</si>
  <si>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</si>
  <si>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</si>
  <si>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</si>
  <si>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</si>
  <si>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</si>
  <si>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</si>
  <si>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</si>
  <si>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</si>
  <si>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</si>
  <si>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</si>
  <si>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</si>
  <si>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</si>
  <si>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</si>
  <si>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</si>
  <si>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</si>
  <si>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</si>
  <si>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</si>
  <si>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</si>
  <si>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</si>
  <si>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</si>
  <si>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</si>
  <si>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</si>
  <si>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</si>
  <si>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</si>
  <si>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</si>
  <si>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</si>
  <si>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</si>
  <si>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</si>
  <si>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</si>
  <si>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</si>
  <si>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</si>
  <si>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</si>
  <si>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</si>
  <si>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</si>
  <si>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</si>
  <si>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</si>
  <si>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</si>
  <si>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</si>
  <si>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</si>
  <si>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</si>
  <si>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</si>
  <si>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</si>
  <si>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</si>
  <si>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</si>
  <si>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</si>
  <si>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</si>
  <si>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</si>
  <si>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</si>
  <si>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</si>
  <si>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</si>
  <si>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</si>
  <si>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</si>
  <si>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</si>
  <si>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</si>
  <si>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</si>
  <si>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</si>
  <si>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</si>
  <si>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</si>
  <si>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</si>
  <si>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</si>
  <si>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</si>
  <si>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</si>
  <si>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</si>
  <si>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</si>
  <si>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</si>
  <si>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</si>
  <si>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</si>
  <si>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</si>
  <si>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</si>
  <si>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</si>
  <si>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</si>
  <si>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</si>
  <si>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</si>
  <si>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</si>
  <si>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</si>
  <si>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</si>
  <si>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</si>
  <si>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</si>
  <si>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</si>
  <si>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</si>
  <si>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</si>
  <si>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</si>
  <si>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</si>
  <si>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</si>
  <si>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</si>
  <si>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</si>
  <si>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</si>
  <si>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</si>
  <si>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</si>
  <si>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</si>
  <si>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</si>
  <si>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</si>
  <si>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</si>
  <si>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</si>
  <si>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</si>
  <si>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</si>
  <si>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</si>
  <si>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</si>
  <si>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</si>
  <si>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</si>
  <si>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</si>
  <si>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</si>
  <si>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</si>
  <si>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</si>
  <si>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</si>
  <si>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</si>
  <si>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</si>
  <si>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</si>
  <si>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</si>
  <si>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</si>
  <si>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</si>
  <si>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</si>
  <si>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</si>
  <si>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</si>
  <si>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</si>
  <si>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</si>
  <si>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</si>
  <si>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</si>
  <si>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</si>
  <si>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</si>
  <si>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</si>
  <si>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</si>
  <si>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</si>
  <si>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</si>
  <si>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</si>
  <si>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</si>
  <si>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</si>
  <si>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</si>
  <si>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</si>
  <si>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</si>
  <si>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</si>
  <si>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</si>
  <si>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</si>
  <si>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</si>
  <si>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</si>
  <si>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</si>
  <si>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</si>
  <si>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</si>
  <si>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</si>
  <si>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</si>
  <si>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</si>
  <si>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</si>
  <si>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</si>
  <si>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</si>
  <si>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</si>
  <si>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</si>
  <si>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</si>
  <si>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</si>
  <si>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</si>
  <si>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</si>
  <si>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</si>
  <si>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</si>
  <si>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</si>
  <si>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</si>
  <si>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</si>
  <si>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</si>
  <si>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</si>
  <si>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</si>
  <si>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</si>
  <si>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</si>
  <si>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</si>
  <si>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</si>
  <si>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</si>
  <si>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</si>
  <si>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</si>
  <si>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</si>
  <si>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</si>
  <si>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</si>
  <si>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</si>
  <si>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</si>
  <si>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</si>
  <si>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</si>
  <si>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</si>
  <si>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</si>
  <si>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</si>
  <si>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</si>
  <si>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</si>
  <si>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</si>
  <si>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</si>
  <si>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</si>
  <si>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</si>
  <si>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</si>
  <si>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</si>
  <si>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</si>
  <si>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</si>
  <si>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</si>
  <si>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</si>
  <si>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</si>
  <si>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</si>
  <si>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</si>
  <si>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</si>
  <si>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</si>
  <si>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</si>
  <si>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</si>
  <si>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</si>
  <si>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</si>
  <si>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</si>
  <si>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</si>
  <si>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</si>
  <si>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</si>
  <si>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</si>
  <si>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</si>
  <si>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</si>
  <si>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</si>
  <si>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</si>
  <si>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</si>
  <si>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</si>
  <si>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</si>
  <si>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</si>
  <si>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</si>
  <si>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</si>
  <si>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</si>
  <si>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</si>
  <si>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</si>
  <si>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</si>
  <si>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</si>
  <si>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</si>
  <si>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</si>
  <si>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</si>
  <si>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</si>
  <si>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</si>
  <si>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</si>
  <si>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</si>
  <si>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</si>
  <si>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</si>
  <si>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</si>
  <si>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</si>
  <si>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</si>
  <si>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</si>
  <si>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</si>
  <si>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</si>
  <si>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</si>
  <si>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</si>
  <si>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</si>
  <si>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</si>
  <si>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</si>
  <si>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</si>
  <si>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</si>
  <si>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</si>
  <si>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</si>
  <si>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</si>
  <si>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</si>
  <si>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</si>
  <si>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</si>
  <si>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</si>
  <si>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</si>
  <si>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</si>
  <si>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</si>
  <si>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</si>
  <si>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</si>
  <si>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</si>
  <si>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</si>
  <si>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</si>
  <si>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</si>
  <si>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</si>
  <si>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</si>
  <si>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</si>
  <si>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</si>
  <si>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</si>
  <si>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</si>
  <si>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</si>
  <si>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</si>
  <si>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</si>
  <si>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</si>
  <si>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</si>
  <si>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</si>
  <si>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</si>
  <si>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</si>
  <si>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</si>
  <si>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</si>
  <si>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</si>
  <si>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</si>
  <si>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</si>
  <si>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</si>
  <si>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</si>
  <si>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</si>
  <si>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</si>
  <si>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</si>
  <si>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</si>
  <si>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</si>
  <si>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</si>
  <si>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</si>
  <si>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</si>
  <si>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</si>
  <si>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</si>
  <si>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</si>
  <si>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</si>
  <si>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</si>
  <si>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</si>
  <si>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</si>
  <si>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</si>
  <si>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</si>
  <si>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</si>
  <si>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</si>
  <si>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</si>
  <si>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</si>
  <si>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</si>
  <si>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</si>
  <si>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</si>
  <si>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</si>
  <si>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</si>
  <si>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</si>
  <si>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</si>
  <si>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</si>
  <si>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</si>
  <si>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</si>
  <si>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</si>
  <si>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</si>
  <si>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</si>
  <si>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</si>
  <si>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</si>
  <si>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</si>
  <si>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</si>
  <si>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</si>
  <si>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</si>
  <si>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</si>
  <si>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</si>
  <si>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</si>
  <si>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</si>
  <si>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</si>
  <si>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</si>
  <si>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</si>
  <si>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</si>
  <si>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</si>
  <si>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</si>
  <si>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</si>
  <si>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</si>
  <si>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</si>
  <si>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</si>
  <si>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</si>
  <si>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</si>
  <si>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</si>
  <si>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</si>
  <si>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</si>
  <si>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</si>
  <si>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</si>
  <si>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</si>
  <si>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</si>
  <si>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</si>
  <si>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</si>
  <si>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</si>
  <si>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</si>
  <si>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</si>
  <si>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</si>
  <si>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</si>
  <si>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</si>
  <si>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</si>
  <si>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</si>
  <si>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</si>
  <si>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</si>
  <si>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</si>
  <si>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</si>
  <si>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</si>
  <si>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</si>
  <si>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</si>
  <si>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</si>
  <si>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</si>
  <si>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</si>
  <si>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</si>
  <si>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</si>
  <si>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</si>
  <si>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</si>
  <si>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</si>
  <si>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</si>
  <si>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</si>
  <si>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</si>
  <si>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</si>
  <si>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</si>
  <si>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</si>
  <si>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</si>
  <si>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</si>
  <si>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</si>
  <si>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</si>
  <si>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</si>
  <si>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</si>
  <si>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</si>
  <si>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</si>
  <si>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</si>
  <si>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</si>
  <si>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</si>
  <si>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</si>
  <si>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</si>
  <si>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</si>
  <si>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</si>
  <si>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</si>
  <si>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</si>
  <si>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</si>
  <si>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</si>
  <si>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</si>
  <si>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</si>
  <si>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</si>
  <si>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</si>
  <si>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</si>
  <si>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</si>
  <si>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</si>
  <si>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</si>
  <si>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</si>
  <si>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</si>
  <si>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</si>
  <si>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</si>
  <si>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</si>
  <si>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</si>
  <si>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</si>
  <si>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</si>
  <si>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</si>
  <si>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</si>
  <si>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</si>
  <si>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</si>
  <si>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</si>
  <si>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</si>
  <si>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</si>
  <si>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</si>
  <si>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</si>
  <si>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</si>
  <si>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</si>
  <si>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</si>
  <si>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</si>
  <si>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</si>
  <si>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</si>
  <si>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</si>
  <si>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</si>
  <si>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</si>
  <si>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</si>
  <si>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</si>
  <si>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</si>
  <si>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</si>
  <si>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</si>
  <si>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</si>
  <si>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</si>
  <si>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</si>
  <si>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</si>
  <si>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</si>
  <si>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</si>
  <si>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</si>
  <si>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</si>
  <si>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</si>
  <si>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</si>
  <si>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</si>
  <si>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</si>
  <si>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</si>
  <si>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</si>
  <si>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</si>
  <si>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</si>
  <si>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</si>
  <si>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</si>
  <si>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</si>
  <si>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</si>
  <si>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</si>
  <si>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</si>
  <si>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</si>
  <si>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</si>
  <si>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</si>
  <si>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</si>
  <si>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</si>
  <si>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</si>
  <si>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</si>
  <si>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</si>
  <si>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</si>
  <si>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</si>
  <si>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</si>
  <si>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</si>
  <si>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</si>
  <si>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</si>
  <si>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</si>
  <si>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</si>
  <si>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</si>
  <si>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</si>
  <si>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</si>
  <si>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</si>
  <si>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</si>
  <si>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</si>
  <si>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</si>
  <si>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</si>
  <si>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</si>
  <si>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</si>
  <si>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</si>
  <si>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</si>
  <si>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</si>
  <si>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</si>
  <si>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</si>
  <si>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</si>
  <si>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</si>
  <si>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</si>
  <si>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</si>
  <si>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</si>
  <si>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</si>
  <si>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</si>
  <si>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</si>
  <si>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</si>
  <si>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</si>
  <si>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</si>
  <si>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</si>
  <si>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</si>
  <si>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</si>
  <si>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</si>
  <si>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</si>
  <si>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</si>
  <si>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</si>
  <si>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</si>
  <si>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</si>
  <si>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</si>
  <si>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</si>
  <si>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</si>
  <si>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</si>
  <si>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</si>
  <si>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</si>
  <si>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</si>
  <si>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</si>
  <si>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</si>
  <si>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</si>
  <si>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</si>
  <si>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</si>
  <si>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</si>
  <si>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</si>
  <si>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</si>
  <si>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</si>
  <si>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</si>
  <si>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</si>
  <si>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</si>
  <si>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</si>
  <si>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</si>
  <si>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</si>
  <si>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</si>
  <si>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</si>
  <si>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</si>
  <si>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</si>
  <si>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</si>
  <si>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</si>
  <si>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</si>
  <si>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</si>
  <si>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</si>
  <si>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</si>
  <si>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</si>
  <si>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</si>
  <si>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</si>
  <si>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</si>
  <si>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</si>
  <si>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</si>
  <si>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</si>
  <si>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</si>
  <si>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</si>
  <si>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</si>
  <si>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</si>
  <si>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</si>
  <si>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</si>
  <si>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</si>
  <si>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</si>
  <si>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</si>
  <si>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</si>
  <si>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</si>
  <si>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</si>
  <si>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</si>
  <si>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</si>
  <si>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</si>
  <si>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</si>
  <si>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</si>
  <si>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</si>
  <si>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</si>
  <si>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</si>
  <si>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</si>
  <si>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</si>
  <si>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</si>
  <si>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</si>
  <si>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</si>
  <si>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</si>
  <si>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</si>
  <si>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</si>
  <si>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</si>
  <si>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</si>
  <si>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</si>
  <si>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</si>
  <si>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</si>
  <si>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</si>
  <si>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</si>
  <si>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</si>
  <si>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</si>
  <si>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</si>
  <si>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</si>
  <si>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</si>
  <si>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</si>
  <si>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</si>
  <si>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</si>
  <si>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</si>
  <si>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</si>
  <si>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</si>
  <si>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</si>
  <si>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</si>
  <si>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</si>
  <si>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</si>
  <si>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</si>
  <si>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</si>
  <si>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</si>
  <si>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</si>
  <si>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</si>
  <si>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</si>
  <si>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</si>
  <si>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</si>
  <si>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</si>
  <si>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</si>
  <si>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</si>
  <si>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</si>
  <si>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</si>
  <si>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</si>
  <si>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</si>
  <si>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</si>
  <si>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</si>
  <si>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</si>
  <si>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</si>
  <si>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</si>
  <si>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</si>
  <si>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</si>
  <si>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</si>
  <si>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</si>
  <si>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</si>
  <si>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</si>
  <si>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</si>
  <si>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</si>
  <si>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</si>
  <si>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</si>
  <si>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</si>
  <si>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</si>
  <si>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</si>
  <si>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</si>
  <si>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</si>
  <si>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</si>
  <si>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</si>
  <si>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</si>
  <si>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</si>
  <si>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</si>
  <si>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</si>
  <si>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</si>
  <si>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</si>
  <si>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</si>
  <si>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</si>
  <si>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</si>
  <si>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</si>
  <si>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</si>
  <si>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</si>
  <si>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</si>
  <si>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</si>
  <si>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</si>
  <si>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</si>
  <si>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</si>
  <si>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</si>
  <si>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</si>
  <si>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</si>
  <si>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</si>
  <si>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</si>
  <si>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</si>
  <si>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</si>
  <si>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</si>
  <si>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</si>
  <si>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</si>
  <si>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</si>
  <si>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</si>
  <si>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</si>
  <si>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</si>
  <si>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</si>
  <si>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</si>
  <si>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</si>
  <si>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</si>
  <si>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</si>
  <si>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</si>
  <si>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</si>
  <si>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</si>
  <si>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</si>
  <si>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</si>
  <si>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</si>
  <si>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</si>
  <si>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</si>
  <si>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</si>
  <si>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</si>
  <si>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</si>
  <si>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</si>
  <si>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</si>
  <si>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</si>
  <si>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</si>
  <si>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</si>
  <si>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</si>
  <si>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</si>
  <si>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</si>
  <si>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</si>
  <si>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</si>
  <si>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</si>
  <si>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</si>
  <si>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</si>
  <si>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</si>
  <si>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</si>
  <si>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</si>
  <si>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</si>
  <si>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</si>
  <si>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</si>
  <si>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</si>
  <si>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</si>
  <si>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</si>
  <si>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</si>
  <si>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</si>
  <si>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</si>
  <si>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</si>
  <si>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</si>
  <si>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</si>
  <si>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</si>
  <si>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</si>
  <si>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</si>
  <si>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</si>
  <si>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</si>
  <si>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</si>
  <si>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</si>
  <si>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</si>
  <si>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</si>
  <si>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</si>
  <si>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</si>
  <si>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</si>
  <si>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</si>
  <si>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</si>
  <si>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</si>
  <si>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</si>
  <si>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</si>
  <si>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</si>
  <si>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</si>
  <si>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</si>
  <si>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</si>
  <si>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</si>
  <si>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</si>
  <si>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</si>
  <si>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</si>
  <si>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</si>
  <si>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</si>
  <si>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</si>
  <si>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</si>
  <si>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</si>
  <si>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</si>
  <si>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</si>
  <si>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</si>
  <si>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</si>
  <si>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</si>
  <si>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</si>
  <si>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</si>
  <si>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</si>
  <si>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</si>
  <si>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</si>
  <si>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</si>
  <si>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</si>
  <si>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</si>
  <si>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</si>
  <si>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</si>
  <si>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</si>
  <si>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</si>
  <si>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</si>
  <si>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</si>
  <si>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</si>
  <si>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</si>
  <si>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</si>
  <si>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</si>
  <si>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</si>
  <si>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</si>
  <si>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</si>
  <si>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</si>
  <si>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</si>
  <si>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</si>
  <si>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</si>
  <si>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</si>
  <si>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</si>
  <si>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</si>
  <si>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</si>
  <si>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</si>
  <si>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</si>
  <si>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</si>
  <si>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</si>
  <si>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</si>
  <si>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</si>
  <si>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</si>
  <si>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</si>
  <si>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</si>
  <si>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</si>
  <si>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</si>
  <si>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</si>
  <si>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</si>
  <si>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</si>
  <si>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</si>
  <si>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</si>
  <si>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</si>
  <si>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</si>
  <si>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</si>
  <si>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</si>
  <si>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</si>
  <si>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</si>
  <si>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</si>
  <si>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</si>
  <si>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</si>
  <si>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</si>
  <si>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</si>
  <si>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</si>
  <si>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</si>
  <si>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</si>
  <si>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</si>
  <si>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</si>
  <si>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</si>
  <si>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</si>
  <si>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</si>
  <si>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</si>
  <si>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</si>
  <si>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</si>
  <si>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</si>
  <si>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</si>
  <si>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</si>
  <si>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</si>
  <si>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</si>
  <si>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</si>
  <si>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</si>
  <si>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</si>
  <si>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</si>
  <si>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</si>
  <si>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</si>
  <si>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</si>
  <si>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</si>
  <si>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</si>
  <si>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</si>
  <si>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</si>
  <si>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</si>
  <si>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</si>
  <si>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</si>
  <si>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</si>
  <si>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</si>
  <si>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</si>
  <si>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</si>
  <si>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</si>
  <si>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</si>
  <si>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</si>
  <si>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</si>
  <si>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</si>
  <si>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</si>
  <si>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</si>
  <si>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</si>
  <si>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</si>
  <si>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</si>
  <si>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</si>
  <si>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</si>
  <si>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</si>
  <si>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</si>
  <si>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</si>
  <si>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</si>
  <si>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</si>
  <si>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</si>
  <si>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</si>
  <si>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</si>
  <si>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</si>
  <si>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</si>
  <si>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</si>
  <si>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</si>
  <si>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</si>
  <si>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</si>
  <si>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</si>
  <si>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</si>
  <si>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</si>
  <si>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</si>
  <si>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</si>
  <si>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</si>
  <si>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</si>
  <si>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</si>
  <si>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</si>
  <si>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</si>
  <si>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</si>
  <si>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</si>
  <si>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</si>
  <si>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</si>
  <si>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</si>
  <si>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</si>
  <si>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</si>
  <si>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</si>
  <si>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</si>
  <si>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</si>
  <si>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</si>
  <si>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</si>
  <si>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</si>
  <si>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</si>
  <si>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</si>
  <si>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</si>
  <si>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</si>
  <si>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</si>
  <si>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</si>
  <si>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</si>
  <si>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</si>
  <si>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</si>
  <si>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</si>
  <si>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</si>
  <si>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</si>
  <si>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</si>
  <si>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</si>
  <si>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</si>
  <si>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</si>
  <si>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</si>
  <si>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</si>
  <si>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</si>
  <si>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</si>
  <si>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</si>
  <si>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</si>
  <si>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</si>
  <si>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</si>
  <si>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</si>
  <si>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</si>
  <si>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</si>
  <si>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</si>
  <si>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</si>
  <si>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</si>
  <si>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</si>
  <si>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</si>
  <si>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</si>
  <si>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</si>
  <si>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</si>
  <si>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</si>
  <si>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</si>
  <si>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</si>
  <si>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</si>
  <si>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</si>
  <si>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</si>
  <si>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</si>
  <si>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</si>
  <si>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</si>
  <si>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</si>
  <si>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</si>
  <si>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</si>
  <si>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</si>
  <si>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</si>
  <si>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</si>
  <si>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</si>
  <si>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</si>
  <si>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</si>
  <si>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</si>
  <si>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</si>
  <si>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</si>
  <si>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</si>
  <si>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</si>
  <si>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</si>
  <si>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</si>
  <si>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</si>
  <si>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</si>
  <si>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</si>
  <si>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</si>
  <si>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</si>
  <si>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</si>
  <si>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</si>
  <si>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</si>
  <si>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</si>
  <si>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</si>
  <si>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</si>
  <si>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</si>
  <si>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</si>
  <si>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</si>
  <si>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</si>
  <si>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</si>
  <si>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</si>
  <si>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</si>
  <si>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</si>
  <si>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</si>
  <si>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</si>
  <si>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</si>
  <si>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</si>
  <si>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</si>
  <si>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</si>
  <si>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</si>
  <si>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</si>
  <si>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</si>
  <si>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</si>
  <si>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</si>
  <si>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</si>
  <si>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</si>
  <si>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</si>
  <si>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</si>
  <si>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</si>
  <si>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</si>
  <si>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</si>
  <si>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</si>
  <si>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</si>
  <si>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</si>
  <si>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</si>
  <si>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</si>
  <si>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</si>
  <si>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</si>
  <si>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</si>
  <si>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</si>
  <si>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</si>
  <si>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</si>
  <si>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</si>
  <si>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</si>
  <si>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</si>
  <si>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</si>
  <si>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</si>
  <si>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</si>
  <si>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</si>
  <si>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</si>
  <si>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</si>
  <si>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</si>
  <si>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</si>
  <si>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</si>
  <si>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</si>
  <si>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</si>
  <si>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</si>
  <si>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</si>
  <si>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</si>
  <si>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</si>
  <si>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</si>
  <si>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</si>
  <si>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</si>
  <si>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</si>
  <si>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</si>
  <si>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</si>
  <si>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</si>
  <si>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</si>
  <si>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</si>
  <si>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</si>
  <si>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</si>
  <si>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</si>
  <si>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</si>
  <si>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</si>
  <si>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</si>
  <si>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</si>
  <si>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</si>
  <si>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</si>
  <si>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</si>
  <si>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</si>
  <si>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</si>
  <si>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</si>
  <si>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</si>
  <si>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</si>
  <si>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</si>
  <si>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</si>
  <si>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</si>
  <si>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</si>
  <si>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</si>
  <si>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</si>
  <si>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</si>
  <si>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</si>
  <si>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</si>
  <si>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</si>
  <si>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</si>
  <si>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</si>
  <si>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</si>
  <si>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</si>
  <si>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</si>
  <si>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</si>
  <si>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</si>
  <si>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</si>
  <si>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</si>
  <si>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</si>
  <si>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</si>
  <si>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</si>
  <si>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</si>
  <si>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</si>
  <si>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</si>
  <si>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</si>
  <si>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</si>
  <si>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</si>
  <si>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</si>
  <si>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</si>
  <si>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</si>
  <si>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</si>
  <si>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</si>
  <si>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</si>
  <si>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</si>
  <si>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</si>
  <si>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</si>
  <si>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</si>
  <si>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</si>
  <si>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</si>
  <si>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</si>
  <si>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</si>
  <si>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</si>
  <si>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</si>
  <si>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</si>
  <si>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</si>
  <si>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</si>
  <si>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</si>
  <si>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</si>
  <si>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</si>
  <si>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</si>
  <si>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</si>
  <si>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</si>
  <si>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</si>
  <si>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</si>
  <si>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</si>
  <si>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</si>
  <si>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</si>
  <si>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</si>
  <si>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</si>
  <si>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</si>
  <si>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</si>
  <si>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</si>
  <si>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</si>
  <si>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</si>
  <si>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</si>
  <si>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</si>
  <si>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</si>
  <si>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</si>
  <si>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</si>
  <si>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</si>
  <si>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</si>
  <si>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</si>
  <si>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</si>
  <si>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</si>
  <si>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</si>
  <si>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</si>
  <si>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</si>
  <si>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</si>
  <si>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</si>
  <si>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</si>
  <si>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</si>
  <si>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</si>
  <si>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</si>
  <si>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</si>
  <si>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</si>
  <si>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</si>
  <si>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</si>
  <si>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</si>
  <si>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</si>
  <si>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</si>
  <si>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</si>
  <si>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</si>
  <si>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</si>
  <si>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</si>
  <si>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</si>
  <si>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</si>
  <si>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</si>
  <si>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</si>
  <si>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</si>
  <si>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</si>
  <si>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</si>
  <si>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</si>
  <si>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</si>
  <si>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</si>
  <si>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</si>
  <si>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</si>
  <si>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</si>
  <si>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</si>
  <si>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</si>
  <si>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</si>
  <si>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</si>
  <si>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</si>
  <si>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</si>
  <si>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</si>
  <si>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</si>
  <si>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</si>
  <si>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</si>
  <si>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</si>
  <si>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</si>
  <si>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</si>
  <si>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</si>
  <si>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</si>
  <si>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</si>
  <si>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</si>
  <si>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</si>
  <si>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</si>
  <si>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</si>
  <si>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</si>
  <si>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</si>
  <si>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</si>
  <si>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</si>
  <si>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</si>
  <si>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</si>
  <si>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</si>
  <si>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</si>
  <si>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</si>
  <si>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</si>
  <si>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</si>
  <si>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</si>
  <si>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</si>
  <si>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</si>
  <si>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</si>
  <si>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</si>
  <si>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</si>
  <si>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</si>
  <si>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</si>
  <si>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</si>
  <si>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</si>
  <si>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</si>
  <si>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</si>
  <si>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</si>
  <si>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</si>
  <si>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</si>
  <si>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</si>
  <si>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</si>
  <si>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</si>
  <si>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</si>
  <si>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</si>
  <si>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</si>
  <si>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</si>
  <si>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</si>
  <si>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</si>
  <si>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</si>
  <si>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</si>
  <si>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</si>
  <si>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</si>
  <si>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</si>
  <si>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</si>
  <si>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</si>
  <si>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</si>
  <si>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</si>
  <si>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</si>
  <si>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</si>
  <si>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</si>
  <si>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</si>
  <si>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</si>
  <si>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</si>
  <si>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</si>
  <si>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</si>
  <si>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</si>
  <si>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</si>
  <si>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</si>
  <si>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</si>
  <si>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</si>
  <si>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</si>
  <si>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</si>
  <si>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</si>
  <si>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</si>
  <si>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</si>
  <si>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</si>
  <si>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</si>
  <si>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</si>
  <si>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</si>
  <si>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</si>
  <si>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</si>
  <si>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</si>
  <si>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</si>
  <si>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</si>
  <si>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</si>
  <si>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</si>
  <si>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</si>
  <si>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</si>
  <si>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</si>
  <si>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</si>
  <si>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</si>
  <si>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</si>
  <si>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</si>
  <si>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</si>
  <si>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</si>
  <si>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</si>
  <si>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</si>
  <si>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</si>
  <si>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</si>
  <si>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</si>
  <si>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</si>
  <si>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</si>
  <si>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</si>
  <si>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</si>
  <si>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</si>
  <si>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</si>
  <si>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</si>
  <si>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</si>
  <si>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</si>
  <si>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</si>
  <si>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</si>
  <si>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</si>
  <si>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</si>
  <si>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</si>
  <si>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</si>
  <si>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</si>
  <si>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</si>
  <si>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</si>
  <si>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</si>
  <si>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</si>
  <si>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</si>
  <si>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</si>
  <si>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</si>
  <si>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</si>
  <si>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</si>
  <si>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</si>
  <si>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</si>
  <si>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</si>
  <si>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</si>
  <si>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</si>
  <si>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</si>
  <si>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</si>
  <si>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</si>
  <si>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</si>
  <si>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</si>
  <si>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</si>
  <si>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</si>
  <si>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</si>
  <si>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</si>
  <si>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</si>
  <si>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</si>
  <si>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</si>
  <si>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</si>
  <si>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</si>
  <si>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</si>
  <si>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</si>
  <si>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</si>
  <si>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</si>
  <si>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</si>
  <si>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</si>
  <si>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</si>
  <si>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</si>
  <si>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</si>
  <si>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</si>
  <si>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</si>
  <si>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</si>
  <si>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</si>
  <si>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</si>
  <si>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</si>
  <si>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</si>
  <si>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</si>
  <si>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</si>
  <si>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</si>
  <si>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</si>
  <si>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</si>
  <si>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</si>
  <si>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</si>
  <si>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</si>
  <si>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</si>
  <si>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</si>
  <si>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</si>
  <si>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</si>
  <si>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</si>
  <si>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</si>
  <si>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</si>
  <si>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</si>
  <si>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</si>
  <si>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</si>
  <si>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</si>
  <si>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</si>
  <si>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</si>
  <si>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</si>
  <si>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</si>
  <si>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</si>
  <si>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</si>
  <si>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</si>
  <si>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</si>
  <si>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</si>
  <si>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</si>
  <si>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</si>
  <si>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</si>
  <si>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</si>
  <si>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</si>
  <si>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</si>
  <si>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</si>
  <si>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</si>
  <si>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</si>
  <si>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</si>
  <si>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</si>
  <si>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</si>
  <si>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</si>
  <si>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</si>
  <si>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</si>
  <si>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</si>
  <si>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</si>
  <si>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</si>
  <si>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</si>
  <si>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</si>
  <si>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</si>
  <si>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</si>
  <si>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</si>
  <si>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</si>
  <si>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</si>
  <si>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</si>
  <si>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</si>
  <si>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</si>
  <si>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</si>
  <si>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</si>
  <si>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</si>
  <si>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</si>
  <si>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</si>
  <si>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</si>
  <si>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</si>
  <si>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</si>
  <si>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</si>
  <si>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</si>
  <si>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</si>
  <si>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</si>
  <si>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</si>
  <si>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</si>
  <si>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</si>
  <si>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</si>
  <si>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</si>
  <si>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</si>
  <si>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</si>
  <si>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</si>
  <si>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</si>
  <si>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</si>
  <si>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</si>
  <si>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</si>
  <si>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</si>
  <si>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</si>
  <si>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</si>
  <si>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</si>
  <si>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</si>
  <si>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</si>
  <si>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</si>
  <si>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</si>
  <si>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</si>
  <si>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</si>
  <si>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</si>
  <si>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</si>
  <si>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</si>
  <si>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</si>
  <si>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</si>
  <si>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</si>
  <si>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</si>
  <si>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</si>
  <si>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</si>
  <si>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</si>
  <si>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</si>
  <si>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</si>
  <si>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</si>
  <si>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</si>
  <si>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</si>
  <si>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</si>
  <si>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</si>
  <si>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</si>
  <si>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</si>
  <si>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</si>
  <si>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</si>
  <si>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</si>
  <si>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</si>
  <si>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</si>
  <si>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</si>
  <si>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</si>
  <si>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</si>
  <si>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</si>
  <si>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</si>
  <si>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</si>
  <si>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</si>
  <si>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</si>
  <si>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</si>
  <si>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</si>
  <si>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</si>
  <si>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</si>
  <si>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</si>
  <si>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</si>
  <si>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</si>
  <si>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</si>
  <si>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</si>
  <si>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</si>
  <si>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</si>
  <si>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</si>
  <si>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</si>
  <si>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</si>
  <si>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</si>
  <si>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</si>
  <si>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</si>
  <si>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</si>
  <si>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</si>
  <si>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</si>
  <si>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</si>
  <si>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</si>
  <si>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</si>
  <si>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</si>
  <si>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</si>
  <si>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</si>
  <si>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</si>
  <si>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</si>
  <si>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</si>
  <si>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</si>
  <si>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</si>
  <si>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</si>
  <si>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</si>
  <si>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</si>
  <si>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</si>
  <si>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</si>
  <si>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</si>
  <si>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</si>
  <si>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</si>
  <si>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</si>
  <si>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</si>
  <si>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</si>
  <si>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</si>
  <si>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</si>
  <si>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</si>
  <si>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</si>
  <si>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</si>
  <si>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</si>
  <si>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</si>
  <si>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</si>
  <si>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</si>
  <si>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</si>
  <si>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</si>
  <si>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</si>
  <si>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</si>
  <si>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</si>
  <si>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</si>
  <si>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</si>
  <si>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</si>
  <si>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</si>
  <si>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</si>
  <si>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</si>
  <si>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</si>
  <si>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</si>
  <si>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</si>
  <si>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</si>
  <si>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</si>
  <si>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</si>
  <si>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</si>
  <si>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</si>
  <si>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</si>
  <si>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</si>
  <si>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</si>
  <si>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</si>
  <si>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</si>
  <si>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</si>
  <si>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</si>
  <si>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</si>
  <si>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</si>
  <si>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</si>
  <si>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</si>
  <si>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</si>
  <si>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</si>
  <si>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</si>
  <si>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</si>
  <si>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</si>
  <si>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</si>
  <si>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</si>
  <si>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</si>
  <si>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</si>
  <si>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</si>
  <si>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</si>
  <si>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</si>
  <si>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</si>
  <si>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</si>
  <si>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</si>
  <si>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</si>
  <si>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</si>
  <si>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</si>
  <si>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</si>
  <si>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</si>
  <si>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</si>
  <si>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</si>
  <si>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</si>
  <si>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</si>
  <si>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</si>
  <si>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</si>
  <si>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</si>
  <si>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</si>
  <si>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</si>
  <si>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</si>
  <si>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</si>
  <si>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</si>
  <si>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</si>
  <si>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</si>
  <si>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</si>
  <si>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</si>
  <si>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</si>
  <si>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</si>
  <si>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</si>
  <si>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</si>
  <si>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</si>
  <si>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</si>
  <si>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</si>
  <si>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</si>
  <si>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</si>
  <si>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</si>
  <si>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</si>
  <si>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</si>
  <si>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</si>
  <si>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</si>
  <si>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</si>
  <si>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</si>
  <si>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</si>
  <si>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</si>
  <si>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</si>
  <si>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</si>
  <si>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</si>
  <si>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</si>
  <si>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</si>
  <si>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</si>
  <si>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</si>
  <si>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</si>
  <si>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</si>
  <si>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</si>
  <si>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</si>
  <si>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</si>
  <si>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</si>
  <si>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</si>
  <si>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</si>
  <si>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</si>
  <si>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</si>
  <si>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</si>
  <si>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</si>
  <si>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</si>
  <si>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</si>
  <si>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</si>
  <si>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</si>
  <si>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</si>
  <si>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</si>
  <si>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</si>
  <si>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</si>
  <si>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</si>
  <si>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</si>
  <si>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</si>
  <si>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</si>
  <si>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</si>
  <si>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</si>
  <si>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</si>
  <si>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</si>
  <si>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</si>
  <si>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</si>
  <si>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</si>
  <si>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</si>
  <si>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</si>
  <si>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</si>
  <si>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</si>
  <si>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</si>
  <si>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</si>
  <si>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</si>
  <si>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</si>
  <si>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</si>
  <si>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</si>
  <si>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</si>
  <si>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</si>
  <si>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</si>
  <si>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</si>
  <si>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</si>
  <si>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</si>
  <si>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</si>
  <si>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</si>
  <si>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</si>
  <si>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</si>
  <si>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</si>
  <si>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</si>
  <si>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</si>
  <si>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</si>
  <si>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</si>
  <si>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</si>
  <si>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</si>
  <si>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</si>
  <si>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</si>
  <si>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</si>
  <si>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</si>
  <si>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</si>
  <si>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</si>
  <si>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</si>
  <si>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</si>
  <si>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</si>
  <si>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</si>
  <si>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</si>
  <si>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</si>
  <si>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</si>
  <si>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</si>
  <si>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</si>
  <si>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</si>
  <si>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</si>
  <si>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</si>
  <si>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</si>
  <si>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</si>
  <si>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</si>
  <si>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</si>
  <si>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</si>
  <si>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</si>
  <si>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</si>
  <si>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</si>
  <si>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</si>
  <si>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</si>
  <si>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</si>
  <si>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</si>
  <si>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</si>
  <si>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</si>
  <si>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</si>
  <si>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</si>
  <si>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</si>
  <si>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</si>
  <si>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</si>
  <si>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</si>
  <si>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</si>
  <si>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</si>
  <si>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</si>
  <si>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</si>
  <si>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</si>
  <si>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</si>
  <si>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</si>
  <si>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</si>
  <si>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</si>
  <si>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</si>
  <si>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</si>
  <si>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</si>
  <si>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</si>
  <si>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</si>
  <si>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</si>
  <si>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</si>
  <si>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</si>
  <si>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</si>
  <si>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</si>
  <si>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</si>
  <si>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</si>
  <si>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</si>
  <si>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</si>
  <si>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</si>
  <si>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</si>
  <si>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</si>
  <si>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</si>
  <si>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</si>
  <si>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</si>
  <si>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</si>
  <si>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</si>
  <si>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</si>
  <si>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</si>
  <si>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</si>
  <si>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</si>
  <si>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</si>
  <si>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</si>
  <si>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</si>
  <si>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</si>
  <si>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</si>
  <si>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</si>
  <si>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</si>
  <si>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</si>
  <si>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</si>
  <si>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</si>
  <si>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</si>
  <si>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</si>
  <si>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</si>
  <si>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</si>
  <si>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</si>
  <si>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</si>
  <si>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</si>
  <si>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</si>
  <si>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</si>
  <si>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</si>
  <si>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</si>
  <si>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</si>
  <si>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</si>
  <si>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</si>
  <si>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</si>
  <si>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</si>
  <si>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</si>
  <si>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</si>
  <si>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</si>
  <si>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</si>
  <si>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</si>
  <si>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</si>
  <si>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</si>
  <si>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</si>
  <si>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</si>
  <si>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</si>
  <si>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</si>
  <si>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</si>
  <si>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</si>
  <si>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</si>
  <si>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</si>
  <si>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</si>
  <si>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</si>
  <si>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</si>
  <si>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</si>
  <si>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</si>
  <si>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</si>
  <si>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</si>
  <si>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</si>
  <si>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</si>
  <si>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</si>
  <si>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</si>
  <si>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</si>
  <si>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</si>
  <si>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</si>
  <si>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</si>
  <si>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</si>
  <si>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</si>
  <si>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</si>
  <si>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</si>
  <si>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</si>
  <si>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</si>
  <si>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</si>
  <si>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</si>
  <si>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</si>
  <si>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</si>
  <si>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</si>
  <si>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</si>
  <si>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</si>
  <si>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</si>
  <si>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</si>
  <si>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</si>
  <si>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</si>
  <si>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</si>
  <si>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</si>
  <si>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</si>
  <si>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</si>
  <si>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</si>
  <si>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</si>
  <si>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</si>
  <si>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</si>
  <si>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</si>
  <si>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</si>
  <si>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</si>
  <si>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</si>
  <si>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</si>
  <si>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</si>
  <si>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</si>
  <si>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</si>
  <si>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</si>
  <si>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</si>
  <si>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</si>
  <si>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</si>
  <si>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</si>
  <si>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</si>
  <si>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</si>
  <si>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</si>
  <si>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</si>
  <si>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</si>
  <si>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</si>
  <si>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</si>
  <si>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</si>
  <si>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</si>
  <si>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</si>
  <si>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</si>
  <si>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</si>
  <si>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</si>
  <si>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</si>
  <si>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</si>
  <si>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</si>
  <si>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</si>
  <si>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</si>
  <si>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</si>
  <si>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</si>
  <si>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</si>
  <si>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</si>
  <si>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</si>
  <si>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</si>
  <si>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</si>
  <si>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</si>
  <si>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</si>
  <si>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</si>
  <si>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</si>
  <si>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</si>
  <si>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</si>
  <si>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</si>
  <si>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</si>
  <si>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</si>
  <si>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</si>
  <si>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</si>
  <si>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</si>
  <si>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</si>
  <si>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</si>
  <si>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</si>
  <si>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</si>
  <si>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</si>
  <si>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</si>
  <si>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</si>
  <si>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</si>
  <si>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</si>
  <si>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</si>
  <si>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</si>
  <si>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</si>
  <si>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</si>
  <si>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</si>
  <si>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</si>
  <si>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</si>
  <si>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</si>
  <si>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</si>
  <si>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</si>
  <si>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</si>
  <si>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</si>
  <si>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</si>
  <si>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</si>
  <si>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</si>
  <si>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</si>
  <si>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</si>
  <si>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</si>
  <si>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</si>
  <si>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</si>
  <si>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</si>
  <si>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</si>
  <si>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</si>
  <si>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</si>
  <si>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</si>
  <si>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</si>
  <si>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</si>
  <si>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</si>
  <si>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</si>
  <si>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</si>
  <si>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</si>
  <si>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</si>
  <si>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</si>
  <si>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</si>
  <si>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</si>
  <si>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</si>
  <si>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</si>
  <si>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</si>
  <si>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</si>
  <si>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</si>
  <si>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</si>
  <si>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</si>
  <si>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</si>
  <si>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</si>
  <si>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</si>
  <si>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</si>
  <si>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</si>
  <si>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</si>
  <si>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</si>
  <si>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</si>
  <si>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</si>
  <si>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</si>
  <si>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</si>
  <si>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</si>
  <si>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</si>
  <si>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</si>
  <si>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</si>
  <si>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</si>
  <si>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</si>
  <si>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</si>
  <si>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</si>
  <si>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</si>
  <si>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</si>
  <si>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</si>
  <si>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</si>
  <si>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</si>
  <si>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</si>
  <si>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</si>
  <si>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</si>
  <si>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</si>
  <si>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</si>
  <si>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</si>
  <si>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</si>
  <si>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</si>
  <si>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</si>
  <si>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</si>
  <si>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</si>
  <si>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</si>
  <si>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</si>
  <si>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</si>
  <si>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</si>
  <si>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</si>
  <si>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</si>
  <si>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</si>
  <si>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</si>
  <si>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</si>
  <si>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</si>
  <si>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</si>
  <si>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</si>
  <si>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</si>
  <si>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</si>
  <si>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</si>
  <si>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</si>
  <si>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</si>
  <si>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</si>
  <si>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</si>
  <si>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</si>
  <si>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</si>
  <si>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</si>
  <si>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</si>
  <si>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</si>
  <si>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</si>
  <si>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</si>
  <si>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</si>
  <si>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</si>
  <si>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</si>
  <si>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</si>
  <si>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</si>
  <si>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</si>
  <si>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</si>
  <si>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</si>
  <si>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</si>
  <si>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</si>
  <si>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</si>
  <si>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</si>
  <si>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</si>
  <si>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</si>
  <si>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</si>
  <si>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</si>
  <si>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</si>
  <si>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</si>
  <si>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</si>
  <si>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</si>
  <si>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</si>
  <si>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</si>
  <si>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</si>
  <si>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</si>
  <si>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</si>
  <si>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</si>
  <si>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</si>
  <si>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</si>
  <si>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</si>
  <si>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</si>
  <si>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</si>
  <si>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</si>
  <si>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</si>
  <si>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</si>
  <si>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</si>
  <si>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</si>
  <si>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</si>
  <si>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</si>
  <si>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</si>
  <si>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</si>
  <si>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</si>
  <si>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</si>
  <si>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</si>
  <si>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</si>
  <si>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</si>
  <si>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</si>
  <si>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</si>
  <si>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</si>
  <si>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</si>
  <si>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</si>
  <si>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</si>
  <si>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</si>
  <si>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</si>
  <si>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</si>
  <si>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</si>
  <si>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</si>
  <si>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</si>
  <si>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</si>
  <si>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</si>
  <si>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</si>
  <si>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</si>
  <si>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</si>
  <si>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</si>
  <si>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</si>
  <si>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</si>
  <si>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</si>
  <si>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</si>
  <si>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</si>
  <si>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</si>
  <si>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</si>
  <si>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</si>
  <si>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</si>
  <si>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</si>
  <si>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</si>
  <si>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</si>
  <si>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</si>
  <si>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</si>
  <si>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</si>
  <si>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</si>
  <si>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</si>
  <si>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</si>
  <si>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</si>
  <si>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</si>
  <si>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</si>
  <si>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</si>
  <si>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</si>
  <si>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</si>
  <si>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</si>
  <si>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</si>
  <si>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</si>
  <si>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</si>
  <si>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</si>
  <si>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</si>
  <si>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</si>
  <si>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</si>
  <si>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</si>
  <si>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</si>
  <si>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</si>
  <si>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</si>
  <si>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</si>
  <si>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</si>
  <si>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</si>
  <si>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</si>
  <si>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</si>
  <si>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</si>
  <si>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</si>
  <si>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</si>
  <si>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</si>
  <si>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</si>
  <si>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</si>
  <si>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</si>
  <si>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</si>
  <si>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</si>
  <si>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</si>
  <si>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</si>
  <si>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</si>
  <si>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</si>
  <si>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</si>
  <si>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</si>
  <si>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</si>
  <si>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</si>
  <si>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</si>
  <si>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</si>
  <si>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</si>
  <si>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</si>
  <si>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</si>
  <si>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</si>
  <si>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</si>
  <si>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</si>
  <si>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</si>
  <si>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</si>
  <si>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</si>
  <si>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</si>
  <si>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</si>
  <si>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</si>
  <si>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</si>
  <si>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</si>
  <si>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</si>
  <si>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</si>
  <si>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</si>
  <si>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</si>
  <si>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</si>
  <si>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</si>
  <si>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</si>
  <si>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</si>
  <si>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</si>
  <si>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</si>
  <si>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</si>
  <si>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</si>
  <si>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</si>
  <si>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</si>
  <si>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</si>
  <si>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</si>
  <si>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</si>
  <si>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</si>
  <si>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</si>
  <si>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</si>
  <si>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</si>
  <si>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</si>
  <si>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</si>
  <si>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</si>
  <si>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</si>
  <si>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</si>
  <si>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</si>
  <si>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</si>
  <si>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</si>
  <si>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</si>
  <si>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</si>
  <si>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</si>
  <si>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</si>
  <si>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</si>
  <si>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</si>
  <si>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</si>
  <si>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</si>
  <si>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</si>
  <si>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</si>
  <si>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</si>
  <si>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</si>
  <si>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</si>
  <si>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</si>
  <si>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</si>
  <si>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</si>
  <si>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</si>
  <si>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</si>
  <si>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</si>
  <si>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</si>
  <si>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</si>
  <si>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</si>
  <si>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</si>
  <si>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</si>
  <si>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</si>
  <si>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</si>
  <si>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</si>
  <si>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</si>
  <si>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</si>
  <si>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</si>
  <si>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</si>
  <si>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</si>
  <si>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</si>
  <si>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</si>
  <si>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</si>
  <si>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</si>
  <si>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</si>
  <si>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</si>
  <si>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</si>
  <si>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</si>
  <si>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</si>
  <si>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</si>
  <si>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</si>
  <si>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</si>
  <si>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</si>
  <si>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</si>
  <si>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</si>
  <si>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</si>
  <si>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</si>
  <si>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</si>
  <si>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</si>
  <si>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</si>
  <si>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</si>
  <si>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</si>
  <si>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</si>
  <si>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</si>
  <si>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</si>
  <si>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</si>
  <si>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</si>
  <si>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</si>
  <si>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</si>
  <si>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</si>
  <si>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</si>
  <si>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</si>
  <si>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</si>
  <si>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</si>
  <si>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</si>
  <si>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</si>
  <si>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</si>
  <si>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</si>
  <si>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</si>
  <si>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</si>
  <si>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</si>
  <si>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</si>
  <si>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</si>
  <si>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</si>
  <si>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</si>
  <si>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</si>
  <si>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</si>
  <si>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</si>
  <si>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</si>
  <si>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</si>
  <si>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</si>
  <si>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</si>
  <si>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</si>
  <si>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</si>
  <si>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</si>
  <si>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</si>
  <si>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</si>
  <si>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</si>
  <si>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</si>
  <si>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</si>
  <si>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</si>
  <si>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</si>
  <si>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</si>
  <si>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</si>
  <si>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</si>
  <si>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</si>
  <si>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</si>
  <si>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</si>
  <si>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</si>
  <si>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</si>
  <si>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</si>
  <si>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</si>
  <si>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</si>
  <si>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</si>
  <si>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</si>
  <si>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</si>
  <si>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</si>
  <si>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</si>
  <si>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</si>
  <si>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</si>
  <si>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</si>
  <si>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</si>
  <si>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</si>
  <si>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</si>
  <si>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</si>
  <si>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</si>
  <si>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</si>
  <si>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</si>
  <si>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</si>
  <si>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</si>
  <si>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</si>
  <si>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</si>
  <si>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</si>
  <si>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</si>
  <si>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</si>
  <si>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</si>
  <si>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</si>
  <si>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</si>
  <si>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</si>
  <si>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</si>
  <si>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</si>
  <si>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</si>
  <si>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</si>
  <si>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</si>
  <si>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</si>
  <si>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</si>
  <si>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</si>
  <si>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</si>
  <si>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</si>
  <si>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</si>
  <si>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</si>
  <si>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</si>
  <si>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</si>
  <si>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</si>
  <si>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</si>
  <si>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</si>
  <si>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</si>
  <si>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</si>
  <si>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</si>
  <si>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</si>
  <si>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</si>
  <si>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</si>
  <si>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</si>
  <si>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</si>
  <si>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</si>
  <si>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</si>
  <si>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</si>
  <si>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</si>
  <si>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</si>
  <si>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</si>
  <si>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</si>
  <si>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</si>
  <si>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</si>
  <si>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</si>
  <si>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</si>
  <si>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</si>
  <si>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</si>
  <si>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</si>
  <si>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</si>
  <si>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</si>
  <si>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</si>
  <si>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</si>
  <si>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</si>
  <si>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</si>
  <si>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</si>
  <si>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</si>
  <si>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</si>
  <si>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</si>
  <si>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</si>
  <si>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</si>
  <si>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</si>
  <si>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</si>
  <si>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</si>
  <si>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</si>
  <si>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</si>
  <si>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</si>
  <si>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</si>
  <si>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</si>
  <si>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</si>
  <si>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</si>
  <si>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</si>
  <si>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</si>
  <si>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</si>
  <si>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</si>
  <si>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</si>
  <si>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</si>
  <si>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</si>
  <si>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</si>
  <si>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</si>
  <si>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</si>
  <si>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</si>
  <si>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</si>
  <si>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</si>
  <si>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</si>
  <si>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</si>
  <si>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</si>
  <si>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</si>
  <si>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</si>
  <si>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</si>
  <si>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</si>
  <si>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</si>
  <si>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</si>
  <si>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</si>
  <si>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</si>
  <si>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</si>
  <si>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</si>
  <si>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</si>
  <si>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</si>
  <si>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</si>
  <si>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</si>
  <si>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</si>
  <si>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</si>
  <si>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</si>
  <si>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</si>
  <si>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</si>
  <si>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</si>
  <si>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</si>
  <si>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</si>
  <si>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</si>
  <si>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</si>
  <si>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</si>
  <si>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</si>
  <si>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</si>
  <si>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</si>
  <si>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</si>
  <si>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</si>
  <si>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</si>
  <si>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</si>
  <si>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</si>
  <si>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</si>
  <si>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</si>
  <si>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</si>
  <si>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</si>
  <si>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</si>
  <si>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</si>
  <si>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</si>
  <si>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</si>
  <si>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</si>
  <si>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</si>
  <si>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</si>
  <si>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</si>
  <si>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</si>
  <si>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</si>
  <si>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</si>
  <si>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</si>
  <si>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</si>
  <si>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</si>
  <si>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</si>
  <si>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</si>
  <si>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</si>
  <si>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</si>
  <si>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</si>
  <si>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</si>
  <si>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</si>
  <si>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</si>
  <si>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</si>
  <si>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</si>
  <si>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</si>
  <si>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</si>
  <si>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</si>
  <si>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</si>
  <si>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</si>
  <si>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</si>
  <si>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</si>
  <si>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</si>
  <si>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</si>
  <si>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</si>
  <si>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</si>
  <si>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</si>
  <si>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</si>
  <si>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</si>
  <si>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</si>
  <si>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</si>
  <si>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</si>
  <si>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</si>
  <si>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</si>
  <si>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</si>
  <si>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</si>
  <si>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</si>
  <si>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</si>
  <si>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</si>
  <si>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</si>
  <si>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</si>
  <si>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</si>
  <si>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</si>
  <si>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</si>
  <si>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</si>
  <si>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</si>
  <si>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</si>
  <si>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</si>
  <si>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</si>
  <si>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</si>
  <si>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</si>
  <si>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</si>
  <si>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</si>
  <si>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</si>
  <si>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</si>
  <si>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</si>
  <si>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</si>
  <si>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</si>
  <si>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</si>
  <si>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</si>
  <si>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</si>
  <si>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</si>
  <si>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</si>
  <si>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</si>
  <si>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</si>
  <si>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</si>
  <si>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</si>
  <si>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</si>
  <si>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</si>
  <si>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</si>
  <si>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</si>
  <si>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</si>
  <si>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</si>
  <si>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</si>
  <si>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</si>
  <si>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</si>
  <si>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</si>
  <si>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</si>
  <si>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</si>
  <si>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</si>
  <si>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</si>
  <si>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</si>
  <si>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</si>
  <si>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</si>
  <si>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</si>
  <si>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</si>
  <si>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</si>
  <si>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</si>
  <si>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</si>
  <si>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</si>
  <si>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</si>
  <si>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</si>
  <si>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</si>
  <si>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</si>
  <si>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</si>
  <si>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</si>
  <si>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</si>
  <si>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</si>
  <si>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</si>
  <si>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</si>
  <si>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</si>
  <si>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</si>
  <si>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</si>
  <si>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</si>
  <si>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</si>
  <si>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</si>
  <si>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</si>
  <si>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</si>
  <si>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</si>
  <si>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</si>
  <si>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</si>
  <si>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</si>
  <si>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</si>
  <si>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</si>
  <si>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</si>
  <si>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</si>
  <si>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</si>
  <si>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</si>
  <si>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</si>
  <si>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</si>
  <si>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</si>
  <si>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</si>
  <si>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</si>
  <si>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</si>
  <si>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</si>
  <si>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</si>
  <si>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</si>
  <si>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</si>
  <si>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</si>
  <si>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</si>
  <si>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</si>
  <si>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</si>
  <si>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</si>
  <si>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</si>
  <si>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</si>
  <si>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</si>
  <si>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</si>
  <si>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</si>
  <si>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</si>
  <si>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</si>
  <si>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</si>
  <si>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</si>
  <si>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</si>
  <si>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</si>
  <si>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</si>
  <si>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</si>
  <si>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</si>
  <si>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</si>
  <si>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</si>
  <si>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</si>
  <si>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</si>
  <si>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</si>
  <si>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</si>
  <si>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</si>
  <si>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</si>
  <si>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</si>
  <si>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</si>
  <si>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</si>
  <si>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</si>
  <si>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</si>
  <si>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</si>
  <si>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</si>
  <si>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</si>
  <si>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</si>
  <si>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</si>
  <si>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</si>
  <si>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</si>
  <si>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</si>
  <si>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</si>
  <si>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</si>
  <si>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</si>
  <si>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</si>
  <si>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</si>
  <si>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</si>
  <si>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</si>
  <si>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</si>
  <si>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</si>
  <si>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</si>
  <si>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</si>
  <si>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</si>
  <si>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</si>
  <si>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</si>
  <si>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</si>
  <si>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</si>
  <si>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</si>
  <si>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</si>
  <si>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</si>
  <si>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</si>
  <si>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</si>
  <si>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</si>
  <si>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</si>
  <si>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</si>
  <si>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</si>
  <si>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</si>
  <si>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</si>
  <si>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</si>
  <si>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</si>
  <si>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</si>
  <si>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</si>
  <si>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</si>
  <si>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</si>
  <si>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</si>
  <si>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</si>
  <si>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</si>
  <si>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</si>
  <si>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</si>
  <si>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</si>
  <si>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</si>
  <si>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</si>
  <si>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</si>
  <si>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</si>
  <si>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</si>
  <si>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</si>
  <si>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</si>
  <si>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</si>
  <si>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</si>
  <si>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</si>
  <si>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</si>
  <si>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</si>
  <si>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</si>
  <si>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</si>
  <si>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</si>
  <si>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</si>
  <si>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</si>
  <si>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</si>
  <si>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</si>
  <si>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</si>
  <si>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</si>
  <si>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</si>
  <si>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</si>
  <si>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</si>
  <si>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</si>
  <si>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</si>
  <si>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</si>
  <si>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</si>
  <si>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</si>
  <si>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</si>
  <si>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</si>
  <si>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</si>
  <si>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</si>
  <si>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</si>
  <si>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</si>
  <si>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</si>
  <si>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</si>
  <si>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</si>
  <si>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</si>
  <si>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</si>
  <si>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</si>
  <si>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</si>
  <si>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</si>
  <si>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</si>
  <si>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</si>
  <si>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</si>
  <si>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</si>
  <si>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</si>
  <si>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</si>
  <si>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</si>
  <si>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</si>
  <si>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</si>
  <si>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</si>
  <si>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</si>
  <si>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</si>
  <si>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</si>
  <si>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</si>
  <si>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</si>
  <si>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</si>
  <si>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</si>
  <si>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</si>
  <si>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</si>
  <si>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</si>
  <si>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</si>
  <si>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</si>
  <si>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</si>
  <si>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</si>
  <si>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</si>
  <si>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</si>
  <si>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</si>
  <si>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</si>
  <si>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</si>
  <si>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</si>
  <si>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</si>
  <si>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</si>
  <si>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</si>
  <si>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</si>
  <si>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</si>
  <si>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</si>
  <si>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</si>
  <si>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</si>
  <si>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</si>
  <si>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</si>
  <si>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</si>
  <si>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</si>
  <si>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</si>
  <si>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</si>
  <si>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</si>
  <si>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</si>
  <si>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</si>
  <si>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</si>
  <si>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</si>
  <si>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</si>
  <si>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</si>
  <si>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</si>
  <si>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</si>
  <si>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</si>
  <si>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</si>
  <si>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</si>
  <si>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</si>
  <si>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</si>
  <si>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</si>
  <si>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</si>
  <si>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</si>
  <si>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</si>
  <si>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</si>
  <si>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</si>
  <si>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</si>
  <si>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</si>
  <si>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</si>
  <si>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</si>
  <si>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</si>
  <si>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</si>
  <si>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</si>
  <si>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</si>
  <si>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</si>
  <si>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</si>
  <si>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</si>
  <si>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</si>
  <si>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</si>
  <si>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</si>
  <si>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</si>
  <si>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</si>
  <si>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</si>
  <si>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</si>
  <si>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</si>
  <si>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</si>
  <si>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</si>
  <si>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</si>
  <si>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</si>
  <si>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</si>
  <si>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</si>
  <si>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</si>
  <si>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</si>
  <si>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</si>
  <si>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</si>
  <si>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</si>
  <si>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</si>
  <si>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</si>
  <si>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</si>
  <si>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</si>
  <si>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</si>
  <si>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</si>
  <si>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</si>
  <si>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</si>
  <si>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</si>
  <si>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</si>
  <si>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</si>
  <si>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</si>
  <si>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</si>
  <si>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</si>
  <si>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</si>
  <si>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</si>
  <si>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</si>
  <si>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</si>
  <si>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</si>
  <si>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</si>
  <si>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</si>
  <si>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</si>
  <si>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</si>
  <si>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</si>
  <si>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</si>
  <si>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</si>
  <si>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</si>
  <si>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</si>
  <si>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</si>
  <si>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</si>
  <si>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</si>
  <si>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</si>
  <si>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</si>
  <si>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</si>
  <si>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</si>
  <si>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</si>
  <si>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</si>
  <si>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</si>
  <si>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</si>
  <si>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</si>
  <si>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</si>
  <si>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</si>
  <si>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</si>
  <si>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</si>
  <si>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</si>
  <si>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</si>
  <si>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</si>
  <si>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</si>
  <si>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</si>
  <si>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</si>
  <si>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</si>
  <si>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</si>
  <si>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</si>
  <si>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</si>
  <si>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</si>
  <si>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</si>
  <si>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</si>
  <si>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</si>
  <si>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</si>
  <si>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</si>
  <si>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</si>
  <si>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</si>
  <si>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</si>
  <si>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</si>
  <si>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</si>
  <si>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</si>
  <si>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</si>
  <si>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</si>
  <si>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</si>
  <si>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</si>
  <si>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</si>
  <si>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</si>
  <si>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</si>
  <si>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</si>
  <si>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</si>
  <si>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</si>
  <si>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</si>
  <si>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</si>
  <si>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</si>
  <si>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</si>
  <si>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</si>
  <si>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</si>
  <si>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</si>
  <si>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</si>
  <si>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</si>
  <si>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</si>
  <si>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</si>
  <si>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</si>
  <si>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</si>
  <si>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</si>
  <si>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</si>
  <si>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</si>
  <si>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</si>
  <si>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</si>
  <si>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</si>
  <si>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</si>
  <si>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</si>
  <si>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</si>
  <si>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</si>
  <si>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</si>
  <si>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</si>
  <si>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</si>
  <si>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</si>
  <si>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</si>
  <si>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</si>
  <si>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</si>
  <si>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</si>
  <si>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</si>
  <si>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</si>
  <si>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</si>
  <si>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</si>
  <si>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</si>
  <si>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</si>
  <si>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</si>
  <si>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</si>
  <si>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</si>
  <si>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</si>
  <si>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</si>
  <si>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</si>
  <si>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</si>
  <si>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</si>
  <si>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</si>
  <si>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</si>
  <si>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</si>
  <si>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</si>
  <si>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</si>
  <si>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</si>
  <si>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</si>
  <si>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</si>
  <si>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</si>
  <si>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</si>
  <si>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</si>
  <si>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</si>
  <si>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</si>
  <si>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</si>
  <si>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</si>
  <si>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</si>
  <si>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</si>
  <si>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</si>
  <si>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</si>
  <si>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</si>
  <si>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</si>
  <si>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</si>
  <si>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</si>
  <si>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</si>
  <si>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</si>
  <si>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</si>
  <si>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</si>
  <si>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</si>
  <si>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</si>
  <si>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</si>
  <si>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</si>
  <si>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</si>
  <si>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</si>
  <si>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</si>
  <si>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</si>
  <si>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</si>
  <si>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</si>
  <si>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</si>
  <si>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</si>
  <si>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</si>
  <si>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</si>
  <si>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</si>
  <si>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</si>
  <si>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</si>
  <si>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</si>
  <si>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</si>
  <si>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</si>
  <si>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</si>
  <si>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</si>
  <si>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</si>
  <si>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</si>
  <si>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</si>
  <si>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</si>
  <si>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</si>
  <si>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</si>
  <si>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</si>
  <si>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</si>
  <si>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</si>
  <si>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</si>
  <si>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</si>
  <si>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</si>
  <si>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</si>
  <si>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</si>
  <si>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</si>
  <si>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</si>
  <si>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</si>
  <si>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</si>
  <si>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</si>
  <si>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</si>
  <si>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</si>
  <si>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</si>
  <si>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</si>
  <si>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</si>
  <si>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</si>
  <si>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</si>
  <si>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</si>
  <si>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</si>
  <si>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</si>
  <si>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</si>
  <si>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</si>
  <si>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</si>
  <si>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</si>
  <si>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</si>
  <si>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</si>
  <si>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</si>
  <si>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</si>
  <si>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</si>
  <si>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</si>
  <si>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</si>
  <si>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</si>
  <si>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</si>
  <si>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</si>
  <si>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</si>
  <si>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</si>
  <si>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</si>
  <si>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</si>
  <si>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</si>
  <si>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</si>
  <si>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</si>
  <si>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</si>
  <si>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</si>
  <si>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</si>
  <si>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</si>
  <si>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</si>
  <si>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</si>
  <si>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</si>
  <si>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</si>
  <si>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</si>
  <si>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</si>
  <si>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</si>
  <si>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</si>
  <si>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</si>
  <si>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</si>
  <si>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</si>
  <si>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</si>
  <si>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</si>
  <si>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</si>
  <si>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</si>
  <si>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</si>
  <si>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</si>
  <si>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</si>
  <si>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</si>
  <si>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</si>
  <si>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</si>
  <si>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</si>
  <si>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</si>
  <si>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</si>
  <si>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</si>
  <si>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</si>
  <si>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</si>
  <si>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</si>
  <si>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</si>
  <si>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</si>
  <si>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</si>
  <si>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</si>
  <si>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</si>
  <si>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</si>
  <si>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</si>
  <si>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</si>
  <si>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</si>
  <si>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</si>
  <si>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</si>
  <si>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</si>
  <si>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</si>
  <si>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</si>
  <si>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</si>
  <si>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</si>
  <si>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</si>
  <si>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</si>
  <si>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</si>
  <si>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</si>
  <si>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</si>
  <si>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</si>
  <si>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</si>
  <si>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</si>
  <si>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</si>
  <si>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</si>
  <si>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</si>
  <si>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</si>
  <si>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</si>
  <si>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</si>
  <si>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</si>
  <si>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</si>
  <si>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</si>
  <si>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</si>
  <si>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</si>
  <si>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</si>
  <si>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</si>
  <si>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</si>
  <si>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</si>
  <si>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</si>
  <si>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</si>
  <si>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</si>
  <si>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</si>
  <si>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</si>
  <si>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</si>
  <si>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</si>
  <si>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</si>
  <si>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</si>
  <si>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</si>
  <si>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</si>
  <si>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</si>
  <si>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</si>
  <si>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</si>
  <si>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</si>
  <si>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</si>
  <si>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</si>
  <si>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</si>
  <si>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</si>
  <si>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</si>
  <si>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</si>
  <si>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</si>
  <si>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</si>
  <si>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</si>
  <si>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</si>
  <si>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</si>
  <si>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</si>
  <si>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</si>
  <si>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</si>
  <si>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</si>
  <si>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</si>
  <si>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</si>
  <si>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</si>
  <si>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</si>
  <si>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</si>
  <si>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</si>
  <si>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</si>
  <si>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</si>
  <si>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</si>
  <si>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</si>
  <si>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</si>
  <si>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</si>
  <si>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</si>
  <si>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</si>
  <si>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</si>
  <si>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</si>
  <si>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</si>
  <si>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</si>
  <si>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</si>
  <si>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</si>
  <si>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</si>
  <si>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</si>
  <si>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</si>
  <si>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</si>
  <si>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</si>
  <si>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</si>
  <si>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</si>
  <si>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</si>
  <si>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</si>
  <si>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</si>
  <si>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</si>
  <si>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</si>
  <si>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</si>
  <si>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</si>
  <si>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</si>
  <si>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</si>
  <si>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</si>
  <si>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</si>
  <si>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</si>
  <si>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</si>
  <si>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</si>
  <si>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</si>
  <si>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</si>
  <si>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</si>
  <si>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</si>
  <si>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</si>
  <si>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</si>
  <si>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</si>
  <si>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</si>
  <si>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</si>
  <si>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</si>
  <si>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</si>
  <si>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</si>
  <si>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</si>
  <si>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</si>
  <si>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</si>
  <si>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</si>
  <si>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</si>
  <si>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</si>
  <si>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</si>
  <si>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</si>
  <si>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</si>
  <si>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</si>
  <si>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</si>
  <si>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</si>
  <si>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</si>
  <si>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</si>
  <si>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</si>
  <si>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</si>
  <si>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</si>
  <si>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</si>
  <si>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</si>
  <si>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</si>
  <si>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</si>
  <si>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</si>
  <si>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</si>
  <si>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</si>
  <si>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</si>
  <si>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</si>
  <si>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</si>
  <si>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</si>
  <si>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</si>
  <si>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</si>
  <si>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</si>
  <si>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</si>
  <si>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</si>
  <si>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</si>
  <si>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</si>
  <si>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</si>
  <si>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</si>
  <si>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</si>
  <si>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</si>
  <si>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</si>
  <si>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</si>
  <si>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</si>
  <si>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</si>
  <si>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</si>
  <si>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</si>
  <si>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</si>
  <si>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</si>
  <si>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</si>
  <si>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</si>
  <si>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</si>
  <si>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</si>
  <si>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</si>
  <si>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</si>
  <si>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</si>
  <si>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</si>
  <si>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</si>
  <si>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</si>
  <si>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</si>
  <si>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</si>
  <si>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</si>
  <si>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</si>
  <si>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</si>
  <si>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</si>
  <si>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</si>
  <si>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</si>
  <si>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</si>
  <si>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</si>
  <si>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</si>
  <si>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</si>
  <si>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</si>
  <si>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</si>
  <si>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</si>
  <si>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</si>
  <si>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</si>
  <si>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</si>
  <si>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</si>
  <si>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</si>
  <si>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</si>
  <si>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</si>
  <si>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</si>
  <si>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</si>
  <si>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</si>
  <si>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</si>
  <si>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</si>
  <si>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</si>
  <si>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</si>
  <si>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</si>
  <si>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</si>
  <si>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</si>
  <si>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</si>
  <si>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</si>
  <si>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</si>
  <si>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</si>
  <si>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</si>
  <si>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</si>
  <si>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</si>
  <si>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</si>
  <si>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</si>
  <si>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</si>
  <si>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</si>
  <si>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</si>
  <si>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</si>
  <si>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</si>
  <si>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</si>
  <si>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</si>
  <si>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</si>
  <si>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</si>
  <si>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</si>
  <si>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</si>
  <si>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</si>
  <si>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</si>
  <si>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</si>
  <si>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</si>
  <si>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</si>
  <si>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</si>
  <si>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</si>
  <si>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</si>
  <si>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</si>
  <si>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</si>
  <si>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</si>
  <si>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</si>
  <si>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</si>
  <si>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</si>
  <si>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</si>
  <si>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</si>
  <si>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</si>
  <si>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</si>
  <si>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</si>
  <si>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</si>
  <si>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</si>
  <si>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</si>
  <si>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</si>
  <si>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</si>
  <si>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</si>
  <si>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</si>
  <si>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</si>
  <si>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</si>
  <si>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</si>
  <si>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</si>
  <si>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</si>
  <si>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</si>
  <si>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</si>
  <si>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</si>
  <si>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</si>
  <si>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</si>
  <si>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</si>
  <si>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</si>
  <si>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</si>
  <si>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</si>
  <si>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</si>
  <si>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</si>
  <si>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</si>
  <si>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</si>
  <si>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</si>
  <si>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</si>
  <si>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</si>
  <si>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</si>
  <si>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</si>
  <si>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</si>
  <si>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</si>
  <si>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</si>
  <si>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</si>
  <si>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</si>
  <si>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</si>
  <si>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</si>
  <si>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</si>
  <si>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</si>
  <si>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</si>
  <si>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</si>
  <si>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</si>
  <si>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</si>
  <si>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</si>
  <si>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</si>
  <si>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</si>
  <si>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</si>
  <si>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</si>
  <si>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</si>
  <si>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</si>
  <si>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</si>
  <si>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</si>
  <si>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</si>
  <si>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</si>
  <si>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</si>
  <si>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</si>
  <si>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</si>
  <si>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</si>
  <si>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</si>
  <si>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</si>
  <si>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</si>
  <si>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</si>
  <si>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</si>
  <si>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</si>
  <si>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</si>
  <si>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</si>
  <si>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</si>
  <si>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</si>
  <si>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</si>
  <si>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</si>
  <si>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</si>
  <si>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</si>
  <si>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</si>
  <si>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</si>
  <si>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</si>
  <si>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</si>
  <si>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</si>
  <si>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</si>
  <si>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</si>
  <si>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</si>
  <si>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</si>
  <si>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</si>
  <si>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</si>
  <si>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</si>
  <si>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</si>
  <si>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</si>
  <si>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</si>
  <si>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</si>
  <si>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</si>
  <si>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</si>
  <si>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</si>
  <si>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</si>
  <si>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</si>
  <si>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</si>
  <si>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</si>
  <si>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</si>
  <si>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</si>
  <si>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</si>
  <si>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</si>
  <si>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</si>
  <si>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</si>
  <si>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</si>
  <si>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</si>
  <si>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</si>
  <si>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</si>
  <si>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</si>
  <si>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</si>
  <si>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</si>
  <si>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</si>
  <si>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</si>
  <si>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</si>
  <si>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</si>
  <si>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</si>
  <si>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</si>
  <si>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</si>
  <si>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</si>
  <si>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</si>
  <si>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</si>
  <si>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</si>
  <si>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</si>
  <si>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</si>
  <si>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</si>
  <si>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</si>
  <si>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</si>
  <si>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</si>
  <si>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</si>
  <si>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</si>
  <si>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</si>
  <si>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</si>
  <si>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</si>
  <si>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</si>
  <si>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</si>
  <si>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</si>
  <si>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</si>
  <si>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</si>
  <si>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</si>
  <si>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</si>
  <si>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</si>
  <si>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</si>
  <si>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</si>
  <si>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</si>
  <si>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</si>
  <si>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</si>
  <si>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</si>
  <si>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</si>
  <si>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</si>
  <si>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</si>
  <si>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</si>
  <si>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</si>
  <si>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</si>
  <si>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</si>
  <si>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</si>
  <si>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</si>
  <si>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</si>
  <si>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</si>
  <si>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</si>
  <si>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</si>
  <si>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</si>
  <si>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</si>
  <si>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</si>
  <si>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</si>
  <si>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</si>
  <si>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</si>
  <si>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</si>
  <si>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</si>
  <si>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</si>
  <si>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</si>
  <si>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</si>
  <si>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</si>
  <si>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</si>
  <si>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</si>
  <si>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</si>
  <si>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</si>
  <si>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</si>
  <si>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</si>
  <si>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</si>
  <si>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</si>
  <si>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</si>
  <si>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</si>
  <si>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</si>
  <si>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</si>
  <si>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</si>
  <si>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</si>
  <si>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</si>
  <si>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</si>
  <si>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</si>
  <si>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</si>
  <si>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</si>
  <si>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</si>
  <si>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</si>
  <si>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</si>
  <si>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</si>
  <si>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</si>
  <si>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</si>
  <si>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</si>
  <si>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</si>
  <si>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</si>
  <si>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</si>
  <si>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</si>
  <si>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</si>
  <si>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</si>
  <si>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</si>
  <si>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</si>
  <si>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</si>
  <si>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</si>
  <si>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</si>
  <si>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</si>
  <si>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</si>
  <si>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</si>
  <si>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</si>
  <si>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</si>
  <si>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</si>
  <si>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</si>
  <si>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</si>
  <si>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</si>
  <si>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</si>
  <si>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</si>
  <si>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</si>
  <si>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</si>
  <si>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</si>
  <si>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</si>
  <si>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</si>
  <si>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</si>
  <si>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</si>
  <si>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</si>
  <si>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</si>
  <si>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</si>
  <si>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</si>
  <si>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</si>
  <si>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</si>
  <si>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</si>
  <si>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</si>
  <si>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</si>
  <si>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</si>
  <si>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</si>
  <si>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</si>
  <si>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</si>
  <si>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</si>
  <si>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</si>
  <si>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</si>
  <si>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</si>
  <si>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</si>
  <si>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</si>
  <si>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</si>
  <si>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</si>
  <si>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</si>
  <si>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</si>
  <si>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</si>
  <si>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</si>
  <si>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</si>
  <si>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</si>
  <si>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</si>
  <si>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</si>
  <si>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</si>
  <si>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</si>
  <si>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</si>
  <si>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</si>
  <si>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</si>
  <si>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</si>
  <si>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</si>
  <si>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</si>
  <si>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</si>
  <si>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</si>
  <si>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</si>
  <si>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</si>
  <si>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</si>
  <si>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</si>
  <si>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</si>
  <si>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</si>
  <si>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</si>
  <si>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</si>
  <si>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</si>
  <si>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</si>
  <si>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</si>
  <si>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</si>
  <si>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</si>
  <si>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</si>
  <si>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</si>
  <si>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</si>
  <si>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</si>
  <si>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</si>
  <si>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</si>
  <si>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</si>
  <si>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</si>
  <si>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</si>
  <si>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</si>
  <si>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</si>
  <si>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</si>
  <si>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</si>
  <si>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</si>
  <si>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</si>
  <si>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</si>
  <si>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</si>
  <si>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</si>
  <si>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</si>
  <si>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</si>
  <si>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</si>
  <si>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</si>
  <si>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</si>
  <si>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</si>
  <si>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</si>
  <si>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</si>
  <si>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</si>
  <si>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</si>
  <si>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</si>
  <si>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</si>
  <si>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</si>
  <si>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</si>
  <si>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</si>
  <si>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</si>
  <si>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</si>
  <si>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</si>
  <si>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</si>
  <si>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</si>
  <si>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</si>
  <si>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</si>
  <si>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</si>
  <si>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</si>
  <si>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</si>
  <si>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</si>
  <si>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</si>
  <si>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</si>
  <si>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</si>
  <si>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</si>
  <si>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</si>
  <si>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</si>
  <si>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</si>
  <si>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</si>
  <si>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</si>
  <si>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</si>
  <si>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</si>
  <si>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</si>
  <si>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</si>
  <si>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</si>
  <si>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</si>
  <si>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</si>
  <si>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</si>
  <si>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</si>
  <si>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</si>
  <si>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</si>
  <si>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</si>
  <si>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</si>
  <si>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</si>
  <si>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</si>
  <si>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</si>
  <si>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</si>
  <si>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</si>
  <si>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</si>
  <si>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</si>
  <si>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</si>
  <si>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</si>
  <si>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</si>
  <si>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</si>
  <si>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</si>
  <si>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</si>
  <si>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</si>
  <si>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</si>
  <si>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</si>
  <si>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</si>
  <si>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</si>
  <si>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</si>
  <si>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</si>
  <si>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</si>
  <si>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</si>
  <si>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</si>
  <si>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</si>
  <si>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</si>
  <si>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</si>
  <si>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</si>
  <si>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</si>
  <si>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</si>
  <si>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</si>
  <si>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</si>
  <si>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</si>
  <si>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</si>
  <si>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</si>
  <si>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</si>
  <si>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</si>
  <si>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</si>
  <si>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</si>
  <si>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</si>
  <si>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</si>
  <si>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</si>
  <si>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</si>
  <si>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</si>
  <si>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</si>
  <si>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</si>
  <si>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</si>
  <si>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</si>
  <si>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</si>
  <si>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</si>
  <si>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</si>
  <si>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</si>
  <si>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</si>
  <si>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</si>
  <si>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</si>
  <si>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</si>
  <si>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</si>
  <si>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</si>
  <si>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</si>
  <si>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</si>
  <si>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</si>
  <si>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</si>
  <si>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</si>
  <si>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</si>
  <si>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</si>
  <si>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</si>
  <si>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</si>
  <si>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</si>
  <si>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</si>
  <si>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</si>
  <si>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</si>
  <si>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</si>
  <si>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</si>
  <si>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</si>
  <si>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</si>
  <si>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</si>
  <si>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</si>
  <si>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</si>
  <si>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</si>
  <si>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</si>
  <si>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</si>
  <si>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</si>
  <si>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</si>
  <si>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</si>
  <si>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</si>
  <si>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</si>
  <si>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</si>
  <si>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</si>
  <si>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</si>
  <si>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</si>
  <si>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</si>
  <si>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</si>
  <si>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</si>
  <si>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</si>
  <si>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</si>
  <si>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</si>
  <si>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</si>
  <si>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</si>
  <si>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</si>
  <si>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</si>
  <si>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</si>
  <si>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</si>
  <si>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</si>
  <si>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</si>
  <si>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</si>
  <si>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</si>
  <si>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</si>
  <si>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</si>
  <si>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</si>
  <si>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</si>
  <si>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</si>
  <si>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</si>
  <si>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</si>
  <si>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</si>
  <si>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</si>
  <si>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</si>
  <si>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</si>
  <si>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</si>
  <si>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</si>
  <si>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</si>
  <si>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</si>
  <si>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</si>
  <si>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</si>
  <si>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</si>
  <si>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</si>
  <si>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</si>
  <si>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</si>
  <si>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</si>
  <si>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</si>
  <si>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</si>
  <si>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</si>
  <si>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</si>
  <si>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</si>
  <si>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</si>
  <si>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</si>
  <si>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</si>
  <si>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</si>
  <si>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</si>
  <si>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</si>
  <si>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</si>
  <si>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</si>
  <si>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</si>
  <si>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</si>
  <si>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</si>
  <si>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</si>
  <si>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</si>
  <si>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</si>
  <si>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</si>
  <si>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</si>
  <si>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</si>
  <si>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</si>
  <si>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</si>
  <si>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</si>
  <si>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</si>
  <si>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</si>
  <si>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</si>
  <si>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</si>
  <si>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</si>
  <si>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</si>
  <si>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</si>
  <si>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</si>
  <si>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</si>
  <si>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</si>
  <si>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</si>
  <si>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</si>
  <si>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</si>
  <si>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</si>
  <si>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</si>
  <si>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</si>
  <si>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</si>
  <si>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</si>
  <si>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</si>
  <si>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</si>
  <si>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</si>
  <si>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</si>
  <si>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</si>
  <si>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</si>
  <si>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</si>
  <si>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</si>
  <si>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</si>
  <si>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</si>
  <si>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</si>
  <si>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</si>
  <si>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</si>
  <si>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</si>
  <si>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</si>
  <si>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</si>
  <si>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</si>
  <si>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</si>
  <si>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</si>
  <si>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</si>
  <si>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</si>
  <si>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</si>
  <si>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</si>
  <si>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</si>
  <si>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</si>
  <si>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</si>
  <si>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</si>
  <si>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</si>
  <si>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</si>
  <si>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</si>
  <si>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</si>
  <si>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</si>
  <si>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</si>
  <si>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</si>
  <si>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</si>
  <si>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</si>
  <si>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</si>
  <si>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</si>
  <si>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</si>
  <si>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</si>
  <si>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</si>
  <si>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</si>
  <si>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</si>
  <si>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</si>
  <si>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</si>
  <si>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</si>
  <si>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</si>
  <si>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</si>
  <si>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</si>
  <si>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</si>
  <si>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</si>
  <si>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</si>
  <si>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</si>
  <si>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</si>
  <si>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</si>
  <si>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</si>
  <si>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</si>
  <si>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</si>
  <si>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</si>
  <si>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</si>
  <si>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</si>
  <si>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</si>
  <si>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</si>
  <si>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</si>
  <si>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</si>
  <si>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</si>
  <si>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</si>
  <si>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</si>
  <si>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</si>
  <si>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</si>
  <si>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</si>
  <si>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</si>
  <si>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</si>
  <si>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</si>
  <si>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</si>
  <si>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</si>
  <si>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</si>
  <si>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</si>
  <si>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</si>
  <si>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</si>
  <si>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</si>
  <si>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</si>
  <si>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</si>
  <si>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</si>
  <si>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</si>
  <si>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</si>
  <si>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</si>
  <si>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</si>
  <si>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</si>
  <si>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</si>
  <si>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</si>
  <si>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</si>
  <si>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</si>
  <si>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</si>
  <si>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</si>
  <si>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</si>
  <si>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</si>
  <si>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</si>
  <si>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</si>
  <si>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</si>
  <si>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</si>
  <si>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</si>
  <si>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</si>
  <si>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</si>
  <si>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</si>
  <si>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</si>
  <si>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</si>
  <si>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</si>
  <si>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</si>
  <si>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</si>
  <si>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</si>
  <si>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</si>
  <si>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</si>
  <si>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</si>
  <si>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</si>
  <si>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</si>
  <si>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</si>
  <si>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</si>
  <si>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</si>
  <si>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</si>
  <si>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</si>
  <si>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</si>
  <si>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</si>
  <si>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</si>
  <si>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</si>
  <si>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</si>
  <si>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</si>
  <si>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</si>
  <si>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</si>
  <si>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</si>
  <si>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</si>
  <si>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</si>
  <si>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</si>
  <si>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</si>
  <si>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</si>
  <si>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</si>
  <si>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</si>
  <si>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</si>
  <si>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</si>
  <si>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</si>
  <si>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</si>
  <si>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</si>
  <si>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</si>
  <si>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</si>
  <si>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</si>
  <si>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</si>
  <si>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</si>
  <si>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</si>
  <si>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</si>
  <si>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</si>
  <si>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</si>
  <si>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</si>
  <si>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</si>
  <si>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</si>
  <si>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</si>
  <si>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</si>
  <si>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</si>
  <si>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</si>
  <si>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</si>
  <si>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</si>
  <si>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</si>
  <si>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</si>
  <si>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</si>
  <si>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</si>
  <si>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</si>
  <si>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</si>
  <si>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</si>
  <si>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</si>
  <si>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</si>
  <si>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</si>
  <si>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</si>
  <si>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</si>
  <si>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</si>
  <si>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</si>
  <si>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</si>
  <si>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</si>
  <si>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</si>
  <si>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</si>
  <si>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</si>
  <si>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</si>
  <si>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</si>
  <si>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</si>
  <si>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</si>
  <si>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</si>
  <si>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</si>
  <si>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</si>
  <si>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</si>
  <si>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</si>
  <si>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</si>
  <si>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</si>
  <si>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</si>
  <si>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</si>
  <si>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</si>
  <si>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</si>
  <si>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</si>
  <si>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</si>
  <si>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</si>
  <si>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</si>
  <si>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</si>
  <si>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</si>
  <si>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</si>
  <si>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</si>
  <si>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</si>
  <si>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</si>
  <si>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</si>
  <si>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</si>
  <si>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</si>
  <si>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</si>
  <si>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</si>
  <si>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</si>
  <si>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</si>
  <si>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</si>
  <si>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</si>
  <si>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</si>
  <si>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</si>
  <si>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</si>
  <si>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</si>
  <si>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</si>
  <si>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</si>
  <si>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</si>
  <si>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</si>
  <si>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</si>
  <si>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</si>
  <si>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</si>
  <si>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</si>
  <si>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</si>
  <si>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</si>
  <si>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</si>
  <si>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</si>
  <si>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</si>
  <si>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</si>
  <si>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</si>
  <si>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</si>
  <si>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</si>
  <si>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</si>
  <si>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</si>
  <si>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</si>
  <si>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</si>
  <si>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</si>
  <si>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</si>
  <si>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</si>
  <si>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</si>
  <si>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</si>
  <si>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</si>
  <si>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</si>
  <si>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</si>
  <si>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</si>
  <si>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</si>
  <si>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</si>
  <si>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</si>
  <si>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</si>
  <si>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</si>
  <si>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</si>
  <si>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</si>
  <si>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</si>
  <si>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</si>
  <si>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</si>
  <si>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</si>
  <si>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</si>
  <si>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</si>
  <si>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</si>
  <si>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</si>
  <si>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</si>
  <si>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</si>
  <si>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</si>
  <si>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</si>
  <si>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</si>
  <si>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</si>
  <si>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</si>
  <si>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</si>
  <si>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</si>
  <si>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</si>
  <si>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</si>
  <si>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</si>
  <si>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</si>
  <si>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</si>
  <si>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</si>
  <si>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</si>
  <si>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</si>
  <si>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</si>
  <si>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</si>
  <si>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</si>
  <si>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</si>
  <si>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</si>
  <si>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</si>
  <si>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</si>
  <si>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</si>
  <si>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</si>
  <si>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</si>
  <si>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</si>
  <si>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</si>
  <si>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</si>
  <si>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</si>
  <si>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</si>
  <si>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</si>
  <si>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</si>
  <si>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</si>
  <si>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</si>
  <si>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</si>
  <si>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</si>
  <si>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</si>
  <si>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</si>
  <si>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</si>
  <si>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</si>
  <si>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</si>
  <si>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</si>
  <si>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</si>
  <si>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</si>
  <si>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</si>
  <si>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</si>
  <si>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</si>
  <si>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</si>
  <si>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</si>
  <si>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</si>
  <si>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</si>
  <si>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</si>
  <si>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</si>
  <si>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</si>
  <si>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</si>
  <si>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</si>
  <si>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</si>
  <si>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</si>
  <si>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</si>
  <si>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</si>
  <si>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</si>
  <si>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</si>
  <si>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</si>
  <si>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</si>
  <si>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</si>
  <si>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</si>
  <si>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</si>
  <si>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</si>
  <si>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</si>
  <si>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</si>
  <si>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</si>
  <si>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</si>
  <si>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</si>
  <si>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</si>
  <si>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</si>
  <si>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</si>
  <si>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</si>
  <si>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</si>
  <si>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</si>
  <si>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</si>
  <si>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</si>
  <si>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</si>
  <si>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</si>
  <si>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</si>
  <si>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</si>
  <si>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</si>
  <si>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</si>
  <si>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</si>
  <si>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</si>
  <si>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</si>
  <si>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</si>
  <si>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</si>
  <si>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</si>
  <si>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</si>
  <si>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</si>
  <si>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</si>
  <si>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</si>
  <si>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</si>
  <si>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</si>
  <si>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</si>
  <si>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</si>
  <si>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</si>
  <si>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</si>
  <si>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</si>
  <si>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</si>
  <si>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</si>
  <si>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</si>
  <si>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</si>
  <si>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</si>
  <si>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</si>
  <si>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</si>
  <si>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</si>
  <si>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</si>
  <si>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</si>
  <si>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</si>
  <si>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</si>
  <si>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</si>
  <si>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</si>
  <si>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</si>
  <si>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</si>
  <si>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</si>
  <si>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</si>
  <si>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</si>
  <si>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</si>
  <si>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</si>
  <si>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</si>
  <si>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</si>
  <si>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</si>
  <si>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</si>
  <si>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</si>
  <si>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</si>
  <si>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</si>
  <si>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</si>
  <si>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</si>
  <si>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</si>
  <si>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</si>
  <si>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</si>
  <si>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</si>
  <si>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</si>
  <si>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</si>
  <si>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</si>
  <si>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</si>
  <si>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</si>
  <si>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</si>
  <si>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</si>
  <si>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</si>
  <si>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</si>
  <si>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</si>
  <si>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</si>
  <si>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</si>
  <si>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</si>
  <si>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</si>
  <si>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</si>
  <si>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</si>
  <si>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</si>
  <si>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</si>
  <si>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</si>
  <si>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</si>
  <si>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</si>
  <si>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</si>
  <si>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</si>
  <si>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</si>
  <si>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</si>
  <si>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</si>
  <si>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</si>
  <si>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</si>
  <si>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</si>
  <si>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</si>
  <si>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</si>
  <si>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</si>
  <si>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</si>
  <si>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</si>
  <si>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</si>
  <si>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</si>
  <si>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</si>
  <si>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</si>
  <si>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</si>
  <si>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</si>
  <si>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</si>
  <si>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</si>
  <si>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</si>
  <si>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</si>
  <si>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</si>
  <si>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</si>
  <si>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</si>
  <si>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</si>
  <si>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</si>
  <si>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</si>
  <si>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</si>
  <si>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</si>
  <si>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</si>
  <si>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</si>
  <si>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</si>
  <si>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</si>
  <si>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</si>
  <si>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</si>
  <si>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</si>
  <si>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</si>
  <si>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</si>
  <si>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</si>
  <si>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</si>
  <si>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</si>
  <si>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</si>
  <si>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</si>
  <si>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</si>
  <si>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</si>
  <si>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</si>
  <si>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</si>
  <si>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</si>
  <si>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</si>
  <si>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</si>
  <si>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</si>
  <si>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</si>
  <si>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</si>
  <si>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</si>
  <si>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</si>
  <si>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</si>
  <si>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</si>
  <si>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</si>
  <si>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</si>
  <si>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</si>
  <si>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</si>
  <si>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</si>
  <si>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</si>
  <si>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</si>
  <si>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</si>
  <si>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</si>
  <si>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</si>
  <si>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</si>
  <si>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</si>
  <si>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</si>
  <si>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</si>
  <si>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</si>
  <si>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</si>
  <si>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</si>
  <si>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</si>
  <si>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</si>
  <si>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</si>
  <si>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</si>
  <si>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</si>
  <si>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</si>
  <si>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</si>
  <si>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</si>
  <si>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</si>
  <si>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</si>
  <si>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</si>
  <si>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</si>
  <si>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</si>
  <si>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</si>
  <si>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</si>
  <si>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</si>
  <si>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</si>
  <si>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</si>
  <si>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</si>
  <si>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</si>
  <si>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</si>
  <si>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</si>
  <si>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</si>
  <si>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</si>
  <si>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</si>
  <si>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</si>
  <si>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</si>
  <si>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</si>
  <si>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</si>
  <si>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</si>
  <si>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</si>
  <si>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</si>
  <si>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</si>
  <si>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</si>
  <si>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</si>
  <si>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</si>
  <si>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</si>
  <si>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</si>
  <si>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</si>
  <si>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</si>
  <si>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</si>
  <si>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</si>
  <si>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</si>
  <si>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</si>
  <si>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</si>
  <si>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</si>
  <si>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</si>
  <si>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</si>
  <si>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</si>
  <si>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</si>
  <si>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</si>
  <si>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</si>
  <si>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</si>
  <si>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</si>
  <si>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</si>
  <si>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</si>
  <si>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</si>
  <si>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</si>
  <si>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</si>
  <si>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</si>
  <si>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</si>
  <si>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</si>
  <si>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</si>
  <si>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</si>
  <si>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</si>
  <si>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</si>
  <si>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</si>
  <si>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</si>
  <si>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</si>
  <si>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</si>
  <si>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</si>
  <si>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</si>
  <si>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</si>
  <si>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</si>
  <si>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</si>
  <si>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</si>
  <si>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</si>
  <si>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</si>
  <si>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</si>
  <si>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</si>
  <si>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</si>
  <si>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</si>
  <si>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</si>
  <si>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</si>
  <si>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</si>
  <si>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</si>
  <si>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</si>
  <si>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</si>
  <si>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</si>
  <si>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</si>
  <si>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</si>
  <si>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</si>
  <si>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</si>
  <si>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</si>
  <si>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</si>
  <si>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</si>
  <si>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</si>
  <si>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</si>
  <si>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</si>
  <si>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</si>
  <si>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</si>
  <si>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</si>
  <si>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</si>
  <si>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</si>
  <si>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</si>
  <si>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</si>
  <si>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</si>
  <si>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</si>
  <si>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</si>
  <si>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</si>
  <si>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</si>
  <si>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</si>
  <si>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</si>
  <si>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</si>
  <si>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</si>
  <si>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Mean 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</si>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</sst>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168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A-46A3-8445-2AD8A5E65A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FA-46A3-8445-2AD8A5E65A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FA-46A3-8445-2AD8A5E65A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FA-46A3-8445-2AD8A5E65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1609328"/>
        <c:axId val="1811618480"/>
      </c:barChart>
      <c:catAx>
        <c:axId val="181160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18480"/>
        <c:crosses val="autoZero"/>
        <c:auto val="1"/>
        <c:lblAlgn val="ctr"/>
        <c:lblOffset val="100"/>
        <c:noMultiLvlLbl val="0"/>
      </c:catAx>
      <c:valAx>
        <c:axId val="181161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0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4-4B8D-84F7-A3085C8AAC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4-4B8D-84F7-A3085C8AAC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14-4B8D-84F7-A3085C8AAC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A-41A6-8BC7-44EADE43E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6241024"/>
        <c:axId val="336242272"/>
      </c:barChart>
      <c:catAx>
        <c:axId val="33624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42272"/>
        <c:crosses val="autoZero"/>
        <c:auto val="1"/>
        <c:lblAlgn val="ctr"/>
        <c:lblOffset val="100"/>
        <c:noMultiLvlLbl val="0"/>
      </c:catAx>
      <c:valAx>
        <c:axId val="3362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4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5-4AA6-B5C1-43768F2DD0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5-4AA6-B5C1-43768F2DD0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55-4AA6-B5C1-43768F2DD0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55-4AA6-B5C1-43768F2DD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950288"/>
        <c:axId val="331951120"/>
      </c:lineChart>
      <c:catAx>
        <c:axId val="33195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951120"/>
        <c:crosses val="autoZero"/>
        <c:auto val="1"/>
        <c:lblAlgn val="ctr"/>
        <c:lblOffset val="100"/>
        <c:noMultiLvlLbl val="0"/>
      </c:catAx>
      <c:valAx>
        <c:axId val="3319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95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AF94120B-F5EA-4612-B552-EF9B18DEAA06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BA039E8-EB9B-46FE-B482-68194E64E8BA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$* #,##0_);_($* (#,##0);_($* &quot;-&quot;_);_(@_)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F7AC9CD-6ACE-4ED9-B3BA-3F9D14937457}">
  <sheetPr/>
  <sheetViews>
    <sheetView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8953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50564A6-2DB0-4640-B807-E9779498E60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6083B0B-CB2C-4A01-B16F-9E532617726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8953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4</xdr:row>
      <xdr:rowOff>49530</xdr:rowOff>
    </xdr:from>
    <xdr:to>
      <xdr:col>14</xdr:col>
      <xdr:colOff>365760</xdr:colOff>
      <xdr:row>19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7779C-807F-469C-802F-E01507393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179070</xdr:rowOff>
    </xdr:from>
    <xdr:to>
      <xdr:col>18</xdr:col>
      <xdr:colOff>289560</xdr:colOff>
      <xdr:row>28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71EBD-D0D3-45F5-A02F-E6663B533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3</xdr:row>
      <xdr:rowOff>11430</xdr:rowOff>
    </xdr:from>
    <xdr:to>
      <xdr:col>14</xdr:col>
      <xdr:colOff>350520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9DA61-B033-4CC1-BA5B-1E5277906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bari" refreshedDate="44355.595326620372" createdVersion="7" refreshedVersion="7" minRefreshableVersion="3" recordCount="4114" xr:uid="{37776179-E8F4-4910-945C-8F606BA95A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bari" refreshedDate="44355.616126504632" createdVersion="7" refreshedVersion="7" minRefreshableVersion="3" recordCount="4114" xr:uid="{A4A05118-434B-4688-B033-722374FB3E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E18F3-E490-4D49-A7DF-854EFF11AF0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649C5-7DFC-4E81-B1D1-F4F2481F29D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B15B4-94B0-4AAD-8717-A98AB0202F3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88671875" customWidth="1"/>
    <col min="16" max="16" width="22.21875" customWidth="1"/>
    <col min="17" max="17" width="41.109375" customWidth="1"/>
    <col min="18" max="18" width="20.109375" customWidth="1"/>
    <col min="19" max="19" width="22.109375" style="16" bestFit="1" customWidth="1"/>
    <col min="20" max="20" width="23.441406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0" t="s">
        <v>8358</v>
      </c>
      <c r="S1" s="15" t="s">
        <v>8365</v>
      </c>
      <c r="T1" s="1" t="s">
        <v>8366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40A09-3254-43EE-BB04-34A2DF1541BD}">
  <dimension ref="A1:T413"/>
  <sheetViews>
    <sheetView workbookViewId="0"/>
  </sheetViews>
  <sheetFormatPr defaultRowHeight="14.4" x14ac:dyDescent="0.3"/>
  <cols>
    <col min="1" max="1" width="5" bestFit="1" customWidth="1"/>
    <col min="2" max="3" width="40.777343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0" t="s">
        <v>8358</v>
      </c>
      <c r="S1" s="15" t="s">
        <v>8365</v>
      </c>
      <c r="T1" s="1" t="s">
        <v>8366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3.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43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8.8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3.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28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3.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3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28.8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3.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3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3.2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8.8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43.2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3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8.8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3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3.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3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8.8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0.8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E0A45-8045-48BE-940E-2977F5BF1885}">
  <dimension ref="A1:T251"/>
  <sheetViews>
    <sheetView workbookViewId="0">
      <selection activeCell="E1" sqref="E1:E1048576"/>
    </sheetView>
  </sheetViews>
  <sheetFormatPr defaultColWidth="12.21875" defaultRowHeight="14.4" x14ac:dyDescent="0.3"/>
  <cols>
    <col min="2" max="3" width="40.777343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0" t="s">
        <v>8358</v>
      </c>
      <c r="S1" s="15" t="s">
        <v>8365</v>
      </c>
      <c r="T1" s="1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3.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3.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3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3.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3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28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57.6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3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57.6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3.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3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3.2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EF66D-0869-4457-B729-5B734B7EF5B8}">
  <dimension ref="A1:C14"/>
  <sheetViews>
    <sheetView workbookViewId="0">
      <selection activeCell="B16" sqref="B16"/>
    </sheetView>
  </sheetViews>
  <sheetFormatPr defaultRowHeight="14.4" x14ac:dyDescent="0.3"/>
  <cols>
    <col min="1" max="1" width="25.88671875" bestFit="1" customWidth="1"/>
    <col min="2" max="3" width="12.77734375" style="22" customWidth="1"/>
  </cols>
  <sheetData>
    <row r="1" spans="1:3" s="22" customFormat="1" x14ac:dyDescent="0.3">
      <c r="B1" s="22" t="s">
        <v>8388</v>
      </c>
      <c r="C1" s="22" t="s">
        <v>8389</v>
      </c>
    </row>
    <row r="2" spans="1:3" x14ac:dyDescent="0.3">
      <c r="A2" t="s">
        <v>8384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3">
      <c r="A3" t="s">
        <v>8385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3">
      <c r="A4" t="s">
        <v>8390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">
      <c r="A5" t="s">
        <v>8391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3">
      <c r="A6" t="s">
        <v>8392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3">
      <c r="A7" t="s">
        <v>8393</v>
      </c>
      <c r="B7" s="23">
        <f>B5-B6</f>
        <v>3500</v>
      </c>
      <c r="C7" s="23">
        <f>C5-C6</f>
        <v>8000</v>
      </c>
    </row>
    <row r="8" spans="1:3" x14ac:dyDescent="0.3">
      <c r="B8" s="23"/>
      <c r="C8" s="23"/>
    </row>
    <row r="9" spans="1:3" x14ac:dyDescent="0.3">
      <c r="A9" t="s">
        <v>8386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3">
      <c r="A10" t="s">
        <v>8387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3">
      <c r="A11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3">
      <c r="A12" t="s">
        <v>8395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3">
      <c r="A13" t="s">
        <v>8396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3">
      <c r="A14" t="s">
        <v>8397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4A46F-CC11-4A96-A6CC-EC5D1CA2DA00}">
  <dimension ref="A1:F14"/>
  <sheetViews>
    <sheetView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1E37D-AA0B-43CE-B4B5-FD89EC99E2A0}">
  <dimension ref="A1:F47"/>
  <sheetViews>
    <sheetView workbookViewId="0">
      <selection activeCell="R30" sqref="R3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D6ABC-587D-42F2-853A-6D548D29964B}">
  <dimension ref="A1:F18"/>
  <sheetViews>
    <sheetView workbookViewId="0">
      <selection activeCell="D22" sqref="D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8364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1478B-97DC-406A-A38D-A0A2ABA74C1C}">
  <dimension ref="A1:F6"/>
  <sheetViews>
    <sheetView workbookViewId="0">
      <selection activeCell="A8" sqref="A8"/>
    </sheetView>
  </sheetViews>
  <sheetFormatPr defaultRowHeight="14.4" x14ac:dyDescent="0.3"/>
  <cols>
    <col min="1" max="1" width="30.5546875" style="20" bestFit="1" customWidth="1"/>
    <col min="2" max="2" width="87.109375" style="21" customWidth="1"/>
    <col min="3" max="4" width="8.88671875" style="20"/>
    <col min="5" max="5" width="16.21875" style="20" bestFit="1" customWidth="1"/>
    <col min="6" max="6" width="11.109375" style="20" bestFit="1" customWidth="1"/>
    <col min="7" max="16384" width="8.88671875" style="20"/>
  </cols>
  <sheetData>
    <row r="1" spans="1:6" s="18" customFormat="1" x14ac:dyDescent="0.3">
      <c r="A1" s="18" t="s">
        <v>8380</v>
      </c>
      <c r="B1" s="19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ht="28.8" x14ac:dyDescent="0.3">
      <c r="A2" s="20" t="s">
        <v>3473</v>
      </c>
      <c r="B2" s="21" t="str">
        <f>VLOOKUP($A2, Kickstarter!$B:$E, 2, FALSE)</f>
        <v>Help us get actor-writer Ian Bonar's debut play - a hilarious, heartbreaking story of grief and loss - to the 2016 Edinburgh Fringe.</v>
      </c>
      <c r="C2" s="21">
        <f>VLOOKUP($A2, Kickstarter!$B:$E, 3, FALSE)</f>
        <v>2000</v>
      </c>
      <c r="D2" s="21">
        <f>VLOOKUP($A2, Kickstarter!$B:$E, 4, FALSE)</f>
        <v>2020</v>
      </c>
      <c r="E2" s="20">
        <f>VLOOKUP($A2,Kickstarter!$B:$P,15,FALSE)</f>
        <v>51.79</v>
      </c>
      <c r="F2" s="20">
        <f>VLOOKUP($A2,Kickstarter!$B:$P,11,FALSE)</f>
        <v>39</v>
      </c>
    </row>
    <row r="3" spans="1:6" ht="28.8" x14ac:dyDescent="0.3">
      <c r="A3" s="20" t="s">
        <v>3616</v>
      </c>
      <c r="B3" s="21" t="str">
        <f>VLOOKUP(A3, Kickstarter!$B:$E, 2, FALSE)</f>
        <v>The play yet to be described as "A surefire Edinburgh Fringe Festival Cult Hit". Coming to the Underbelly, Edinburgh, 5th-30th August.</v>
      </c>
      <c r="C3" s="21">
        <f>VLOOKUP($A3, Kickstarter!$B:$E, 3, FALSE)</f>
        <v>2000</v>
      </c>
      <c r="D3" s="21">
        <f>VLOOKUP($A3, Kickstarter!$B:$E, 4, FALSE)</f>
        <v>2020</v>
      </c>
      <c r="E3" s="20">
        <f>VLOOKUP(A3,Kickstarter!B:P,15,FALSE)</f>
        <v>36.07</v>
      </c>
      <c r="F3" s="20">
        <f>VLOOKUP($A3,Kickstarter!$B:$P,11,FALSE)</f>
        <v>56</v>
      </c>
    </row>
    <row r="4" spans="1:6" ht="28.8" x14ac:dyDescent="0.3">
      <c r="A4" s="20" t="s">
        <v>3178</v>
      </c>
      <c r="B4" s="21" t="str">
        <f>VLOOKUP(A4, Kickstarter!$B:$E, 2, FALSE)</f>
        <v>Cutting Off Kate Bush is a one-woman show written &amp; performed by Lucy Benson-Brown, premiering at the Edinburgh Fringe Festival 2014</v>
      </c>
      <c r="C4" s="21">
        <f>VLOOKUP($A4, Kickstarter!$B:$E, 3, FALSE)</f>
        <v>1500</v>
      </c>
      <c r="D4" s="21">
        <f>VLOOKUP($A4, Kickstarter!$B:$E, 4, FALSE)</f>
        <v>2576</v>
      </c>
      <c r="E4" s="20">
        <f>VLOOKUP(A4,Kickstarter!B:P,15,FALSE)</f>
        <v>33.03</v>
      </c>
      <c r="F4" s="20">
        <f>VLOOKUP($A4,Kickstarter!$B:$P,11,FALSE)</f>
        <v>78</v>
      </c>
    </row>
    <row r="5" spans="1:6" ht="28.8" x14ac:dyDescent="0.3">
      <c r="A5" s="20" t="s">
        <v>3329</v>
      </c>
      <c r="B5" s="21" t="str">
        <f>VLOOKUP(A5, Kickstarter!$B:$E, 2, FALSE)</f>
        <v>Jestia and Raedon is a brand new romantic comedy play going to the Edinburgh Fringe Festival this summer.</v>
      </c>
      <c r="C5" s="21">
        <f>VLOOKUP($A5, Kickstarter!$B:$E, 3, FALSE)</f>
        <v>1000</v>
      </c>
      <c r="D5" s="21">
        <f>VLOOKUP($A5, Kickstarter!$B:$E, 4, FALSE)</f>
        <v>1168</v>
      </c>
      <c r="E5" s="20">
        <f>VLOOKUP(A5,Kickstarter!B:P,15,FALSE)</f>
        <v>44.92</v>
      </c>
      <c r="F5" s="20">
        <f>VLOOKUP($A5,Kickstarter!$B:$P,11,FALSE)</f>
        <v>26</v>
      </c>
    </row>
    <row r="6" spans="1:6" ht="28.8" x14ac:dyDescent="0.3">
      <c r="A6" s="20" t="s">
        <v>3221</v>
      </c>
      <c r="B6" s="21" t="str">
        <f>VLOOKUP(A6, Kickstarter!$B:$E, 2, FALSE)</f>
        <v>A one-man show about love, loss, and motorways, written &amp; performed by Ben Norris. Help us get to the 2015 Edinburgh Fringe and beyond!</v>
      </c>
      <c r="C6" s="21">
        <f>VLOOKUP($A6, Kickstarter!$B:$E, 3, FALSE)</f>
        <v>4000</v>
      </c>
      <c r="D6" s="21">
        <f>VLOOKUP($A6, Kickstarter!$B:$E, 4, FALSE)</f>
        <v>4137</v>
      </c>
      <c r="E6" s="20">
        <f>VLOOKUP(A6,Kickstarter!B:P,15,FALSE)</f>
        <v>36.61</v>
      </c>
      <c r="F6" s="20">
        <f>VLOOKUP($A6,Kickstarter!$B:$P,11,FALSE)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Jabari</cp:lastModifiedBy>
  <dcterms:created xsi:type="dcterms:W3CDTF">2017-04-20T15:17:24Z</dcterms:created>
  <dcterms:modified xsi:type="dcterms:W3CDTF">2021-06-10T20:33:34Z</dcterms:modified>
</cp:coreProperties>
</file>