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95" windowWidth="27795" windowHeight="13740"/>
  </bookViews>
  <sheets>
    <sheet name="Table 9.1" sheetId="1" r:id="rId1"/>
  </sheets>
  <calcPr calcId="145621"/>
</workbook>
</file>

<file path=xl/calcChain.xml><?xml version="1.0" encoding="utf-8"?>
<calcChain xmlns="http://schemas.openxmlformats.org/spreadsheetml/2006/main">
  <c r="BG13" i="1" l="1"/>
  <c r="BG19" i="1" l="1"/>
  <c r="BG73" i="1"/>
  <c r="BF73" i="1"/>
  <c r="AN19" i="1"/>
  <c r="AO19" i="1"/>
  <c r="AP19" i="1"/>
  <c r="AQ19" i="1"/>
  <c r="AR19" i="1"/>
  <c r="AS19" i="1"/>
  <c r="AT19" i="1"/>
  <c r="AU19" i="1"/>
  <c r="AV19" i="1"/>
  <c r="AW19" i="1"/>
  <c r="AX19" i="1"/>
  <c r="AY19" i="1"/>
  <c r="AZ19" i="1"/>
  <c r="BA19" i="1"/>
  <c r="BB19" i="1"/>
  <c r="BC19" i="1"/>
  <c r="BD19" i="1"/>
  <c r="BE19" i="1"/>
  <c r="BF19" i="1"/>
  <c r="AM19" i="1"/>
  <c r="B7" i="1"/>
  <c r="C58" i="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58" i="1"/>
  <c r="BF7" i="1"/>
  <c r="M36" i="1"/>
  <c r="N36" i="1" s="1"/>
  <c r="O36" i="1" s="1"/>
  <c r="P36" i="1" s="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73" i="1"/>
  <c r="V47" i="1"/>
  <c r="B47" i="1"/>
  <c r="BG38" i="1"/>
  <c r="AO38" i="1"/>
  <c r="BG58" i="1" l="1"/>
  <c r="BG7" i="1"/>
  <c r="D47" i="1" l="1"/>
  <c r="E47" i="1"/>
  <c r="F47" i="1"/>
  <c r="G47" i="1"/>
  <c r="H47" i="1"/>
  <c r="I47" i="1"/>
  <c r="J47" i="1"/>
  <c r="K47" i="1"/>
  <c r="L47" i="1"/>
  <c r="M47" i="1"/>
  <c r="N47" i="1"/>
  <c r="O47" i="1"/>
  <c r="P47" i="1"/>
  <c r="Q47" i="1"/>
  <c r="R47" i="1"/>
  <c r="S47" i="1"/>
  <c r="T47" i="1"/>
  <c r="U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C47"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P38" i="1"/>
  <c r="AQ38" i="1"/>
  <c r="AR38" i="1"/>
  <c r="AS38" i="1"/>
  <c r="AT38" i="1"/>
  <c r="AU38" i="1"/>
  <c r="AV38" i="1"/>
  <c r="AW38" i="1"/>
  <c r="AX38" i="1"/>
  <c r="AY38" i="1"/>
  <c r="AZ38" i="1"/>
  <c r="BA38" i="1"/>
  <c r="BB38" i="1"/>
  <c r="BC38" i="1"/>
  <c r="BD38" i="1"/>
  <c r="BE38" i="1"/>
  <c r="BF38" i="1"/>
  <c r="B38" i="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30" i="1"/>
  <c r="C7" i="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C4" i="1"/>
  <c r="C71" i="1" s="1"/>
  <c r="C74" i="1" s="1"/>
  <c r="D4" i="1"/>
  <c r="E4" i="1"/>
  <c r="E71" i="1" s="1"/>
  <c r="E74" i="1" s="1"/>
  <c r="F4" i="1"/>
  <c r="G4" i="1"/>
  <c r="G71" i="1" s="1"/>
  <c r="G74" i="1" s="1"/>
  <c r="H4" i="1"/>
  <c r="I4" i="1"/>
  <c r="I71" i="1" s="1"/>
  <c r="I74" i="1" s="1"/>
  <c r="J4" i="1"/>
  <c r="K4" i="1"/>
  <c r="K71" i="1" s="1"/>
  <c r="K74" i="1" s="1"/>
  <c r="L4" i="1"/>
  <c r="M4" i="1"/>
  <c r="M71" i="1" s="1"/>
  <c r="M74" i="1" s="1"/>
  <c r="N4" i="1"/>
  <c r="O4" i="1"/>
  <c r="O71" i="1" s="1"/>
  <c r="O74" i="1" s="1"/>
  <c r="P4" i="1"/>
  <c r="Q4" i="1"/>
  <c r="R4" i="1"/>
  <c r="S4" i="1"/>
  <c r="T4" i="1"/>
  <c r="U4" i="1"/>
  <c r="V4" i="1"/>
  <c r="V71" i="1" s="1"/>
  <c r="V74" i="1" s="1"/>
  <c r="W4" i="1"/>
  <c r="X4" i="1"/>
  <c r="X71" i="1" s="1"/>
  <c r="X74" i="1" s="1"/>
  <c r="Y4" i="1"/>
  <c r="Z4" i="1"/>
  <c r="Z71" i="1" s="1"/>
  <c r="Z74" i="1" s="1"/>
  <c r="AA4" i="1"/>
  <c r="AB4" i="1"/>
  <c r="AB71" i="1" s="1"/>
  <c r="AB74" i="1" s="1"/>
  <c r="AC4" i="1"/>
  <c r="AD4" i="1"/>
  <c r="AD71" i="1" s="1"/>
  <c r="AD74" i="1" s="1"/>
  <c r="AE4" i="1"/>
  <c r="AF4" i="1"/>
  <c r="AF71" i="1" s="1"/>
  <c r="AF74" i="1" s="1"/>
  <c r="AG4" i="1"/>
  <c r="AH4" i="1"/>
  <c r="AH71" i="1" s="1"/>
  <c r="AH74" i="1" s="1"/>
  <c r="AI4" i="1"/>
  <c r="AJ4" i="1"/>
  <c r="AJ71" i="1" s="1"/>
  <c r="AJ74" i="1" s="1"/>
  <c r="AK4" i="1"/>
  <c r="AL4" i="1"/>
  <c r="AL71" i="1" s="1"/>
  <c r="AL74" i="1" s="1"/>
  <c r="AM4" i="1"/>
  <c r="AN4" i="1"/>
  <c r="AN71" i="1" s="1"/>
  <c r="AN74" i="1" s="1"/>
  <c r="AO4" i="1"/>
  <c r="AP4" i="1"/>
  <c r="AQ4" i="1"/>
  <c r="AR4" i="1"/>
  <c r="AS4" i="1"/>
  <c r="AT4" i="1"/>
  <c r="AU4" i="1"/>
  <c r="AV4" i="1"/>
  <c r="AW4" i="1"/>
  <c r="AX4" i="1"/>
  <c r="AY4" i="1"/>
  <c r="AZ4" i="1"/>
  <c r="BA4" i="1"/>
  <c r="BB4" i="1"/>
  <c r="BC4" i="1"/>
  <c r="BD4" i="1"/>
  <c r="BE4" i="1"/>
  <c r="BF4" i="1"/>
  <c r="BG4" i="1"/>
  <c r="B4" i="1"/>
  <c r="B71" i="1" s="1"/>
  <c r="B74" i="1" s="1"/>
  <c r="BG71" i="1" l="1"/>
  <c r="BG74" i="1" s="1"/>
  <c r="T71" i="1"/>
  <c r="T74" i="1" s="1"/>
  <c r="R71" i="1"/>
  <c r="R74" i="1" s="1"/>
  <c r="P71" i="1"/>
  <c r="P74" i="1" s="1"/>
  <c r="N71" i="1"/>
  <c r="N74" i="1" s="1"/>
  <c r="L71" i="1"/>
  <c r="L74" i="1" s="1"/>
  <c r="J71" i="1"/>
  <c r="J74" i="1" s="1"/>
  <c r="H71" i="1"/>
  <c r="H74" i="1" s="1"/>
  <c r="F71" i="1"/>
  <c r="F74" i="1" s="1"/>
  <c r="D71" i="1"/>
  <c r="D74" i="1" s="1"/>
  <c r="BE71" i="1"/>
  <c r="BE74" i="1" s="1"/>
  <c r="BC71" i="1"/>
  <c r="BC74" i="1" s="1"/>
  <c r="BA71" i="1"/>
  <c r="BA74" i="1" s="1"/>
  <c r="AY71" i="1"/>
  <c r="AY74" i="1" s="1"/>
  <c r="AW71" i="1"/>
  <c r="AW74" i="1" s="1"/>
  <c r="AU71" i="1"/>
  <c r="AU74" i="1" s="1"/>
  <c r="AS71" i="1"/>
  <c r="AS74" i="1" s="1"/>
  <c r="AQ71" i="1"/>
  <c r="AQ74" i="1" s="1"/>
  <c r="AO71" i="1"/>
  <c r="AO74" i="1" s="1"/>
  <c r="AM71" i="1"/>
  <c r="AM74" i="1" s="1"/>
  <c r="AK71" i="1"/>
  <c r="AK74" i="1" s="1"/>
  <c r="AI71" i="1"/>
  <c r="AI74" i="1" s="1"/>
  <c r="AG71" i="1"/>
  <c r="AG74" i="1" s="1"/>
  <c r="AE71" i="1"/>
  <c r="AE74" i="1" s="1"/>
  <c r="AC71" i="1"/>
  <c r="AC74" i="1" s="1"/>
  <c r="AA71" i="1"/>
  <c r="AA74" i="1" s="1"/>
  <c r="Y71" i="1"/>
  <c r="Y74" i="1" s="1"/>
  <c r="W71" i="1"/>
  <c r="W74" i="1" s="1"/>
  <c r="U71" i="1"/>
  <c r="U74" i="1" s="1"/>
  <c r="S71" i="1"/>
  <c r="S74" i="1" s="1"/>
  <c r="Q71" i="1"/>
  <c r="Q74" i="1" s="1"/>
  <c r="BF71" i="1"/>
  <c r="BF74" i="1" s="1"/>
  <c r="BD71" i="1"/>
  <c r="BD74" i="1" s="1"/>
  <c r="BB71" i="1"/>
  <c r="BB74" i="1" s="1"/>
  <c r="AZ71" i="1"/>
  <c r="AZ74" i="1" s="1"/>
  <c r="AX71" i="1"/>
  <c r="AX74" i="1" s="1"/>
  <c r="AV71" i="1"/>
  <c r="AV74" i="1" s="1"/>
  <c r="AT71" i="1"/>
  <c r="AT74" i="1" s="1"/>
  <c r="AR71" i="1"/>
  <c r="AR74" i="1" s="1"/>
  <c r="AP71" i="1"/>
  <c r="AP74" i="1" s="1"/>
</calcChain>
</file>

<file path=xl/sharedStrings.xml><?xml version="1.0" encoding="utf-8"?>
<sst xmlns="http://schemas.openxmlformats.org/spreadsheetml/2006/main" count="339" uniqueCount="76">
  <si>
    <t xml:space="preserve">North America </t>
  </si>
  <si>
    <t>United States</t>
  </si>
  <si>
    <t xml:space="preserve">Latin America </t>
  </si>
  <si>
    <t>Argentina</t>
  </si>
  <si>
    <t>Brazil</t>
  </si>
  <si>
    <t>Colombia</t>
  </si>
  <si>
    <t>Ecuador</t>
  </si>
  <si>
    <t>Mexico</t>
  </si>
  <si>
    <t>Venezuela</t>
  </si>
  <si>
    <t>Others</t>
  </si>
  <si>
    <t>Azerbaijan</t>
  </si>
  <si>
    <t>Kazakhstan</t>
  </si>
  <si>
    <t>Russia</t>
  </si>
  <si>
    <t>Turkmenistan</t>
  </si>
  <si>
    <t>Ukraine</t>
  </si>
  <si>
    <t>Uzbekistan</t>
  </si>
  <si>
    <t>Denmark</t>
  </si>
  <si>
    <t>Norway</t>
  </si>
  <si>
    <t>United Kingdom</t>
  </si>
  <si>
    <t xml:space="preserve">Middle East </t>
  </si>
  <si>
    <t>Iraq</t>
  </si>
  <si>
    <t>Kuwait</t>
  </si>
  <si>
    <t>Oman</t>
  </si>
  <si>
    <t>Qatar</t>
  </si>
  <si>
    <t>Saudi Arabia</t>
  </si>
  <si>
    <t>United Arab Emirates</t>
  </si>
  <si>
    <t xml:space="preserve">Africa </t>
  </si>
  <si>
    <t>Algeria</t>
  </si>
  <si>
    <t>Angola</t>
  </si>
  <si>
    <t>Egypt</t>
  </si>
  <si>
    <t>Libya</t>
  </si>
  <si>
    <t>Nigeria</t>
  </si>
  <si>
    <t xml:space="preserve">Asia and Pacific </t>
  </si>
  <si>
    <t>Brunei</t>
  </si>
  <si>
    <t>China</t>
  </si>
  <si>
    <t>India</t>
  </si>
  <si>
    <t>Indonesia</t>
  </si>
  <si>
    <t>Malaysia</t>
  </si>
  <si>
    <t>Vietnam</t>
  </si>
  <si>
    <t>Australia</t>
  </si>
  <si>
    <t>of which</t>
  </si>
  <si>
    <t>OPEC</t>
  </si>
  <si>
    <t>OECD</t>
  </si>
  <si>
    <t>FSU</t>
  </si>
  <si>
    <t>IR Iran</t>
  </si>
  <si>
    <t>Canada</t>
  </si>
  <si>
    <t>Bolivia</t>
  </si>
  <si>
    <t>Chile</t>
  </si>
  <si>
    <t>Peru</t>
  </si>
  <si>
    <t>Armenia</t>
  </si>
  <si>
    <t>na</t>
  </si>
  <si>
    <t>Poland</t>
  </si>
  <si>
    <t>Romania</t>
  </si>
  <si>
    <t>Germany</t>
  </si>
  <si>
    <t>Italy</t>
  </si>
  <si>
    <t>Netherlands</t>
  </si>
  <si>
    <t>Cameroon</t>
  </si>
  <si>
    <t>Congo</t>
  </si>
  <si>
    <t>Bangladesh</t>
  </si>
  <si>
    <t>Myanmar</t>
  </si>
  <si>
    <t>Pakistan</t>
  </si>
  <si>
    <t>Thailand</t>
  </si>
  <si>
    <t>OPEC percentage</t>
  </si>
  <si>
    <t xml:space="preserve">Total world </t>
  </si>
  <si>
    <t>Notes:</t>
  </si>
  <si>
    <t>Trinidad &amp; Tobago</t>
  </si>
  <si>
    <t>Figures as at year-end.</t>
  </si>
  <si>
    <r>
      <rPr>
        <b/>
        <i/>
        <u/>
        <sz val="11"/>
        <color theme="1"/>
        <rFont val="Calibri"/>
        <family val="2"/>
        <scheme val="minor"/>
      </rPr>
      <t>Disclaimer:</t>
    </r>
    <r>
      <rPr>
        <i/>
        <sz val="11"/>
        <color theme="1"/>
        <rFont val="Calibri"/>
        <family val="2"/>
        <scheme val="minor"/>
      </rPr>
      <t xml:space="preserve"> The data contained in the OPEC Annual Statistical Bulletin (the ‘ASB’) is historical and obtained directly from OPEC Member Countries and third parties listed in the publication.
Whilst reasonable efforts have been made to ensure the accuracy of the ASB’s content,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ASB is not intended as a benchmark or input data to a benchmark. Definition of terms, as well as names and boundaries on any maps, shall not be regarded as authoritative.
The information contained in the ASB, unless copyrighted by a third party, may be used and/or reproduced for research, educational and other non-commercial purposes without the OPEC Secretariat’s prior written permission provided that OPEC is fully acknowledged as the copyright holder. Written permission from the OPEC Secretariat is required for any commercial
use.</t>
    </r>
  </si>
  <si>
    <r>
      <t xml:space="preserve">Table 9.1: World proven natural gas reserves by country </t>
    </r>
    <r>
      <rPr>
        <i/>
        <sz val="12"/>
        <rFont val="Calibri"/>
        <family val="2"/>
      </rPr>
      <t>(bn standard cu m)</t>
    </r>
  </si>
  <si>
    <t>Section 9 — Natural gas data</t>
  </si>
  <si>
    <t>Gabon</t>
  </si>
  <si>
    <t>Equatorial Guinea</t>
  </si>
  <si>
    <t>© 2018 Organization of the Petroleum Exporting Countries</t>
  </si>
  <si>
    <t>Western Europe</t>
  </si>
  <si>
    <r>
      <t>Eastern Europe and Eurasia</t>
    </r>
    <r>
      <rPr>
        <b/>
        <vertAlign val="superscript"/>
        <sz val="10"/>
        <color rgb="FFC66520"/>
        <rFont val="Calibri"/>
        <family val="2"/>
        <scheme val="minor"/>
      </rPr>
      <t>1</t>
    </r>
  </si>
  <si>
    <t>1. Up to 1996, FSU countries are included in the total of Eastern Europe and Eurasia.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</si>
</sst>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00\ _€_-;\-* #,##0.00\ _€_-;_-* &quot;-&quot;??\ _€_-;_-@_-"/>
    <numFmt numFmtId="166" formatCode="_ * #,##0.00_ ;_ * \-#,##0.00_ ;_ * \-??_ ;_ @_ "/>
    <numFmt numFmtId="167" formatCode="_-* #,##0.00\ _€_-;\-* #,##0.00\ _€_-;_-* \-??\ _€_-;_-@_-"/>
    <numFmt numFmtId="168" formatCode="0.000_)"/>
    <numFmt numFmtId="169" formatCode="0.00_)"/>
    <numFmt numFmtId="170" formatCode="_(* #,##0.0000_);_(* \(#,##0.0000\);_(* &quot;-&quot;??_);_(@_)"/>
  </numFmts>
  <fonts count="40" x14ac:knownFonts="1">
    <font>
      <sz val="11"/>
      <color theme="1"/>
      <name val="Calibri"/>
      <family val="2"/>
      <scheme val="minor"/>
    </font>
    <font>
      <b/>
      <sz val="10"/>
      <color indexed="8"/>
      <name val="Calibri"/>
      <family val="2"/>
    </font>
    <font>
      <i/>
      <sz val="12"/>
      <name val="Calibri"/>
      <family val="2"/>
    </font>
    <font>
      <sz val="10"/>
      <color theme="1"/>
      <name val="Calibri"/>
      <family val="2"/>
      <scheme val="minor"/>
    </font>
    <font>
      <b/>
      <sz val="10"/>
      <color theme="1"/>
      <name val="Calibri"/>
      <family val="2"/>
      <scheme val="minor"/>
    </font>
    <font>
      <b/>
      <sz val="12"/>
      <color theme="0"/>
      <name val="Calibri"/>
      <family val="2"/>
      <scheme val="minor"/>
    </font>
    <font>
      <b/>
      <sz val="12"/>
      <name val="Calibri"/>
      <family val="2"/>
      <scheme val="minor"/>
    </font>
    <font>
      <i/>
      <sz val="10"/>
      <color theme="1"/>
      <name val="Calibri"/>
      <family val="2"/>
      <scheme val="minor"/>
    </font>
    <font>
      <b/>
      <sz val="10"/>
      <color rgb="FFC66520"/>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b/>
      <vertAlign val="superscript"/>
      <sz val="10"/>
      <color rgb="FFC66520"/>
      <name val="Calibri"/>
      <family val="2"/>
      <scheme val="minor"/>
    </font>
    <font>
      <sz val="11"/>
      <color theme="1"/>
      <name val="Calibri"/>
      <family val="2"/>
      <scheme val="minor"/>
    </font>
    <font>
      <sz val="10"/>
      <name val="Arial"/>
      <family val="2"/>
    </font>
    <font>
      <sz val="9"/>
      <name val="Arial"/>
      <family val="2"/>
    </font>
    <font>
      <b/>
      <sz val="14"/>
      <color indexed="18"/>
      <name val="Arial"/>
      <family val="2"/>
    </font>
    <font>
      <sz val="11"/>
      <color theme="1"/>
      <name val="Courier New"/>
      <family val="3"/>
    </font>
    <font>
      <u/>
      <sz val="10"/>
      <color indexed="12"/>
      <name val="Arial"/>
      <family val="2"/>
    </font>
    <font>
      <sz val="11"/>
      <color indexed="8"/>
      <name val="Calibri"/>
      <family val="2"/>
      <charset val="1"/>
    </font>
    <font>
      <sz val="10"/>
      <name val="Arial"/>
      <family val="2"/>
      <charset val="1"/>
    </font>
    <font>
      <u/>
      <sz val="11"/>
      <color indexed="12"/>
      <name val="Calibri"/>
      <family val="2"/>
      <charset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Tms Rmn"/>
    </font>
    <font>
      <b/>
      <i/>
      <sz val="16"/>
      <name val="Helv"/>
    </font>
  </fonts>
  <fills count="3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66520"/>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24994659260841701"/>
      </bottom>
      <diagonal/>
    </border>
    <border>
      <left/>
      <right/>
      <top/>
      <bottom style="dashed">
        <color theme="0" tint="-0.24994659260841701"/>
      </bottom>
      <diagonal/>
    </border>
  </borders>
  <cellStyleXfs count="112">
    <xf numFmtId="0" fontId="0"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5" borderId="0" applyNumberFormat="0" applyBorder="0" applyAlignment="0">
      <protection hidden="1"/>
    </xf>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41" fontId="14" fillId="0" borderId="0" applyFont="0" applyFill="0" applyBorder="0" applyAlignment="0" applyProtection="0"/>
    <xf numFmtId="43" fontId="14" fillId="0" borderId="0" applyFont="0" applyFill="0" applyBorder="0" applyAlignment="0" applyProtection="0"/>
    <xf numFmtId="42" fontId="14" fillId="0" borderId="0" applyFont="0" applyFill="0" applyBorder="0" applyAlignment="0" applyProtection="0"/>
    <xf numFmtId="44" fontId="14" fillId="0" borderId="0" applyFont="0" applyFill="0" applyBorder="0" applyAlignment="0" applyProtection="0"/>
    <xf numFmtId="0" fontId="15"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6" fillId="7" borderId="1">
      <alignment horizontal="center" vertical="center"/>
    </xf>
    <xf numFmtId="9" fontId="14" fillId="0" borderId="0" applyFont="0" applyFill="0" applyBorder="0" applyAlignment="0" applyProtection="0"/>
    <xf numFmtId="0" fontId="18" fillId="0" borderId="0" applyNumberFormat="0" applyFill="0" applyBorder="0" applyAlignment="0" applyProtection="0">
      <alignment vertical="top"/>
      <protection locked="0"/>
    </xf>
    <xf numFmtId="165" fontId="13" fillId="0" borderId="0" applyFont="0" applyFill="0" applyBorder="0" applyAlignment="0" applyProtection="0"/>
    <xf numFmtId="0" fontId="14" fillId="0" borderId="0"/>
    <xf numFmtId="0" fontId="14" fillId="0" borderId="0"/>
    <xf numFmtId="0" fontId="14" fillId="0" borderId="0"/>
    <xf numFmtId="0" fontId="19" fillId="0" borderId="0"/>
    <xf numFmtId="9" fontId="19" fillId="0" borderId="0"/>
    <xf numFmtId="166" fontId="19" fillId="0" borderId="0"/>
    <xf numFmtId="167" fontId="20" fillId="0" borderId="0"/>
    <xf numFmtId="166" fontId="19" fillId="0" borderId="0"/>
    <xf numFmtId="0" fontId="19" fillId="0" borderId="0"/>
    <xf numFmtId="0" fontId="21" fillId="0" borderId="0"/>
    <xf numFmtId="0" fontId="22" fillId="0" borderId="0" applyNumberFormat="0" applyFill="0" applyBorder="0" applyAlignment="0" applyProtection="0"/>
    <xf numFmtId="0" fontId="23" fillId="0" borderId="2" applyNumberFormat="0" applyFill="0" applyAlignment="0" applyProtection="0"/>
    <xf numFmtId="0" fontId="24" fillId="0" borderId="3" applyNumberFormat="0" applyFill="0" applyAlignment="0" applyProtection="0"/>
    <xf numFmtId="0" fontId="25" fillId="0" borderId="4" applyNumberFormat="0" applyFill="0" applyAlignment="0" applyProtection="0"/>
    <xf numFmtId="0" fontId="25" fillId="0" borderId="0" applyNumberFormat="0" applyFill="0" applyBorder="0" applyAlignment="0" applyProtection="0"/>
    <xf numFmtId="0" fontId="26" fillId="8" borderId="0" applyNumberFormat="0" applyBorder="0" applyAlignment="0" applyProtection="0"/>
    <xf numFmtId="0" fontId="27" fillId="9" borderId="0" applyNumberFormat="0" applyBorder="0" applyAlignment="0" applyProtection="0"/>
    <xf numFmtId="0" fontId="28" fillId="10" borderId="0" applyNumberFormat="0" applyBorder="0" applyAlignment="0" applyProtection="0"/>
    <xf numFmtId="0" fontId="29" fillId="11" borderId="5" applyNumberFormat="0" applyAlignment="0" applyProtection="0"/>
    <xf numFmtId="0" fontId="30" fillId="12" borderId="6" applyNumberFormat="0" applyAlignment="0" applyProtection="0"/>
    <xf numFmtId="0" fontId="31" fillId="12" borderId="5" applyNumberFormat="0" applyAlignment="0" applyProtection="0"/>
    <xf numFmtId="0" fontId="32" fillId="0" borderId="7" applyNumberFormat="0" applyFill="0" applyAlignment="0" applyProtection="0"/>
    <xf numFmtId="0" fontId="33" fillId="13" borderId="8" applyNumberFormat="0" applyAlignment="0" applyProtection="0"/>
    <xf numFmtId="0" fontId="34" fillId="0" borderId="0" applyNumberFormat="0" applyFill="0" applyBorder="0" applyAlignment="0" applyProtection="0"/>
    <xf numFmtId="0" fontId="13" fillId="14" borderId="9" applyNumberFormat="0" applyFon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37" fillId="38" borderId="0" applyNumberFormat="0" applyBorder="0" applyAlignment="0" applyProtection="0"/>
    <xf numFmtId="168" fontId="38" fillId="0" borderId="0"/>
    <xf numFmtId="168" fontId="38" fillId="0" borderId="0"/>
    <xf numFmtId="168" fontId="38" fillId="0" borderId="0"/>
    <xf numFmtId="168" fontId="38" fillId="0" borderId="0"/>
    <xf numFmtId="168" fontId="38" fillId="0" borderId="0"/>
    <xf numFmtId="168" fontId="38" fillId="0" borderId="0"/>
    <xf numFmtId="168" fontId="38" fillId="0" borderId="0"/>
    <xf numFmtId="168" fontId="38" fillId="0" borderId="0"/>
    <xf numFmtId="169" fontId="39" fillId="0" borderId="0"/>
    <xf numFmtId="0" fontId="15" fillId="0" borderId="0"/>
    <xf numFmtId="0" fontId="36" fillId="0" borderId="11" applyNumberFormat="0" applyFill="0" applyProtection="0">
      <alignment wrapText="1"/>
    </xf>
    <xf numFmtId="0" fontId="36" fillId="0" borderId="2" applyNumberFormat="0" applyProtection="0">
      <alignment wrapText="1"/>
    </xf>
    <xf numFmtId="0" fontId="13" fillId="0" borderId="12" applyNumberFormat="0" applyProtection="0">
      <alignment vertical="top"/>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5" fillId="0" borderId="0" applyFont="0" applyFill="0" applyBorder="0" applyAlignment="0" applyProtection="0"/>
    <xf numFmtId="0" fontId="14" fillId="0" borderId="0"/>
  </cellStyleXfs>
  <cellXfs count="37">
    <xf numFmtId="0" fontId="0" fillId="0" borderId="0" xfId="0"/>
    <xf numFmtId="0" fontId="3" fillId="2" borderId="0" xfId="0" applyFont="1" applyFill="1" applyAlignment="1">
      <alignment vertical="center" wrapText="1"/>
    </xf>
    <xf numFmtId="0" fontId="4" fillId="2" borderId="0" xfId="0" applyFont="1" applyFill="1" applyAlignment="1">
      <alignment vertical="center" wrapText="1"/>
    </xf>
    <xf numFmtId="0" fontId="0" fillId="3" borderId="0" xfId="0" applyFill="1" applyAlignment="1">
      <alignment vertical="center"/>
    </xf>
    <xf numFmtId="0" fontId="3" fillId="3" borderId="0" xfId="0" applyFont="1" applyFill="1" applyAlignment="1">
      <alignment vertical="center"/>
    </xf>
    <xf numFmtId="0" fontId="6" fillId="3" borderId="0" xfId="0" applyFont="1" applyFill="1" applyAlignment="1">
      <alignment horizontal="left" vertical="center" wrapText="1"/>
    </xf>
    <xf numFmtId="0" fontId="3" fillId="3" borderId="0" xfId="0" applyFont="1" applyFill="1" applyAlignment="1">
      <alignment vertical="center" wrapText="1"/>
    </xf>
    <xf numFmtId="0" fontId="0" fillId="3" borderId="0" xfId="0" applyFill="1"/>
    <xf numFmtId="0" fontId="7" fillId="3" borderId="0" xfId="0" applyFont="1" applyFill="1" applyAlignment="1">
      <alignment vertical="center"/>
    </xf>
    <xf numFmtId="0" fontId="5" fillId="4" borderId="0" xfId="0" applyFont="1" applyFill="1" applyAlignment="1">
      <alignment horizontal="left" vertical="center" wrapText="1"/>
    </xf>
    <xf numFmtId="0" fontId="8" fillId="3" borderId="0" xfId="0" applyFont="1" applyFill="1" applyAlignment="1">
      <alignment vertical="center"/>
    </xf>
    <xf numFmtId="164" fontId="7" fillId="3" borderId="0" xfId="0" applyNumberFormat="1" applyFont="1" applyFill="1" applyAlignment="1">
      <alignment vertical="center"/>
    </xf>
    <xf numFmtId="164" fontId="0" fillId="3" borderId="0" xfId="0" applyNumberFormat="1" applyFill="1" applyAlignment="1">
      <alignment vertical="center"/>
    </xf>
    <xf numFmtId="3" fontId="8" fillId="3" borderId="0" xfId="0" applyNumberFormat="1" applyFont="1" applyFill="1" applyAlignment="1">
      <alignment vertical="center"/>
    </xf>
    <xf numFmtId="3" fontId="3" fillId="3" borderId="0" xfId="0" applyNumberFormat="1" applyFont="1" applyFill="1" applyAlignment="1">
      <alignment horizontal="right" vertical="center" wrapText="1"/>
    </xf>
    <xf numFmtId="3" fontId="3" fillId="3" borderId="0" xfId="0" applyNumberFormat="1" applyFont="1" applyFill="1" applyAlignment="1">
      <alignment horizontal="right" vertical="center"/>
    </xf>
    <xf numFmtId="3" fontId="7" fillId="3" borderId="0" xfId="0" applyNumberFormat="1" applyFont="1" applyFill="1" applyAlignment="1">
      <alignment horizontal="right" vertical="center"/>
    </xf>
    <xf numFmtId="0" fontId="1" fillId="3" borderId="0" xfId="0" applyFont="1" applyFill="1" applyAlignment="1">
      <alignment vertical="center"/>
    </xf>
    <xf numFmtId="0" fontId="3" fillId="3" borderId="0" xfId="0" applyFont="1" applyFill="1"/>
    <xf numFmtId="0" fontId="9" fillId="3" borderId="0" xfId="0" applyFont="1" applyFill="1" applyBorder="1"/>
    <xf numFmtId="3" fontId="0" fillId="3" borderId="0" xfId="0" applyNumberFormat="1" applyFill="1" applyAlignment="1">
      <alignment vertical="center"/>
    </xf>
    <xf numFmtId="1" fontId="3" fillId="3" borderId="0" xfId="0" applyNumberFormat="1" applyFont="1" applyFill="1" applyAlignment="1">
      <alignment vertical="center"/>
    </xf>
    <xf numFmtId="3" fontId="3" fillId="3" borderId="0" xfId="0" applyNumberFormat="1" applyFont="1" applyFill="1" applyAlignment="1">
      <alignment vertical="center"/>
    </xf>
    <xf numFmtId="1" fontId="0" fillId="3" borderId="0" xfId="0" applyNumberFormat="1" applyFill="1" applyAlignment="1">
      <alignment vertical="center"/>
    </xf>
    <xf numFmtId="0" fontId="17" fillId="0" borderId="0" xfId="0" applyFont="1" applyFill="1" applyBorder="1"/>
    <xf numFmtId="3" fontId="3" fillId="3" borderId="0" xfId="0" applyNumberFormat="1" applyFont="1" applyFill="1" applyAlignment="1">
      <alignment vertical="center"/>
    </xf>
    <xf numFmtId="4" fontId="3" fillId="3" borderId="0" xfId="0" applyNumberFormat="1" applyFont="1" applyFill="1" applyAlignment="1">
      <alignment vertical="center"/>
    </xf>
    <xf numFmtId="3" fontId="3" fillId="0" borderId="0" xfId="0" applyNumberFormat="1" applyFont="1" applyFill="1" applyAlignment="1">
      <alignment horizontal="right" vertical="center"/>
    </xf>
    <xf numFmtId="3" fontId="3" fillId="3" borderId="0" xfId="0" applyNumberFormat="1" applyFont="1" applyFill="1" applyAlignment="1">
      <alignment horizontal="right" vertical="center" wrapText="1"/>
    </xf>
    <xf numFmtId="0" fontId="3" fillId="3" borderId="0" xfId="0" applyFont="1" applyFill="1" applyAlignment="1">
      <alignment vertical="center"/>
    </xf>
    <xf numFmtId="3" fontId="3" fillId="3" borderId="0" xfId="0" applyNumberFormat="1" applyFont="1" applyFill="1" applyAlignment="1">
      <alignment horizontal="right" vertical="center" wrapText="1"/>
    </xf>
    <xf numFmtId="3" fontId="3" fillId="3" borderId="0" xfId="0" applyNumberFormat="1" applyFont="1" applyFill="1" applyAlignment="1">
      <alignment vertical="center"/>
    </xf>
    <xf numFmtId="3" fontId="3" fillId="3" borderId="0" xfId="0" applyNumberFormat="1" applyFont="1" applyFill="1" applyAlignment="1">
      <alignment horizontal="right" vertical="center"/>
    </xf>
    <xf numFmtId="3" fontId="3" fillId="3" borderId="0" xfId="0" applyNumberFormat="1" applyFont="1" applyFill="1" applyAlignment="1">
      <alignment horizontal="right" vertical="center"/>
    </xf>
    <xf numFmtId="43" fontId="3" fillId="3" borderId="0" xfId="0" applyNumberFormat="1" applyFont="1" applyFill="1" applyAlignment="1">
      <alignment vertical="center"/>
    </xf>
    <xf numFmtId="170" fontId="17" fillId="0" borderId="0" xfId="0" applyNumberFormat="1" applyFont="1" applyFill="1" applyBorder="1"/>
    <xf numFmtId="0" fontId="10" fillId="3" borderId="0" xfId="0" applyFont="1" applyFill="1" applyAlignment="1">
      <alignment horizontal="left" vertical="top" wrapText="1"/>
    </xf>
  </cellXfs>
  <cellStyles count="112">
    <cellStyle name="20% - Accent1" xfId="54" builtinId="30" customBuiltin="1"/>
    <cellStyle name="20% - Accent2" xfId="58" builtinId="34" customBuiltin="1"/>
    <cellStyle name="20% - Accent3" xfId="62" builtinId="38" customBuiltin="1"/>
    <cellStyle name="20% - Accent4" xfId="66" builtinId="42" customBuiltin="1"/>
    <cellStyle name="20% - Accent5" xfId="70" builtinId="46" customBuiltin="1"/>
    <cellStyle name="20% - Accent6" xfId="74" builtinId="50" customBuiltin="1"/>
    <cellStyle name="40% - Accent1" xfId="55" builtinId="31" customBuiltin="1"/>
    <cellStyle name="40% - Accent2" xfId="59" builtinId="35" customBuiltin="1"/>
    <cellStyle name="40% - Accent3" xfId="63" builtinId="39" customBuiltin="1"/>
    <cellStyle name="40% - Accent4" xfId="67" builtinId="43" customBuiltin="1"/>
    <cellStyle name="40% - Accent5" xfId="71" builtinId="47" customBuiltin="1"/>
    <cellStyle name="40% - Accent6" xfId="75" builtinId="51" customBuiltin="1"/>
    <cellStyle name="60% - Accent1" xfId="56" builtinId="32" customBuiltin="1"/>
    <cellStyle name="60% - Accent2" xfId="60" builtinId="36" customBuiltin="1"/>
    <cellStyle name="60% - Accent3" xfId="64" builtinId="40" customBuiltin="1"/>
    <cellStyle name="60% - Accent4" xfId="68" builtinId="44" customBuiltin="1"/>
    <cellStyle name="60% - Accent5" xfId="72" builtinId="48" customBuiltin="1"/>
    <cellStyle name="60% - Accent6" xfId="76" builtinId="52" customBuiltin="1"/>
    <cellStyle name="Accent1" xfId="53" builtinId="29" customBuiltin="1"/>
    <cellStyle name="Accent2" xfId="57" builtinId="33" customBuiltin="1"/>
    <cellStyle name="Accent3" xfId="61" builtinId="37" customBuiltin="1"/>
    <cellStyle name="Accent4" xfId="65" builtinId="41" customBuiltin="1"/>
    <cellStyle name="Accent5" xfId="69" builtinId="45" customBuiltin="1"/>
    <cellStyle name="Accent6" xfId="73" builtinId="49" customBuiltin="1"/>
    <cellStyle name="Bad" xfId="42" builtinId="27" customBuiltin="1"/>
    <cellStyle name="Calculation" xfId="46" builtinId="22" customBuiltin="1"/>
    <cellStyle name="Check Cell" xfId="48" builtinId="23" customBuiltin="1"/>
    <cellStyle name="Comma  - Style1" xfId="77"/>
    <cellStyle name="Comma  - Style2" xfId="78"/>
    <cellStyle name="Comma  - Style3" xfId="79"/>
    <cellStyle name="Comma  - Style4" xfId="80"/>
    <cellStyle name="Comma  - Style5" xfId="81"/>
    <cellStyle name="Comma  - Style6" xfId="82"/>
    <cellStyle name="Comma  - Style7" xfId="83"/>
    <cellStyle name="Comma  - Style8" xfId="84"/>
    <cellStyle name="Comma 2" xfId="3"/>
    <cellStyle name="Comma 2 2" xfId="4"/>
    <cellStyle name="Comma 3" xfId="2"/>
    <cellStyle name="Comma 4" xfId="25"/>
    <cellStyle name="Cover" xfId="5"/>
    <cellStyle name="Excel Built-in Comma 2" xfId="35"/>
    <cellStyle name="Explanatory Text" xfId="51" builtinId="53" customBuiltin="1"/>
    <cellStyle name="Good" xfId="41" builtinId="26" customBuiltin="1"/>
    <cellStyle name="header-top" xfId="87"/>
    <cellStyle name="Heading 1" xfId="37" builtinId="16" customBuiltin="1"/>
    <cellStyle name="Heading 2" xfId="38" builtinId="17" customBuiltin="1"/>
    <cellStyle name="Heading 3" xfId="39" builtinId="18" customBuiltin="1"/>
    <cellStyle name="Heading 4" xfId="40" builtinId="19" customBuiltin="1"/>
    <cellStyle name="Hyperlink 2" xfId="24"/>
    <cellStyle name="Input" xfId="44" builtinId="20" customBuiltin="1"/>
    <cellStyle name="Last Header Row" xfId="88"/>
    <cellStyle name="Linked Cell" xfId="47" builtinId="24" customBuiltin="1"/>
    <cellStyle name="Menu" xfId="6"/>
    <cellStyle name="Menu 2" xfId="7"/>
    <cellStyle name="Menu 2 2" xfId="8"/>
    <cellStyle name="Menu 3" xfId="9"/>
    <cellStyle name="Millares 2" xfId="31"/>
    <cellStyle name="Millares 2 2" xfId="32"/>
    <cellStyle name="Millares 3" xfId="33"/>
    <cellStyle name="Milliers [0]_ElecTimeSeries" xfId="10"/>
    <cellStyle name="Milliers_ElecTimeSeries" xfId="11"/>
    <cellStyle name="Monétaire [0]_ElecTimeSeries" xfId="12"/>
    <cellStyle name="Monétaire_ElecTimeSeries" xfId="13"/>
    <cellStyle name="Neutral" xfId="43" builtinId="28" customBuiltin="1"/>
    <cellStyle name="Normal" xfId="0" builtinId="0"/>
    <cellStyle name="Normal - Style1" xfId="85"/>
    <cellStyle name="Normal 10" xfId="93"/>
    <cellStyle name="Normal 11" xfId="94"/>
    <cellStyle name="Normal 12" xfId="95"/>
    <cellStyle name="Normal 13" xfId="96"/>
    <cellStyle name="Normal 14" xfId="97"/>
    <cellStyle name="Normal 15" xfId="98"/>
    <cellStyle name="Normal 16" xfId="99"/>
    <cellStyle name="Normal 17" xfId="100"/>
    <cellStyle name="Normal 18" xfId="101"/>
    <cellStyle name="Normal 19" xfId="102"/>
    <cellStyle name="Normal 2" xfId="14"/>
    <cellStyle name="Normal 2 2" xfId="15"/>
    <cellStyle name="Normal 2 2 2" xfId="26"/>
    <cellStyle name="Normal 2 3" xfId="27"/>
    <cellStyle name="Normal 2 3 2" xfId="28"/>
    <cellStyle name="Normal 2 4" xfId="34"/>
    <cellStyle name="Normal 20" xfId="103"/>
    <cellStyle name="Normal 21" xfId="104"/>
    <cellStyle name="Normal 22" xfId="105"/>
    <cellStyle name="Normal 23" xfId="106"/>
    <cellStyle name="Normal 24" xfId="107"/>
    <cellStyle name="Normal 25" xfId="108"/>
    <cellStyle name="Normal 26" xfId="109"/>
    <cellStyle name="Normal 27" xfId="111"/>
    <cellStyle name="Normal 28" xfId="86"/>
    <cellStyle name="Normal 3" xfId="16"/>
    <cellStyle name="Normal 3 2" xfId="17"/>
    <cellStyle name="Normal 4" xfId="18"/>
    <cellStyle name="Normal 4 2" xfId="90"/>
    <cellStyle name="Normal 5" xfId="19"/>
    <cellStyle name="Normal 6" xfId="20"/>
    <cellStyle name="Normal 6 2" xfId="21"/>
    <cellStyle name="Normal 7" xfId="1"/>
    <cellStyle name="Normal 8" xfId="29"/>
    <cellStyle name="Normal 8 2" xfId="91"/>
    <cellStyle name="Normal 9" xfId="92"/>
    <cellStyle name="normal cell" xfId="89"/>
    <cellStyle name="Note" xfId="50" builtinId="10" customBuiltin="1"/>
    <cellStyle name="Output" xfId="45" builtinId="21" customBuiltin="1"/>
    <cellStyle name="Percent 2" xfId="23"/>
    <cellStyle name="Percent 3" xfId="30"/>
    <cellStyle name="Percent 4" xfId="110"/>
    <cellStyle name="Title" xfId="36" builtinId="15" customBuiltin="1"/>
    <cellStyle name="Total" xfId="52" builtinId="25" customBuiltin="1"/>
    <cellStyle name="Warning Text" xfId="49" builtinId="11" customBuiltin="1"/>
    <cellStyle name="Year"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K368"/>
  <sheetViews>
    <sheetView tabSelected="1" zoomScaleNormal="100" workbookViewId="0">
      <pane xSplit="1" ySplit="3" topLeftCell="AL4" activePane="bottomRight" state="frozen"/>
      <selection pane="topRight" activeCell="B1" sqref="B1"/>
      <selection pane="bottomLeft" activeCell="A4" sqref="A4"/>
      <selection pane="bottomRight"/>
    </sheetView>
  </sheetViews>
  <sheetFormatPr defaultRowHeight="15" x14ac:dyDescent="0.25"/>
  <cols>
    <col min="1" max="1" width="40.28515625" style="7" customWidth="1"/>
    <col min="2" max="57" width="8.7109375" style="7" customWidth="1"/>
    <col min="58" max="60" width="9.140625" style="7"/>
    <col min="61" max="61" width="16.85546875" style="7" bestFit="1" customWidth="1"/>
    <col min="62" max="16384" width="9.140625" style="7"/>
  </cols>
  <sheetData>
    <row r="1" spans="1:63" ht="16.5" customHeight="1" x14ac:dyDescent="0.25">
      <c r="A1" s="9" t="s">
        <v>69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row>
    <row r="2" spans="1:63" s="3" customFormat="1" ht="50.25" customHeight="1" x14ac:dyDescent="0.25">
      <c r="A2" s="5" t="s">
        <v>68</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row>
    <row r="3" spans="1:63" s="4" customFormat="1" ht="31.5" customHeight="1" x14ac:dyDescent="0.25">
      <c r="A3" s="1"/>
      <c r="B3" s="2">
        <v>1960</v>
      </c>
      <c r="C3" s="2">
        <v>1961</v>
      </c>
      <c r="D3" s="2">
        <v>1962</v>
      </c>
      <c r="E3" s="2">
        <v>1963</v>
      </c>
      <c r="F3" s="2">
        <v>1964</v>
      </c>
      <c r="G3" s="2">
        <v>1965</v>
      </c>
      <c r="H3" s="2">
        <v>1966</v>
      </c>
      <c r="I3" s="2">
        <v>1967</v>
      </c>
      <c r="J3" s="2">
        <v>1968</v>
      </c>
      <c r="K3" s="2">
        <v>1969</v>
      </c>
      <c r="L3" s="2">
        <v>1970</v>
      </c>
      <c r="M3" s="2">
        <v>1971</v>
      </c>
      <c r="N3" s="2">
        <v>1972</v>
      </c>
      <c r="O3" s="2">
        <v>1973</v>
      </c>
      <c r="P3" s="2">
        <v>1974</v>
      </c>
      <c r="Q3" s="2">
        <v>1975</v>
      </c>
      <c r="R3" s="2">
        <v>1976</v>
      </c>
      <c r="S3" s="2">
        <v>1977</v>
      </c>
      <c r="T3" s="2">
        <v>1978</v>
      </c>
      <c r="U3" s="2">
        <v>1979</v>
      </c>
      <c r="V3" s="2">
        <v>1980</v>
      </c>
      <c r="W3" s="2">
        <v>1981</v>
      </c>
      <c r="X3" s="2">
        <v>1982</v>
      </c>
      <c r="Y3" s="2">
        <v>1983</v>
      </c>
      <c r="Z3" s="2">
        <v>1984</v>
      </c>
      <c r="AA3" s="2">
        <v>1985</v>
      </c>
      <c r="AB3" s="2">
        <v>1986</v>
      </c>
      <c r="AC3" s="2">
        <v>1987</v>
      </c>
      <c r="AD3" s="2">
        <v>1988</v>
      </c>
      <c r="AE3" s="2">
        <v>1989</v>
      </c>
      <c r="AF3" s="2">
        <v>1990</v>
      </c>
      <c r="AG3" s="2">
        <v>1991</v>
      </c>
      <c r="AH3" s="2">
        <v>1992</v>
      </c>
      <c r="AI3" s="2">
        <v>1993</v>
      </c>
      <c r="AJ3" s="2">
        <v>1994</v>
      </c>
      <c r="AK3" s="2">
        <v>1995</v>
      </c>
      <c r="AL3" s="2">
        <v>1996</v>
      </c>
      <c r="AM3" s="2">
        <v>1997</v>
      </c>
      <c r="AN3" s="2">
        <v>1998</v>
      </c>
      <c r="AO3" s="2">
        <v>1999</v>
      </c>
      <c r="AP3" s="2">
        <v>2000</v>
      </c>
      <c r="AQ3" s="2">
        <v>2001</v>
      </c>
      <c r="AR3" s="2">
        <v>2002</v>
      </c>
      <c r="AS3" s="2">
        <v>2003</v>
      </c>
      <c r="AT3" s="2">
        <v>2004</v>
      </c>
      <c r="AU3" s="2">
        <v>2005</v>
      </c>
      <c r="AV3" s="2">
        <v>2006</v>
      </c>
      <c r="AW3" s="2">
        <v>2007</v>
      </c>
      <c r="AX3" s="2">
        <v>2008</v>
      </c>
      <c r="AY3" s="2">
        <v>2009</v>
      </c>
      <c r="AZ3" s="2">
        <v>2010</v>
      </c>
      <c r="BA3" s="2">
        <v>2011</v>
      </c>
      <c r="BB3" s="2">
        <v>2012</v>
      </c>
      <c r="BC3" s="2">
        <v>2013</v>
      </c>
      <c r="BD3" s="2">
        <v>2014</v>
      </c>
      <c r="BE3" s="2">
        <v>2015</v>
      </c>
      <c r="BF3" s="2">
        <v>2016</v>
      </c>
      <c r="BG3" s="2">
        <v>2017</v>
      </c>
    </row>
    <row r="4" spans="1:63" s="4" customFormat="1" ht="12.75" x14ac:dyDescent="0.25">
      <c r="A4" s="10" t="s">
        <v>0</v>
      </c>
      <c r="B4" s="13">
        <f>SUM(B5:B6)</f>
        <v>8296.9</v>
      </c>
      <c r="C4" s="13">
        <f t="shared" ref="C4:BG4" si="0">SUM(C5:C6)</f>
        <v>8489.76</v>
      </c>
      <c r="D4" s="13">
        <f t="shared" si="0"/>
        <v>8713.59</v>
      </c>
      <c r="E4" s="13">
        <f t="shared" si="0"/>
        <v>8823.24</v>
      </c>
      <c r="F4" s="13">
        <f t="shared" si="0"/>
        <v>9077.61</v>
      </c>
      <c r="G4" s="13">
        <f t="shared" si="0"/>
        <v>9254.66</v>
      </c>
      <c r="H4" s="13">
        <f t="shared" si="0"/>
        <v>9423.4200000000019</v>
      </c>
      <c r="I4" s="13">
        <f t="shared" si="0"/>
        <v>9587.85</v>
      </c>
      <c r="J4" s="13">
        <f t="shared" si="0"/>
        <v>9486.66</v>
      </c>
      <c r="K4" s="13">
        <f t="shared" si="0"/>
        <v>9261.36</v>
      </c>
      <c r="L4" s="13">
        <f t="shared" si="0"/>
        <v>9744.5</v>
      </c>
      <c r="M4" s="13">
        <f t="shared" si="0"/>
        <v>9465.4499999999989</v>
      </c>
      <c r="N4" s="13">
        <f t="shared" si="0"/>
        <v>9129.73</v>
      </c>
      <c r="O4" s="13">
        <f t="shared" si="0"/>
        <v>8649.84</v>
      </c>
      <c r="P4" s="13">
        <f t="shared" si="0"/>
        <v>8320.68</v>
      </c>
      <c r="Q4" s="13">
        <f t="shared" si="0"/>
        <v>8091.4</v>
      </c>
      <c r="R4" s="13">
        <f t="shared" si="0"/>
        <v>7693.39</v>
      </c>
      <c r="S4" s="13">
        <f t="shared" si="0"/>
        <v>7552.1</v>
      </c>
      <c r="T4" s="13">
        <f t="shared" si="0"/>
        <v>7593.6</v>
      </c>
      <c r="U4" s="13">
        <f t="shared" si="0"/>
        <v>8113.8099999999995</v>
      </c>
      <c r="V4" s="13">
        <f t="shared" si="0"/>
        <v>8188.3534409515714</v>
      </c>
      <c r="W4" s="13">
        <f t="shared" si="0"/>
        <v>8128.2919569527039</v>
      </c>
      <c r="X4" s="13">
        <f t="shared" si="0"/>
        <v>8276.1124327386005</v>
      </c>
      <c r="Y4" s="13">
        <f t="shared" si="0"/>
        <v>8298.0385443217219</v>
      </c>
      <c r="Z4" s="13">
        <f t="shared" si="0"/>
        <v>8283.8129991503811</v>
      </c>
      <c r="AA4" s="13">
        <f t="shared" si="0"/>
        <v>8400.8684791843662</v>
      </c>
      <c r="AB4" s="13">
        <f t="shared" si="0"/>
        <v>8260.3239875389409</v>
      </c>
      <c r="AC4" s="13">
        <f t="shared" si="0"/>
        <v>8171.2283772302453</v>
      </c>
      <c r="AD4" s="13">
        <f t="shared" si="0"/>
        <v>7994.6258000566404</v>
      </c>
      <c r="AE4" s="13">
        <f t="shared" si="0"/>
        <v>7490.9876576040788</v>
      </c>
      <c r="AF4" s="13">
        <f t="shared" si="0"/>
        <v>7458.213562730105</v>
      </c>
      <c r="AG4" s="13">
        <f t="shared" si="0"/>
        <v>7506.8474763523081</v>
      </c>
      <c r="AH4" s="13">
        <f t="shared" si="0"/>
        <v>7402.8482509204186</v>
      </c>
      <c r="AI4" s="13">
        <f t="shared" si="0"/>
        <v>6905.5780050977064</v>
      </c>
      <c r="AJ4" s="13">
        <f t="shared" si="0"/>
        <v>6497.6744735202492</v>
      </c>
      <c r="AK4" s="13">
        <f t="shared" si="0"/>
        <v>6568.8543511753041</v>
      </c>
      <c r="AL4" s="13">
        <f t="shared" si="0"/>
        <v>6518.1950022656474</v>
      </c>
      <c r="AM4" s="13">
        <f t="shared" si="0"/>
        <v>6523.3367445482863</v>
      </c>
      <c r="AN4" s="13">
        <f t="shared" si="0"/>
        <v>6483.4048657604071</v>
      </c>
      <c r="AO4" s="13">
        <f t="shared" si="0"/>
        <v>6364.6357513452276</v>
      </c>
      <c r="AP4" s="13">
        <f t="shared" si="0"/>
        <v>6423.955533559898</v>
      </c>
      <c r="AQ4" s="13">
        <f t="shared" si="0"/>
        <v>6718.5871566128571</v>
      </c>
      <c r="AR4" s="13">
        <f t="shared" si="0"/>
        <v>6859.8952704616249</v>
      </c>
      <c r="AS4" s="13">
        <f t="shared" si="0"/>
        <v>6888.4208439535541</v>
      </c>
      <c r="AT4" s="13">
        <f t="shared" si="0"/>
        <v>6946.837439818748</v>
      </c>
      <c r="AU4" s="13">
        <f t="shared" si="0"/>
        <v>7085.0815632965159</v>
      </c>
      <c r="AV4" s="13">
        <f t="shared" si="0"/>
        <v>7428.3035967148116</v>
      </c>
      <c r="AW4" s="13">
        <f t="shared" si="0"/>
        <v>7612.0515434721037</v>
      </c>
      <c r="AX4" s="13">
        <f t="shared" si="0"/>
        <v>8486.5403568394213</v>
      </c>
      <c r="AY4" s="13">
        <f t="shared" si="0"/>
        <v>8655.8020390824131</v>
      </c>
      <c r="AZ4" s="13">
        <f t="shared" si="0"/>
        <v>9700.6154064004513</v>
      </c>
      <c r="BA4" s="13">
        <f t="shared" si="0"/>
        <v>10524.159444916453</v>
      </c>
      <c r="BB4" s="13">
        <f t="shared" si="0"/>
        <v>11120.974228263947</v>
      </c>
      <c r="BC4" s="13">
        <f t="shared" si="0"/>
        <v>11725.488530161427</v>
      </c>
      <c r="BD4" s="13">
        <f t="shared" si="0"/>
        <v>11212.367034834324</v>
      </c>
      <c r="BE4" s="13">
        <f t="shared" si="0"/>
        <v>11365.052393089776</v>
      </c>
      <c r="BF4" s="13">
        <f t="shared" si="0"/>
        <v>11165</v>
      </c>
      <c r="BG4" s="13">
        <f t="shared" si="0"/>
        <v>11125.719599999999</v>
      </c>
      <c r="BI4" s="22"/>
    </row>
    <row r="5" spans="1:63" s="4" customFormat="1" ht="12.75" x14ac:dyDescent="0.25">
      <c r="A5" s="6" t="s">
        <v>45</v>
      </c>
      <c r="B5" s="14">
        <v>868.6</v>
      </c>
      <c r="C5" s="14">
        <v>949.69</v>
      </c>
      <c r="D5" s="14">
        <v>1003.47</v>
      </c>
      <c r="E5" s="14">
        <v>1003.47</v>
      </c>
      <c r="F5" s="14">
        <v>1113.4100000000001</v>
      </c>
      <c r="G5" s="14">
        <v>1142.72</v>
      </c>
      <c r="H5" s="14">
        <v>1230.3800000000001</v>
      </c>
      <c r="I5" s="14">
        <v>1293.58</v>
      </c>
      <c r="J5" s="14">
        <v>1349.77</v>
      </c>
      <c r="K5" s="14">
        <v>1471.1</v>
      </c>
      <c r="L5" s="14">
        <v>1511.4</v>
      </c>
      <c r="M5" s="14">
        <v>1570.51</v>
      </c>
      <c r="N5" s="14">
        <v>1595</v>
      </c>
      <c r="O5" s="14">
        <v>1572</v>
      </c>
      <c r="P5" s="14">
        <v>1605.8</v>
      </c>
      <c r="Q5" s="14">
        <v>1629.5</v>
      </c>
      <c r="R5" s="14">
        <v>1654</v>
      </c>
      <c r="S5" s="14">
        <v>1678</v>
      </c>
      <c r="T5" s="14">
        <v>1702</v>
      </c>
      <c r="U5" s="14">
        <v>2421.41</v>
      </c>
      <c r="V5" s="14">
        <v>2496</v>
      </c>
      <c r="W5" s="14">
        <v>2491.9</v>
      </c>
      <c r="X5" s="14">
        <v>2563</v>
      </c>
      <c r="Y5" s="14">
        <v>2591.1</v>
      </c>
      <c r="Z5" s="14">
        <v>2612.6999999999998</v>
      </c>
      <c r="AA5" s="14">
        <v>2808.6</v>
      </c>
      <c r="AB5" s="14">
        <v>2784</v>
      </c>
      <c r="AC5" s="14">
        <v>2745.4</v>
      </c>
      <c r="AD5" s="14">
        <v>2692.7</v>
      </c>
      <c r="AE5" s="14">
        <v>2732.4490000000001</v>
      </c>
      <c r="AF5" s="14">
        <v>2725.39</v>
      </c>
      <c r="AG5" s="14">
        <v>2710.8690000000001</v>
      </c>
      <c r="AH5" s="14">
        <v>2671.5540000000001</v>
      </c>
      <c r="AI5" s="14">
        <v>2232.2559999999999</v>
      </c>
      <c r="AJ5" s="14">
        <v>1897.9860000000001</v>
      </c>
      <c r="AK5" s="14">
        <v>1928.894</v>
      </c>
      <c r="AL5" s="14">
        <v>1841.163</v>
      </c>
      <c r="AM5" s="14">
        <v>1808.6949999999999</v>
      </c>
      <c r="AN5" s="14">
        <v>1747.5509999999999</v>
      </c>
      <c r="AO5" s="14">
        <v>1718.8979999999999</v>
      </c>
      <c r="AP5" s="14">
        <v>1682.9190000000001</v>
      </c>
      <c r="AQ5" s="14">
        <v>1693.75</v>
      </c>
      <c r="AR5" s="14">
        <v>1664.2</v>
      </c>
      <c r="AS5" s="14">
        <v>1594</v>
      </c>
      <c r="AT5" s="14">
        <v>1593</v>
      </c>
      <c r="AU5" s="14">
        <v>1633</v>
      </c>
      <c r="AV5" s="14">
        <v>1640</v>
      </c>
      <c r="AW5" s="14">
        <v>1634</v>
      </c>
      <c r="AX5" s="14">
        <v>1754</v>
      </c>
      <c r="AY5" s="14">
        <v>1727</v>
      </c>
      <c r="AZ5" s="14">
        <v>1983</v>
      </c>
      <c r="BA5" s="14">
        <v>1897</v>
      </c>
      <c r="BB5" s="14">
        <v>1660</v>
      </c>
      <c r="BC5" s="14">
        <v>1700</v>
      </c>
      <c r="BD5" s="14">
        <v>2028</v>
      </c>
      <c r="BE5" s="14">
        <v>2180.6853582554518</v>
      </c>
      <c r="BF5" s="14">
        <v>2185</v>
      </c>
      <c r="BG5" s="22">
        <v>2058.6405</v>
      </c>
      <c r="BI5" s="30"/>
      <c r="BJ5" s="31"/>
    </row>
    <row r="6" spans="1:63" s="4" customFormat="1" ht="12.75" x14ac:dyDescent="0.25">
      <c r="A6" s="6" t="s">
        <v>1</v>
      </c>
      <c r="B6" s="14">
        <v>7428.3</v>
      </c>
      <c r="C6" s="14">
        <v>7540.07</v>
      </c>
      <c r="D6" s="14">
        <v>7710.12</v>
      </c>
      <c r="E6" s="14">
        <v>7819.77</v>
      </c>
      <c r="F6" s="14">
        <v>7964.2</v>
      </c>
      <c r="G6" s="14">
        <v>8111.94</v>
      </c>
      <c r="H6" s="14">
        <v>8193.0400000000009</v>
      </c>
      <c r="I6" s="14">
        <v>8294.27</v>
      </c>
      <c r="J6" s="14">
        <v>8136.89</v>
      </c>
      <c r="K6" s="14">
        <v>7790.26</v>
      </c>
      <c r="L6" s="14">
        <v>8233.1</v>
      </c>
      <c r="M6" s="14">
        <v>7894.94</v>
      </c>
      <c r="N6" s="14">
        <v>7534.73</v>
      </c>
      <c r="O6" s="14">
        <v>7077.84</v>
      </c>
      <c r="P6" s="14">
        <v>6714.88</v>
      </c>
      <c r="Q6" s="14">
        <v>6461.9</v>
      </c>
      <c r="R6" s="14">
        <v>6039.39</v>
      </c>
      <c r="S6" s="14">
        <v>5874.1</v>
      </c>
      <c r="T6" s="14">
        <v>5891.6</v>
      </c>
      <c r="U6" s="14">
        <v>5692.4</v>
      </c>
      <c r="V6" s="14">
        <v>5692.3534409515714</v>
      </c>
      <c r="W6" s="14">
        <v>5636.3919569527043</v>
      </c>
      <c r="X6" s="14">
        <v>5713.1124327386005</v>
      </c>
      <c r="Y6" s="14">
        <v>5706.9385443217216</v>
      </c>
      <c r="Z6" s="14">
        <v>5671.1129991503822</v>
      </c>
      <c r="AA6" s="14">
        <v>5592.2684791843667</v>
      </c>
      <c r="AB6" s="14">
        <v>5476.3239875389409</v>
      </c>
      <c r="AC6" s="14">
        <v>5425.8283772302457</v>
      </c>
      <c r="AD6" s="14">
        <v>5301.9258000566406</v>
      </c>
      <c r="AE6" s="14">
        <v>4758.5386576040783</v>
      </c>
      <c r="AF6" s="14">
        <v>4732.8235627301046</v>
      </c>
      <c r="AG6" s="14">
        <v>4795.9784763523076</v>
      </c>
      <c r="AH6" s="14">
        <v>4731.2942509204186</v>
      </c>
      <c r="AI6" s="14">
        <v>4673.3220050977061</v>
      </c>
      <c r="AJ6" s="14">
        <v>4599.6884735202493</v>
      </c>
      <c r="AK6" s="14">
        <v>4639.9603511753039</v>
      </c>
      <c r="AL6" s="14">
        <v>4677.032002265647</v>
      </c>
      <c r="AM6" s="14">
        <v>4714.6417445482866</v>
      </c>
      <c r="AN6" s="14">
        <v>4735.8538657604076</v>
      </c>
      <c r="AO6" s="14">
        <v>4645.7377513452275</v>
      </c>
      <c r="AP6" s="14">
        <v>4741.0365335598981</v>
      </c>
      <c r="AQ6" s="14">
        <v>5024.8371566128571</v>
      </c>
      <c r="AR6" s="14">
        <v>5195.6952704616251</v>
      </c>
      <c r="AS6" s="14">
        <v>5294.4208439535541</v>
      </c>
      <c r="AT6" s="14">
        <v>5353.837439818748</v>
      </c>
      <c r="AU6" s="14">
        <v>5452.0815632965159</v>
      </c>
      <c r="AV6" s="14">
        <v>5788.3035967148116</v>
      </c>
      <c r="AW6" s="14">
        <v>5978.0515434721037</v>
      </c>
      <c r="AX6" s="14">
        <v>6732.5403568394222</v>
      </c>
      <c r="AY6" s="14">
        <v>6928.8020390824122</v>
      </c>
      <c r="AZ6" s="14">
        <v>7717.6154064004522</v>
      </c>
      <c r="BA6" s="14">
        <v>8627.1594449164531</v>
      </c>
      <c r="BB6" s="14">
        <v>9460.9742282639472</v>
      </c>
      <c r="BC6" s="14">
        <v>10025.488530161427</v>
      </c>
      <c r="BD6" s="14">
        <v>9184.3670348343239</v>
      </c>
      <c r="BE6" s="14">
        <v>9184.3670348343239</v>
      </c>
      <c r="BF6" s="14">
        <v>8980</v>
      </c>
      <c r="BG6" s="22">
        <v>9067.079099999999</v>
      </c>
      <c r="BI6" s="30"/>
      <c r="BJ6" s="31"/>
    </row>
    <row r="7" spans="1:63" s="4" customFormat="1" ht="12.75" x14ac:dyDescent="0.25">
      <c r="A7" s="10" t="s">
        <v>2</v>
      </c>
      <c r="B7" s="13">
        <f t="shared" ref="B7:AG7" si="1">SUM(B8:B18)</f>
        <v>1383.2</v>
      </c>
      <c r="C7" s="13">
        <f t="shared" si="1"/>
        <v>1504.88</v>
      </c>
      <c r="D7" s="13">
        <f t="shared" si="1"/>
        <v>1513.92</v>
      </c>
      <c r="E7" s="13">
        <f t="shared" si="1"/>
        <v>1548.6</v>
      </c>
      <c r="F7" s="13">
        <f t="shared" si="1"/>
        <v>1595.55</v>
      </c>
      <c r="G7" s="13">
        <f t="shared" si="1"/>
        <v>1633.6</v>
      </c>
      <c r="H7" s="13">
        <f t="shared" si="1"/>
        <v>1631.63</v>
      </c>
      <c r="I7" s="13">
        <f t="shared" si="1"/>
        <v>1641.5699999999997</v>
      </c>
      <c r="J7" s="13">
        <f t="shared" si="1"/>
        <v>1666.13</v>
      </c>
      <c r="K7" s="13">
        <f t="shared" si="1"/>
        <v>1675.4299999999998</v>
      </c>
      <c r="L7" s="13">
        <f t="shared" si="1"/>
        <v>1882.3999999999999</v>
      </c>
      <c r="M7" s="13">
        <f t="shared" si="1"/>
        <v>1792.3400000000001</v>
      </c>
      <c r="N7" s="13">
        <f t="shared" si="1"/>
        <v>2227.13</v>
      </c>
      <c r="O7" s="13">
        <f t="shared" si="1"/>
        <v>2188.5500000000002</v>
      </c>
      <c r="P7" s="13">
        <f t="shared" si="1"/>
        <v>2454.2799999999997</v>
      </c>
      <c r="Q7" s="13">
        <f t="shared" si="1"/>
        <v>2329.5</v>
      </c>
      <c r="R7" s="13">
        <f t="shared" si="1"/>
        <v>2586.02</v>
      </c>
      <c r="S7" s="13">
        <f t="shared" si="1"/>
        <v>2898.6400000000003</v>
      </c>
      <c r="T7" s="13">
        <f t="shared" si="1"/>
        <v>3875.12</v>
      </c>
      <c r="U7" s="13">
        <f t="shared" si="1"/>
        <v>4238.4800000000005</v>
      </c>
      <c r="V7" s="13">
        <f t="shared" si="1"/>
        <v>4492.1099999999997</v>
      </c>
      <c r="W7" s="13">
        <f t="shared" si="1"/>
        <v>4990.2</v>
      </c>
      <c r="X7" s="13">
        <f t="shared" si="1"/>
        <v>5130.72</v>
      </c>
      <c r="Y7" s="13">
        <f t="shared" si="1"/>
        <v>5229.2299999999996</v>
      </c>
      <c r="Z7" s="13">
        <f t="shared" si="1"/>
        <v>5294.7</v>
      </c>
      <c r="AA7" s="13">
        <f t="shared" si="1"/>
        <v>5389.9</v>
      </c>
      <c r="AB7" s="13">
        <f t="shared" si="1"/>
        <v>6283.8</v>
      </c>
      <c r="AC7" s="13">
        <f t="shared" si="1"/>
        <v>6771.2</v>
      </c>
      <c r="AD7" s="13">
        <f t="shared" si="1"/>
        <v>6858.9</v>
      </c>
      <c r="AE7" s="13">
        <f t="shared" si="1"/>
        <v>6845.2999999999993</v>
      </c>
      <c r="AF7" s="13">
        <f t="shared" si="1"/>
        <v>7192</v>
      </c>
      <c r="AG7" s="13">
        <f t="shared" si="1"/>
        <v>7309.8</v>
      </c>
      <c r="AH7" s="13">
        <f t="shared" ref="AH7:BG7" si="2">SUM(AH8:AH18)</f>
        <v>7368</v>
      </c>
      <c r="AI7" s="13">
        <f t="shared" si="2"/>
        <v>7363</v>
      </c>
      <c r="AJ7" s="13">
        <f t="shared" si="2"/>
        <v>7680.05</v>
      </c>
      <c r="AK7" s="13">
        <f t="shared" si="2"/>
        <v>7794.7</v>
      </c>
      <c r="AL7" s="13">
        <f t="shared" si="2"/>
        <v>7811.5</v>
      </c>
      <c r="AM7" s="13">
        <f t="shared" si="2"/>
        <v>8000.8</v>
      </c>
      <c r="AN7" s="13">
        <f t="shared" si="2"/>
        <v>7211.4639999999999</v>
      </c>
      <c r="AO7" s="13">
        <f t="shared" si="2"/>
        <v>7595.4179999999997</v>
      </c>
      <c r="AP7" s="13">
        <f t="shared" si="2"/>
        <v>7637.8179999999993</v>
      </c>
      <c r="AQ7" s="13">
        <f t="shared" si="2"/>
        <v>7734.7</v>
      </c>
      <c r="AR7" s="13">
        <f t="shared" si="2"/>
        <v>7326.5</v>
      </c>
      <c r="AS7" s="13">
        <f t="shared" si="2"/>
        <v>7212.5349999999999</v>
      </c>
      <c r="AT7" s="13">
        <f t="shared" si="2"/>
        <v>7346.8770000000004</v>
      </c>
      <c r="AU7" s="13">
        <f t="shared" si="2"/>
        <v>7204.655999999999</v>
      </c>
      <c r="AV7" s="13">
        <f t="shared" si="2"/>
        <v>7566.2000000000007</v>
      </c>
      <c r="AW7" s="13">
        <f t="shared" si="2"/>
        <v>7688.0999999999995</v>
      </c>
      <c r="AX7" s="13">
        <f t="shared" si="2"/>
        <v>7755.9189999999999</v>
      </c>
      <c r="AY7" s="13">
        <f t="shared" si="2"/>
        <v>7765.9</v>
      </c>
      <c r="AZ7" s="13">
        <f t="shared" si="2"/>
        <v>7854.3</v>
      </c>
      <c r="BA7" s="13">
        <f t="shared" si="2"/>
        <v>7880.0599999999995</v>
      </c>
      <c r="BB7" s="13">
        <f t="shared" si="2"/>
        <v>8008.66</v>
      </c>
      <c r="BC7" s="13">
        <f t="shared" si="2"/>
        <v>7964</v>
      </c>
      <c r="BD7" s="13">
        <f t="shared" si="2"/>
        <v>7947.39</v>
      </c>
      <c r="BE7" s="13">
        <f t="shared" si="2"/>
        <v>7892.29</v>
      </c>
      <c r="BF7" s="13">
        <f t="shared" si="2"/>
        <v>7876.893</v>
      </c>
      <c r="BG7" s="13">
        <f t="shared" si="2"/>
        <v>7944.283300000001</v>
      </c>
      <c r="BH7" s="30"/>
      <c r="BI7" s="30"/>
    </row>
    <row r="8" spans="1:63" s="4" customFormat="1" ht="12.75" x14ac:dyDescent="0.25">
      <c r="A8" s="4" t="s">
        <v>3</v>
      </c>
      <c r="B8" s="15">
        <v>120</v>
      </c>
      <c r="C8" s="15">
        <v>169.9</v>
      </c>
      <c r="D8" s="15">
        <v>170</v>
      </c>
      <c r="E8" s="15">
        <v>175</v>
      </c>
      <c r="F8" s="15">
        <v>184.06</v>
      </c>
      <c r="G8" s="15">
        <v>226.54</v>
      </c>
      <c r="H8" s="15">
        <v>226.56</v>
      </c>
      <c r="I8" s="15">
        <v>225.43</v>
      </c>
      <c r="J8" s="15">
        <v>240.73</v>
      </c>
      <c r="K8" s="15">
        <v>226.56</v>
      </c>
      <c r="L8" s="15">
        <v>249.2</v>
      </c>
      <c r="M8" s="15">
        <v>215.24</v>
      </c>
      <c r="N8" s="15">
        <v>249.2</v>
      </c>
      <c r="O8" s="15">
        <v>226.56</v>
      </c>
      <c r="P8" s="15">
        <v>212.4</v>
      </c>
      <c r="Q8" s="15">
        <v>201</v>
      </c>
      <c r="R8" s="15">
        <v>202</v>
      </c>
      <c r="S8" s="15">
        <v>250</v>
      </c>
      <c r="T8" s="15">
        <v>339</v>
      </c>
      <c r="U8" s="15">
        <v>574</v>
      </c>
      <c r="V8" s="15">
        <v>641</v>
      </c>
      <c r="W8" s="15">
        <v>648</v>
      </c>
      <c r="X8" s="15">
        <v>692</v>
      </c>
      <c r="Y8" s="15">
        <v>679</v>
      </c>
      <c r="Z8" s="15">
        <v>668</v>
      </c>
      <c r="AA8" s="15">
        <v>681</v>
      </c>
      <c r="AB8" s="15">
        <v>671</v>
      </c>
      <c r="AC8" s="15">
        <v>693</v>
      </c>
      <c r="AD8" s="15">
        <v>773</v>
      </c>
      <c r="AE8" s="15">
        <v>671</v>
      </c>
      <c r="AF8" s="15">
        <v>660</v>
      </c>
      <c r="AG8" s="15">
        <v>643</v>
      </c>
      <c r="AH8" s="15">
        <v>541</v>
      </c>
      <c r="AI8" s="15">
        <v>517</v>
      </c>
      <c r="AJ8" s="15">
        <v>535</v>
      </c>
      <c r="AK8" s="15">
        <v>619</v>
      </c>
      <c r="AL8" s="15">
        <v>642</v>
      </c>
      <c r="AM8" s="15">
        <v>684</v>
      </c>
      <c r="AN8" s="15">
        <v>687</v>
      </c>
      <c r="AO8" s="15">
        <v>729</v>
      </c>
      <c r="AP8" s="15">
        <v>778</v>
      </c>
      <c r="AQ8" s="15">
        <v>764</v>
      </c>
      <c r="AR8" s="15">
        <v>664</v>
      </c>
      <c r="AS8" s="15">
        <v>612</v>
      </c>
      <c r="AT8" s="15">
        <v>542</v>
      </c>
      <c r="AU8" s="15">
        <v>439</v>
      </c>
      <c r="AV8" s="15">
        <v>446</v>
      </c>
      <c r="AW8" s="15">
        <v>442</v>
      </c>
      <c r="AX8" s="15">
        <v>399</v>
      </c>
      <c r="AY8" s="15">
        <v>379</v>
      </c>
      <c r="AZ8" s="15">
        <v>359</v>
      </c>
      <c r="BA8" s="15">
        <v>333</v>
      </c>
      <c r="BB8" s="15">
        <v>316</v>
      </c>
      <c r="BC8" s="15">
        <v>328</v>
      </c>
      <c r="BD8" s="15">
        <v>332</v>
      </c>
      <c r="BE8" s="15">
        <v>350</v>
      </c>
      <c r="BF8" s="15">
        <v>361</v>
      </c>
      <c r="BG8" s="15">
        <v>381.23450000000003</v>
      </c>
      <c r="BH8" s="30"/>
      <c r="BI8" s="30"/>
    </row>
    <row r="9" spans="1:63" s="4" customFormat="1" ht="12.75" x14ac:dyDescent="0.25">
      <c r="A9" s="4" t="s">
        <v>46</v>
      </c>
      <c r="B9" s="15">
        <v>7</v>
      </c>
      <c r="C9" s="15">
        <v>7.08</v>
      </c>
      <c r="D9" s="15">
        <v>23.36</v>
      </c>
      <c r="E9" s="15">
        <v>24.78</v>
      </c>
      <c r="F9" s="15">
        <v>56.63</v>
      </c>
      <c r="G9" s="15">
        <v>56.63</v>
      </c>
      <c r="H9" s="15">
        <v>56.63</v>
      </c>
      <c r="I9" s="15">
        <v>114.7</v>
      </c>
      <c r="J9" s="15">
        <v>114.4</v>
      </c>
      <c r="K9" s="15">
        <v>112.8</v>
      </c>
      <c r="L9" s="15">
        <v>112.1</v>
      </c>
      <c r="M9" s="15">
        <v>135.91999999999999</v>
      </c>
      <c r="N9" s="15">
        <v>139.46</v>
      </c>
      <c r="O9" s="15">
        <v>136.04</v>
      </c>
      <c r="P9" s="15">
        <v>132.4</v>
      </c>
      <c r="Q9" s="15">
        <v>133</v>
      </c>
      <c r="R9" s="15">
        <v>134</v>
      </c>
      <c r="S9" s="15">
        <v>152</v>
      </c>
      <c r="T9" s="15">
        <v>148</v>
      </c>
      <c r="U9" s="15">
        <v>130</v>
      </c>
      <c r="V9" s="15">
        <v>122</v>
      </c>
      <c r="W9" s="15">
        <v>154</v>
      </c>
      <c r="X9" s="15">
        <v>146</v>
      </c>
      <c r="Y9" s="15">
        <v>134</v>
      </c>
      <c r="Z9" s="15">
        <v>125</v>
      </c>
      <c r="AA9" s="15">
        <v>129</v>
      </c>
      <c r="AB9" s="15">
        <v>137</v>
      </c>
      <c r="AC9" s="15">
        <v>142</v>
      </c>
      <c r="AD9" s="15">
        <v>147</v>
      </c>
      <c r="AE9" s="15">
        <v>116</v>
      </c>
      <c r="AF9" s="15">
        <v>113</v>
      </c>
      <c r="AG9" s="15">
        <v>116</v>
      </c>
      <c r="AH9" s="15">
        <v>120</v>
      </c>
      <c r="AI9" s="15">
        <v>118</v>
      </c>
      <c r="AJ9" s="15">
        <v>108</v>
      </c>
      <c r="AK9" s="15">
        <v>127</v>
      </c>
      <c r="AL9" s="15">
        <v>131</v>
      </c>
      <c r="AM9" s="15">
        <v>118</v>
      </c>
      <c r="AN9" s="15">
        <v>150</v>
      </c>
      <c r="AO9" s="15">
        <v>518</v>
      </c>
      <c r="AP9" s="15">
        <v>675</v>
      </c>
      <c r="AQ9" s="15">
        <v>775</v>
      </c>
      <c r="AR9" s="15">
        <v>813</v>
      </c>
      <c r="AS9" s="15">
        <v>782</v>
      </c>
      <c r="AT9" s="15">
        <v>757</v>
      </c>
      <c r="AU9" s="15">
        <v>710</v>
      </c>
      <c r="AV9" s="15">
        <v>710</v>
      </c>
      <c r="AW9" s="15">
        <v>710</v>
      </c>
      <c r="AX9" s="15">
        <v>710</v>
      </c>
      <c r="AY9" s="15">
        <v>695</v>
      </c>
      <c r="AZ9" s="15">
        <v>281</v>
      </c>
      <c r="BA9" s="15">
        <v>281</v>
      </c>
      <c r="BB9" s="15">
        <v>317</v>
      </c>
      <c r="BC9" s="15">
        <v>296</v>
      </c>
      <c r="BD9" s="15">
        <v>300</v>
      </c>
      <c r="BE9" s="15">
        <v>305</v>
      </c>
      <c r="BF9" s="15">
        <v>310</v>
      </c>
      <c r="BG9" s="15">
        <v>310</v>
      </c>
      <c r="BH9" s="30"/>
      <c r="BI9" s="30"/>
    </row>
    <row r="10" spans="1:63" s="4" customFormat="1" ht="12.75" x14ac:dyDescent="0.25">
      <c r="A10" s="4" t="s">
        <v>4</v>
      </c>
      <c r="B10" s="15">
        <v>3.1</v>
      </c>
      <c r="C10" s="15">
        <v>9.91</v>
      </c>
      <c r="D10" s="15">
        <v>14.72</v>
      </c>
      <c r="E10" s="15">
        <v>14.9</v>
      </c>
      <c r="F10" s="15">
        <v>14.3</v>
      </c>
      <c r="G10" s="15">
        <v>19</v>
      </c>
      <c r="H10" s="15">
        <v>26.9</v>
      </c>
      <c r="I10" s="15">
        <v>25.9</v>
      </c>
      <c r="J10" s="15">
        <v>28.32</v>
      </c>
      <c r="K10" s="15">
        <v>26.8</v>
      </c>
      <c r="L10" s="15">
        <v>25.8</v>
      </c>
      <c r="M10" s="15">
        <v>25.97</v>
      </c>
      <c r="N10" s="15">
        <v>26.11</v>
      </c>
      <c r="O10" s="15">
        <v>25.85</v>
      </c>
      <c r="P10" s="15">
        <v>26.26</v>
      </c>
      <c r="Q10" s="15">
        <v>26</v>
      </c>
      <c r="R10" s="15">
        <v>34</v>
      </c>
      <c r="S10" s="15">
        <v>39</v>
      </c>
      <c r="T10" s="15">
        <v>44</v>
      </c>
      <c r="U10" s="15">
        <v>45</v>
      </c>
      <c r="V10" s="15">
        <v>53</v>
      </c>
      <c r="W10" s="15">
        <v>60</v>
      </c>
      <c r="X10" s="15">
        <v>72</v>
      </c>
      <c r="Y10" s="15">
        <v>82</v>
      </c>
      <c r="Z10" s="15">
        <v>84</v>
      </c>
      <c r="AA10" s="15">
        <v>93</v>
      </c>
      <c r="AB10" s="15">
        <v>96</v>
      </c>
      <c r="AC10" s="15">
        <v>105</v>
      </c>
      <c r="AD10" s="15">
        <v>109</v>
      </c>
      <c r="AE10" s="15">
        <v>116</v>
      </c>
      <c r="AF10" s="15">
        <v>115</v>
      </c>
      <c r="AG10" s="15">
        <v>124</v>
      </c>
      <c r="AH10" s="15">
        <v>133</v>
      </c>
      <c r="AI10" s="15">
        <v>137</v>
      </c>
      <c r="AJ10" s="15">
        <v>146</v>
      </c>
      <c r="AK10" s="15">
        <v>154</v>
      </c>
      <c r="AL10" s="15">
        <v>158</v>
      </c>
      <c r="AM10" s="15">
        <v>228</v>
      </c>
      <c r="AN10" s="15">
        <v>226</v>
      </c>
      <c r="AO10" s="15">
        <v>231</v>
      </c>
      <c r="AP10" s="15">
        <v>221</v>
      </c>
      <c r="AQ10" s="15">
        <v>223</v>
      </c>
      <c r="AR10" s="15">
        <v>245</v>
      </c>
      <c r="AS10" s="15">
        <v>245</v>
      </c>
      <c r="AT10" s="15">
        <v>326</v>
      </c>
      <c r="AU10" s="15">
        <v>306</v>
      </c>
      <c r="AV10" s="15">
        <v>348</v>
      </c>
      <c r="AW10" s="15">
        <v>365</v>
      </c>
      <c r="AX10" s="15">
        <v>365</v>
      </c>
      <c r="AY10" s="15">
        <v>367</v>
      </c>
      <c r="AZ10" s="15">
        <v>417</v>
      </c>
      <c r="BA10" s="15">
        <v>460</v>
      </c>
      <c r="BB10" s="15">
        <v>459</v>
      </c>
      <c r="BC10" s="15">
        <v>458</v>
      </c>
      <c r="BD10" s="15">
        <v>471</v>
      </c>
      <c r="BE10" s="15">
        <v>429</v>
      </c>
      <c r="BF10" s="15">
        <v>378</v>
      </c>
      <c r="BG10" s="15">
        <v>325.47519999999997</v>
      </c>
      <c r="BJ10" s="21"/>
    </row>
    <row r="11" spans="1:63" s="4" customFormat="1" ht="12.75" x14ac:dyDescent="0.25">
      <c r="A11" s="4" t="s">
        <v>47</v>
      </c>
      <c r="B11" s="15">
        <v>20</v>
      </c>
      <c r="C11" s="15">
        <v>38.369999999999997</v>
      </c>
      <c r="D11" s="15">
        <v>51.819999999999993</v>
      </c>
      <c r="E11" s="15">
        <v>49.699999999999989</v>
      </c>
      <c r="F11" s="15">
        <v>43.199999999999989</v>
      </c>
      <c r="G11" s="15">
        <v>66.69</v>
      </c>
      <c r="H11" s="15">
        <v>72.34999999999998</v>
      </c>
      <c r="I11" s="15">
        <v>72.34999999999998</v>
      </c>
      <c r="J11" s="15">
        <v>65.199999999999974</v>
      </c>
      <c r="K11" s="15">
        <v>65.27</v>
      </c>
      <c r="L11" s="15">
        <v>78</v>
      </c>
      <c r="M11" s="15">
        <v>72.98</v>
      </c>
      <c r="N11" s="15">
        <v>82.16</v>
      </c>
      <c r="O11" s="15">
        <v>87.17</v>
      </c>
      <c r="P11" s="15">
        <v>80.430000000000007</v>
      </c>
      <c r="Q11" s="15">
        <v>42</v>
      </c>
      <c r="R11" s="15">
        <v>40</v>
      </c>
      <c r="S11" s="15">
        <v>38</v>
      </c>
      <c r="T11" s="15">
        <v>37</v>
      </c>
      <c r="U11" s="15">
        <v>35</v>
      </c>
      <c r="V11" s="15">
        <v>34</v>
      </c>
      <c r="W11" s="15">
        <v>33</v>
      </c>
      <c r="X11" s="15">
        <v>32</v>
      </c>
      <c r="Y11" s="15">
        <v>32</v>
      </c>
      <c r="Z11" s="15">
        <v>31</v>
      </c>
      <c r="AA11" s="15">
        <v>30</v>
      </c>
      <c r="AB11" s="15">
        <v>30</v>
      </c>
      <c r="AC11" s="15">
        <v>29</v>
      </c>
      <c r="AD11" s="15">
        <v>29</v>
      </c>
      <c r="AE11" s="15">
        <v>28</v>
      </c>
      <c r="AF11" s="15">
        <v>27</v>
      </c>
      <c r="AG11" s="15">
        <v>26</v>
      </c>
      <c r="AH11" s="15">
        <v>25</v>
      </c>
      <c r="AI11" s="15">
        <v>24</v>
      </c>
      <c r="AJ11" s="15">
        <v>23</v>
      </c>
      <c r="AK11" s="15">
        <v>22</v>
      </c>
      <c r="AL11" s="15">
        <v>21</v>
      </c>
      <c r="AM11" s="15">
        <v>20</v>
      </c>
      <c r="AN11" s="15">
        <v>19</v>
      </c>
      <c r="AO11" s="15">
        <v>18</v>
      </c>
      <c r="AP11" s="15">
        <v>17.399999999999999</v>
      </c>
      <c r="AQ11" s="15">
        <v>16.7</v>
      </c>
      <c r="AR11" s="15">
        <v>15.7</v>
      </c>
      <c r="AS11" s="15">
        <v>14.7</v>
      </c>
      <c r="AT11" s="15">
        <v>13.6</v>
      </c>
      <c r="AU11" s="15">
        <v>12.6</v>
      </c>
      <c r="AV11" s="15">
        <v>11.6</v>
      </c>
      <c r="AW11" s="15">
        <v>10.7</v>
      </c>
      <c r="AX11" s="15">
        <v>9.6999999999999993</v>
      </c>
      <c r="AY11" s="15">
        <v>8.9</v>
      </c>
      <c r="AZ11" s="15">
        <v>8.3000000000000007</v>
      </c>
      <c r="BA11" s="15">
        <v>8.6999999999999993</v>
      </c>
      <c r="BB11" s="15">
        <v>6.3</v>
      </c>
      <c r="BC11" s="15">
        <v>7</v>
      </c>
      <c r="BD11" s="15">
        <v>6.5</v>
      </c>
      <c r="BE11" s="15">
        <v>5.9</v>
      </c>
      <c r="BF11" s="15">
        <v>5.3</v>
      </c>
      <c r="BG11" s="15">
        <v>5.3</v>
      </c>
      <c r="BJ11" s="21"/>
    </row>
    <row r="12" spans="1:63" s="4" customFormat="1" ht="12.75" x14ac:dyDescent="0.25">
      <c r="A12" s="4" t="s">
        <v>5</v>
      </c>
      <c r="B12" s="15">
        <v>10</v>
      </c>
      <c r="C12" s="15">
        <v>20.14</v>
      </c>
      <c r="D12" s="15">
        <v>36.100000000000009</v>
      </c>
      <c r="E12" s="15">
        <v>65.099999999999994</v>
      </c>
      <c r="F12" s="15">
        <v>62.299999999999983</v>
      </c>
      <c r="G12" s="15">
        <v>59.2</v>
      </c>
      <c r="H12" s="15">
        <v>55.90000000000002</v>
      </c>
      <c r="I12" s="15">
        <v>52.700000000000017</v>
      </c>
      <c r="J12" s="15">
        <v>79.620000000000019</v>
      </c>
      <c r="K12" s="15">
        <v>76.200000000000017</v>
      </c>
      <c r="L12" s="15">
        <v>79</v>
      </c>
      <c r="M12" s="15">
        <v>75.399999999999991</v>
      </c>
      <c r="N12" s="15">
        <v>71.600000000000009</v>
      </c>
      <c r="O12" s="15">
        <v>67.799999999999983</v>
      </c>
      <c r="P12" s="15">
        <v>114.66999999999999</v>
      </c>
      <c r="Q12" s="15">
        <v>99</v>
      </c>
      <c r="R12" s="15">
        <v>140</v>
      </c>
      <c r="S12" s="15">
        <v>138</v>
      </c>
      <c r="T12" s="15">
        <v>136</v>
      </c>
      <c r="U12" s="15">
        <v>134</v>
      </c>
      <c r="V12" s="15">
        <v>122</v>
      </c>
      <c r="W12" s="15">
        <v>122</v>
      </c>
      <c r="X12" s="15">
        <v>120</v>
      </c>
      <c r="Y12" s="15">
        <v>113</v>
      </c>
      <c r="Z12" s="15">
        <v>109</v>
      </c>
      <c r="AA12" s="15">
        <v>107</v>
      </c>
      <c r="AB12" s="15">
        <v>113</v>
      </c>
      <c r="AC12" s="15">
        <v>97</v>
      </c>
      <c r="AD12" s="15">
        <v>127</v>
      </c>
      <c r="AE12" s="15">
        <v>109</v>
      </c>
      <c r="AF12" s="15">
        <v>101</v>
      </c>
      <c r="AG12" s="15">
        <v>99</v>
      </c>
      <c r="AH12" s="15">
        <v>185</v>
      </c>
      <c r="AI12" s="15">
        <v>211</v>
      </c>
      <c r="AJ12" s="15">
        <v>214</v>
      </c>
      <c r="AK12" s="15">
        <v>217</v>
      </c>
      <c r="AL12" s="15">
        <v>217</v>
      </c>
      <c r="AM12" s="15">
        <v>196</v>
      </c>
      <c r="AN12" s="15">
        <v>196</v>
      </c>
      <c r="AO12" s="15">
        <v>188</v>
      </c>
      <c r="AP12" s="15">
        <v>129</v>
      </c>
      <c r="AQ12" s="15">
        <v>128</v>
      </c>
      <c r="AR12" s="15">
        <v>120</v>
      </c>
      <c r="AS12" s="15">
        <v>114</v>
      </c>
      <c r="AT12" s="15">
        <v>119</v>
      </c>
      <c r="AU12" s="15">
        <v>113</v>
      </c>
      <c r="AV12" s="15">
        <v>105</v>
      </c>
      <c r="AW12" s="15">
        <v>106</v>
      </c>
      <c r="AX12" s="15">
        <v>124</v>
      </c>
      <c r="AY12" s="15">
        <v>134</v>
      </c>
      <c r="AZ12" s="15">
        <v>153</v>
      </c>
      <c r="BA12" s="15">
        <v>155</v>
      </c>
      <c r="BB12" s="15">
        <v>162</v>
      </c>
      <c r="BC12" s="15">
        <v>156</v>
      </c>
      <c r="BD12" s="15">
        <v>135</v>
      </c>
      <c r="BE12" s="15">
        <v>123</v>
      </c>
      <c r="BF12" s="15">
        <v>114</v>
      </c>
      <c r="BG12" s="15">
        <v>104.4629</v>
      </c>
    </row>
    <row r="13" spans="1:63" s="4" customFormat="1" ht="12.75" x14ac:dyDescent="0.25">
      <c r="A13" s="4" t="s">
        <v>6</v>
      </c>
      <c r="B13" s="15">
        <v>2.1</v>
      </c>
      <c r="C13" s="15">
        <v>2.12</v>
      </c>
      <c r="D13" s="15">
        <v>2.12</v>
      </c>
      <c r="E13" s="15">
        <v>2.12</v>
      </c>
      <c r="F13" s="15">
        <v>2.12</v>
      </c>
      <c r="G13" s="15">
        <v>2.12</v>
      </c>
      <c r="H13" s="15">
        <v>2.12</v>
      </c>
      <c r="I13" s="15">
        <v>2.83</v>
      </c>
      <c r="J13" s="15">
        <v>4.25</v>
      </c>
      <c r="K13" s="15">
        <v>4.25</v>
      </c>
      <c r="L13" s="15">
        <v>98.6</v>
      </c>
      <c r="M13" s="15">
        <v>98.8</v>
      </c>
      <c r="N13" s="15">
        <v>99</v>
      </c>
      <c r="O13" s="15">
        <v>99.3</v>
      </c>
      <c r="P13" s="15">
        <v>99.6</v>
      </c>
      <c r="Q13" s="15">
        <v>99.9</v>
      </c>
      <c r="R13" s="15">
        <v>100.2</v>
      </c>
      <c r="S13" s="15">
        <v>100.5</v>
      </c>
      <c r="T13" s="15">
        <v>100.9</v>
      </c>
      <c r="U13" s="15">
        <v>101.3</v>
      </c>
      <c r="V13" s="15">
        <v>101.7</v>
      </c>
      <c r="W13" s="15">
        <v>102.1</v>
      </c>
      <c r="X13" s="15">
        <v>102.5</v>
      </c>
      <c r="Y13" s="15">
        <v>102.9</v>
      </c>
      <c r="Z13" s="15">
        <v>103.4</v>
      </c>
      <c r="AA13" s="15">
        <v>104.1</v>
      </c>
      <c r="AB13" s="15">
        <v>104.8</v>
      </c>
      <c r="AC13" s="15">
        <v>105.2</v>
      </c>
      <c r="AD13" s="15">
        <v>105.9</v>
      </c>
      <c r="AE13" s="15">
        <v>106.6</v>
      </c>
      <c r="AF13" s="15">
        <v>111</v>
      </c>
      <c r="AG13" s="15">
        <v>110</v>
      </c>
      <c r="AH13" s="15">
        <v>109</v>
      </c>
      <c r="AI13" s="15">
        <v>108</v>
      </c>
      <c r="AJ13" s="15">
        <v>107</v>
      </c>
      <c r="AK13" s="15">
        <v>106</v>
      </c>
      <c r="AL13" s="15">
        <v>105</v>
      </c>
      <c r="AM13" s="15">
        <v>103</v>
      </c>
      <c r="AN13" s="15">
        <v>102</v>
      </c>
      <c r="AO13" s="15">
        <v>29</v>
      </c>
      <c r="AP13" s="15">
        <v>10</v>
      </c>
      <c r="AQ13" s="15">
        <v>10</v>
      </c>
      <c r="AR13" s="15">
        <v>10</v>
      </c>
      <c r="AS13" s="15">
        <v>9</v>
      </c>
      <c r="AT13" s="15">
        <v>9</v>
      </c>
      <c r="AU13" s="15">
        <v>9</v>
      </c>
      <c r="AV13" s="15">
        <v>9</v>
      </c>
      <c r="AW13" s="15">
        <v>8</v>
      </c>
      <c r="AX13" s="15">
        <v>8</v>
      </c>
      <c r="AY13" s="15">
        <v>8</v>
      </c>
      <c r="AZ13" s="15">
        <v>8</v>
      </c>
      <c r="BA13" s="15">
        <v>6.36</v>
      </c>
      <c r="BB13" s="15">
        <v>6.36</v>
      </c>
      <c r="BC13" s="15">
        <v>6</v>
      </c>
      <c r="BD13" s="15">
        <v>10.89</v>
      </c>
      <c r="BE13" s="15">
        <v>10.89</v>
      </c>
      <c r="BF13" s="15">
        <v>10.89</v>
      </c>
      <c r="BG13" s="15">
        <f>BF13</f>
        <v>10.89</v>
      </c>
    </row>
    <row r="14" spans="1:63" s="4" customFormat="1" ht="12.75" x14ac:dyDescent="0.25">
      <c r="A14" s="4" t="s">
        <v>7</v>
      </c>
      <c r="B14" s="15">
        <v>228</v>
      </c>
      <c r="C14" s="15">
        <v>283.17</v>
      </c>
      <c r="D14" s="15">
        <v>281</v>
      </c>
      <c r="E14" s="15">
        <v>320</v>
      </c>
      <c r="F14" s="15">
        <v>325.93</v>
      </c>
      <c r="G14" s="15">
        <v>318.57</v>
      </c>
      <c r="H14" s="15">
        <v>331.96</v>
      </c>
      <c r="I14" s="15">
        <v>328.41</v>
      </c>
      <c r="J14" s="15">
        <v>325.69</v>
      </c>
      <c r="K14" s="15">
        <v>339.85</v>
      </c>
      <c r="L14" s="15">
        <v>340</v>
      </c>
      <c r="M14" s="15">
        <v>325.69</v>
      </c>
      <c r="N14" s="15">
        <v>325.7</v>
      </c>
      <c r="O14" s="15">
        <v>311.52999999999997</v>
      </c>
      <c r="P14" s="15">
        <v>424.81</v>
      </c>
      <c r="Q14" s="15">
        <v>379</v>
      </c>
      <c r="R14" s="15">
        <v>550</v>
      </c>
      <c r="S14" s="15">
        <v>789</v>
      </c>
      <c r="T14" s="15">
        <v>1669</v>
      </c>
      <c r="U14" s="15">
        <v>1735</v>
      </c>
      <c r="V14" s="15">
        <v>1827</v>
      </c>
      <c r="W14" s="15">
        <v>2134</v>
      </c>
      <c r="X14" s="15">
        <v>2134</v>
      </c>
      <c r="Y14" s="15">
        <v>2181</v>
      </c>
      <c r="Z14" s="15">
        <v>2172</v>
      </c>
      <c r="AA14" s="15">
        <v>2167</v>
      </c>
      <c r="AB14" s="15">
        <v>2146</v>
      </c>
      <c r="AC14" s="15">
        <v>2119</v>
      </c>
      <c r="AD14" s="15">
        <v>2078</v>
      </c>
      <c r="AE14" s="15">
        <v>2060</v>
      </c>
      <c r="AF14" s="15">
        <v>2025</v>
      </c>
      <c r="AG14" s="15">
        <v>2009</v>
      </c>
      <c r="AH14" s="15">
        <v>1983</v>
      </c>
      <c r="AI14" s="15">
        <v>1973</v>
      </c>
      <c r="AJ14" s="15">
        <v>1937</v>
      </c>
      <c r="AK14" s="15">
        <v>1916</v>
      </c>
      <c r="AL14" s="15">
        <v>1810</v>
      </c>
      <c r="AM14" s="15">
        <v>1797</v>
      </c>
      <c r="AN14" s="15">
        <v>851</v>
      </c>
      <c r="AO14" s="15">
        <v>861</v>
      </c>
      <c r="AP14" s="15">
        <v>835</v>
      </c>
      <c r="AQ14" s="15">
        <v>797</v>
      </c>
      <c r="AR14" s="15">
        <v>424</v>
      </c>
      <c r="AS14" s="15">
        <v>421</v>
      </c>
      <c r="AT14" s="15">
        <v>419</v>
      </c>
      <c r="AU14" s="15">
        <v>412</v>
      </c>
      <c r="AV14" s="15">
        <v>392</v>
      </c>
      <c r="AW14" s="15">
        <v>373</v>
      </c>
      <c r="AX14" s="15">
        <v>359</v>
      </c>
      <c r="AY14" s="15">
        <v>339</v>
      </c>
      <c r="AZ14" s="15">
        <v>353</v>
      </c>
      <c r="BA14" s="15">
        <v>360</v>
      </c>
      <c r="BB14" s="15">
        <v>360</v>
      </c>
      <c r="BC14" s="15">
        <v>347</v>
      </c>
      <c r="BD14" s="15">
        <v>324</v>
      </c>
      <c r="BE14" s="15">
        <v>257</v>
      </c>
      <c r="BF14" s="15">
        <v>208</v>
      </c>
      <c r="BG14" s="15">
        <v>146.27770000000001</v>
      </c>
      <c r="BI14" s="29"/>
      <c r="BJ14" s="29"/>
      <c r="BK14" s="25"/>
    </row>
    <row r="15" spans="1:63" s="4" customFormat="1" ht="12.75" x14ac:dyDescent="0.25">
      <c r="A15" s="4" t="s">
        <v>48</v>
      </c>
      <c r="B15" s="15">
        <v>20</v>
      </c>
      <c r="C15" s="15">
        <v>20.53</v>
      </c>
      <c r="D15" s="15">
        <v>20.5</v>
      </c>
      <c r="E15" s="15">
        <v>20.5</v>
      </c>
      <c r="F15" s="15">
        <v>20</v>
      </c>
      <c r="G15" s="15">
        <v>19.600000000000001</v>
      </c>
      <c r="H15" s="15">
        <v>19.2</v>
      </c>
      <c r="I15" s="15">
        <v>18.8</v>
      </c>
      <c r="J15" s="15">
        <v>18.399999999999999</v>
      </c>
      <c r="K15" s="15">
        <v>17.899999999999999</v>
      </c>
      <c r="L15" s="15">
        <v>50</v>
      </c>
      <c r="M15" s="15">
        <v>38</v>
      </c>
      <c r="N15" s="15">
        <v>36.1</v>
      </c>
      <c r="O15" s="15">
        <v>34.200000000000003</v>
      </c>
      <c r="P15" s="15">
        <v>37.380000000000003</v>
      </c>
      <c r="Q15" s="15">
        <v>36</v>
      </c>
      <c r="R15" s="15">
        <v>36</v>
      </c>
      <c r="S15" s="15">
        <v>37</v>
      </c>
      <c r="T15" s="15">
        <v>38</v>
      </c>
      <c r="U15" s="15">
        <v>37</v>
      </c>
      <c r="V15" s="15">
        <v>32</v>
      </c>
      <c r="W15" s="15">
        <v>32</v>
      </c>
      <c r="X15" s="15">
        <v>27</v>
      </c>
      <c r="Y15" s="15">
        <v>26</v>
      </c>
      <c r="Z15" s="15">
        <v>25</v>
      </c>
      <c r="AA15" s="15">
        <v>27</v>
      </c>
      <c r="AB15" s="15">
        <v>55</v>
      </c>
      <c r="AC15" s="15">
        <v>340</v>
      </c>
      <c r="AD15" s="15">
        <v>340</v>
      </c>
      <c r="AE15" s="15">
        <v>340</v>
      </c>
      <c r="AF15" s="15">
        <v>339</v>
      </c>
      <c r="AG15" s="15">
        <v>343</v>
      </c>
      <c r="AH15" s="15">
        <v>326</v>
      </c>
      <c r="AI15" s="15">
        <v>332</v>
      </c>
      <c r="AJ15" s="15">
        <v>340</v>
      </c>
      <c r="AK15" s="15">
        <v>201</v>
      </c>
      <c r="AL15" s="15">
        <v>201</v>
      </c>
      <c r="AM15" s="15">
        <v>198</v>
      </c>
      <c r="AN15" s="15">
        <v>255</v>
      </c>
      <c r="AO15" s="15">
        <v>246</v>
      </c>
      <c r="AP15" s="15">
        <v>245</v>
      </c>
      <c r="AQ15" s="15">
        <v>247</v>
      </c>
      <c r="AR15" s="15">
        <v>247</v>
      </c>
      <c r="AS15" s="15">
        <v>247</v>
      </c>
      <c r="AT15" s="15">
        <v>325</v>
      </c>
      <c r="AU15" s="15">
        <v>338</v>
      </c>
      <c r="AV15" s="15">
        <v>335</v>
      </c>
      <c r="AW15" s="15">
        <v>335</v>
      </c>
      <c r="AX15" s="15">
        <v>345</v>
      </c>
      <c r="AY15" s="15">
        <v>345</v>
      </c>
      <c r="AZ15" s="15">
        <v>353</v>
      </c>
      <c r="BA15" s="15">
        <v>359</v>
      </c>
      <c r="BB15" s="15">
        <v>435</v>
      </c>
      <c r="BC15" s="15">
        <v>426</v>
      </c>
      <c r="BD15" s="15">
        <v>414</v>
      </c>
      <c r="BE15" s="15">
        <v>399</v>
      </c>
      <c r="BF15" s="15">
        <v>456</v>
      </c>
      <c r="BG15" s="15">
        <v>512.88300000000004</v>
      </c>
      <c r="BI15" s="29"/>
      <c r="BJ15" s="29"/>
    </row>
    <row r="16" spans="1:63" s="4" customFormat="1" ht="12.75" x14ac:dyDescent="0.25">
      <c r="A16" s="4" t="s">
        <v>65</v>
      </c>
      <c r="B16" s="15">
        <v>20</v>
      </c>
      <c r="C16" s="15">
        <v>19.200000000000003</v>
      </c>
      <c r="D16" s="15">
        <v>18.300000000000004</v>
      </c>
      <c r="E16" s="15">
        <v>17.5</v>
      </c>
      <c r="F16" s="15">
        <v>16.400000000000006</v>
      </c>
      <c r="G16" s="15">
        <v>15.200000000000003</v>
      </c>
      <c r="H16" s="15">
        <v>13.800000000000004</v>
      </c>
      <c r="I16" s="15">
        <v>12.300000000000004</v>
      </c>
      <c r="J16" s="15">
        <v>10.700000000000003</v>
      </c>
      <c r="K16" s="15">
        <v>73.8</v>
      </c>
      <c r="L16" s="15">
        <v>85</v>
      </c>
      <c r="M16" s="15">
        <v>85</v>
      </c>
      <c r="N16" s="15">
        <v>98.300000000000011</v>
      </c>
      <c r="O16" s="15">
        <v>127.5</v>
      </c>
      <c r="P16" s="15">
        <v>155.82</v>
      </c>
      <c r="Q16" s="15">
        <v>140</v>
      </c>
      <c r="R16" s="15">
        <v>170</v>
      </c>
      <c r="S16" s="15">
        <v>170</v>
      </c>
      <c r="T16" s="15">
        <v>170</v>
      </c>
      <c r="U16" s="15">
        <v>200</v>
      </c>
      <c r="V16" s="15">
        <v>297</v>
      </c>
      <c r="W16" s="15">
        <v>340</v>
      </c>
      <c r="X16" s="15">
        <v>334</v>
      </c>
      <c r="Y16" s="15">
        <v>317</v>
      </c>
      <c r="Z16" s="15">
        <v>311</v>
      </c>
      <c r="AA16" s="15">
        <v>317</v>
      </c>
      <c r="AB16" s="15">
        <v>309</v>
      </c>
      <c r="AC16" s="15">
        <v>303</v>
      </c>
      <c r="AD16" s="15">
        <v>294</v>
      </c>
      <c r="AE16" s="15">
        <v>286</v>
      </c>
      <c r="AF16" s="15">
        <v>252</v>
      </c>
      <c r="AG16" s="15">
        <v>238</v>
      </c>
      <c r="AH16" s="15">
        <v>233</v>
      </c>
      <c r="AI16" s="15">
        <v>230</v>
      </c>
      <c r="AJ16" s="15">
        <v>286</v>
      </c>
      <c r="AK16" s="15">
        <v>349</v>
      </c>
      <c r="AL16" s="15">
        <v>456</v>
      </c>
      <c r="AM16" s="15">
        <v>517</v>
      </c>
      <c r="AN16" s="15">
        <v>560</v>
      </c>
      <c r="AO16" s="15">
        <v>605</v>
      </c>
      <c r="AP16" s="15">
        <v>557</v>
      </c>
      <c r="AQ16" s="15">
        <v>576</v>
      </c>
      <c r="AR16" s="15">
        <v>589</v>
      </c>
      <c r="AS16" s="15">
        <v>532</v>
      </c>
      <c r="AT16" s="15">
        <v>532</v>
      </c>
      <c r="AU16" s="15">
        <v>531</v>
      </c>
      <c r="AV16" s="15">
        <v>483</v>
      </c>
      <c r="AW16" s="15">
        <v>481</v>
      </c>
      <c r="AX16" s="15">
        <v>435</v>
      </c>
      <c r="AY16" s="15">
        <v>408</v>
      </c>
      <c r="AZ16" s="15">
        <v>381</v>
      </c>
      <c r="BA16" s="15">
        <v>375</v>
      </c>
      <c r="BB16" s="15">
        <v>371</v>
      </c>
      <c r="BC16" s="15">
        <v>346</v>
      </c>
      <c r="BD16" s="15">
        <v>325</v>
      </c>
      <c r="BE16" s="15">
        <v>300</v>
      </c>
      <c r="BF16" s="15">
        <v>286</v>
      </c>
      <c r="BG16" s="15">
        <v>433.15999999999997</v>
      </c>
      <c r="BI16" s="29"/>
      <c r="BJ16" s="29"/>
    </row>
    <row r="17" spans="1:63" s="4" customFormat="1" ht="12.75" x14ac:dyDescent="0.25">
      <c r="A17" s="4" t="s">
        <v>8</v>
      </c>
      <c r="B17" s="15">
        <v>953</v>
      </c>
      <c r="C17" s="15">
        <v>934.46</v>
      </c>
      <c r="D17" s="15">
        <v>896</v>
      </c>
      <c r="E17" s="15">
        <v>859</v>
      </c>
      <c r="F17" s="15">
        <v>870.61</v>
      </c>
      <c r="G17" s="15">
        <v>850.05</v>
      </c>
      <c r="H17" s="15">
        <v>826.21</v>
      </c>
      <c r="I17" s="15">
        <v>788.15</v>
      </c>
      <c r="J17" s="15">
        <v>778.82</v>
      </c>
      <c r="K17" s="15">
        <v>732</v>
      </c>
      <c r="L17" s="15">
        <v>764.7</v>
      </c>
      <c r="M17" s="15">
        <v>719.34</v>
      </c>
      <c r="N17" s="15">
        <v>1099.5</v>
      </c>
      <c r="O17" s="15">
        <v>1072.5999999999999</v>
      </c>
      <c r="P17" s="15">
        <v>1170.51</v>
      </c>
      <c r="Q17" s="15">
        <v>1173.5999999999999</v>
      </c>
      <c r="R17" s="15">
        <v>1179.82</v>
      </c>
      <c r="S17" s="15">
        <v>1185.1400000000001</v>
      </c>
      <c r="T17" s="15">
        <v>1193.22</v>
      </c>
      <c r="U17" s="15">
        <v>1247.18</v>
      </c>
      <c r="V17" s="15">
        <v>1262.4100000000001</v>
      </c>
      <c r="W17" s="15">
        <v>1365.1</v>
      </c>
      <c r="X17" s="15">
        <v>1471.22</v>
      </c>
      <c r="Y17" s="15">
        <v>1562.33</v>
      </c>
      <c r="Z17" s="15">
        <v>1666.3</v>
      </c>
      <c r="AA17" s="15">
        <v>1734.8</v>
      </c>
      <c r="AB17" s="15">
        <v>2622</v>
      </c>
      <c r="AC17" s="15">
        <v>2838</v>
      </c>
      <c r="AD17" s="15">
        <v>2856</v>
      </c>
      <c r="AE17" s="15">
        <v>2992.7</v>
      </c>
      <c r="AF17" s="15">
        <v>3429</v>
      </c>
      <c r="AG17" s="15">
        <v>3581.8</v>
      </c>
      <c r="AH17" s="15">
        <v>3693</v>
      </c>
      <c r="AI17" s="15">
        <v>3693</v>
      </c>
      <c r="AJ17" s="15">
        <v>3965.05</v>
      </c>
      <c r="AK17" s="15">
        <v>4064.7</v>
      </c>
      <c r="AL17" s="15">
        <v>4051.5</v>
      </c>
      <c r="AM17" s="15">
        <v>4120.8</v>
      </c>
      <c r="AN17" s="15">
        <v>4147.4639999999999</v>
      </c>
      <c r="AO17" s="15">
        <v>4152.4179999999997</v>
      </c>
      <c r="AP17" s="15">
        <v>4152.4179999999997</v>
      </c>
      <c r="AQ17" s="15">
        <v>4180</v>
      </c>
      <c r="AR17" s="15">
        <v>4180.8</v>
      </c>
      <c r="AS17" s="15">
        <v>4218.835</v>
      </c>
      <c r="AT17" s="15">
        <v>4287.277</v>
      </c>
      <c r="AU17" s="15">
        <v>4315.0559999999996</v>
      </c>
      <c r="AV17" s="15">
        <v>4707.6000000000004</v>
      </c>
      <c r="AW17" s="15">
        <v>4838.3999999999996</v>
      </c>
      <c r="AX17" s="15">
        <v>4983.2190000000001</v>
      </c>
      <c r="AY17" s="15">
        <v>5065</v>
      </c>
      <c r="AZ17" s="15">
        <v>5525</v>
      </c>
      <c r="BA17" s="15">
        <v>5528</v>
      </c>
      <c r="BB17" s="15">
        <v>5563</v>
      </c>
      <c r="BC17" s="15">
        <v>5581</v>
      </c>
      <c r="BD17" s="15">
        <v>5617</v>
      </c>
      <c r="BE17" s="15">
        <v>5701.5</v>
      </c>
      <c r="BF17" s="15">
        <v>5739.7030000000004</v>
      </c>
      <c r="BG17" s="15">
        <v>5706.6</v>
      </c>
      <c r="BJ17" s="21"/>
    </row>
    <row r="18" spans="1:63" s="4" customFormat="1" ht="12.75" x14ac:dyDescent="0.25">
      <c r="A18" s="4" t="s">
        <v>9</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20</v>
      </c>
      <c r="AF18" s="15">
        <v>20</v>
      </c>
      <c r="AG18" s="15">
        <v>20</v>
      </c>
      <c r="AH18" s="15">
        <v>20</v>
      </c>
      <c r="AI18" s="15">
        <v>20</v>
      </c>
      <c r="AJ18" s="15">
        <v>19</v>
      </c>
      <c r="AK18" s="15">
        <v>19</v>
      </c>
      <c r="AL18" s="15">
        <v>19</v>
      </c>
      <c r="AM18" s="15">
        <v>19</v>
      </c>
      <c r="AN18" s="15">
        <v>18</v>
      </c>
      <c r="AO18" s="15">
        <v>18</v>
      </c>
      <c r="AP18" s="15">
        <v>18</v>
      </c>
      <c r="AQ18" s="15">
        <v>18</v>
      </c>
      <c r="AR18" s="15">
        <v>18</v>
      </c>
      <c r="AS18" s="15">
        <v>17</v>
      </c>
      <c r="AT18" s="15">
        <v>17</v>
      </c>
      <c r="AU18" s="15">
        <v>19</v>
      </c>
      <c r="AV18" s="15">
        <v>19</v>
      </c>
      <c r="AW18" s="15">
        <v>19</v>
      </c>
      <c r="AX18" s="15">
        <v>18</v>
      </c>
      <c r="AY18" s="15">
        <v>17</v>
      </c>
      <c r="AZ18" s="15">
        <v>16</v>
      </c>
      <c r="BA18" s="15">
        <v>14</v>
      </c>
      <c r="BB18" s="15">
        <v>13</v>
      </c>
      <c r="BC18" s="15">
        <v>13</v>
      </c>
      <c r="BD18" s="15">
        <v>12</v>
      </c>
      <c r="BE18" s="15">
        <v>11</v>
      </c>
      <c r="BF18" s="15">
        <v>8</v>
      </c>
      <c r="BG18" s="15">
        <v>8</v>
      </c>
    </row>
    <row r="19" spans="1:63" s="4" customFormat="1" x14ac:dyDescent="0.25">
      <c r="A19" s="10" t="s">
        <v>74</v>
      </c>
      <c r="B19" s="13">
        <v>2573</v>
      </c>
      <c r="C19" s="13">
        <v>2796</v>
      </c>
      <c r="D19" s="13">
        <v>3015</v>
      </c>
      <c r="E19" s="13">
        <v>3334.4</v>
      </c>
      <c r="F19" s="13">
        <v>3547.16</v>
      </c>
      <c r="G19" s="13">
        <v>3548.18</v>
      </c>
      <c r="H19" s="13">
        <v>4453.33</v>
      </c>
      <c r="I19" s="13">
        <v>5020.54</v>
      </c>
      <c r="J19" s="13">
        <v>9940.99</v>
      </c>
      <c r="K19" s="13">
        <v>10218</v>
      </c>
      <c r="L19" s="13">
        <v>12198</v>
      </c>
      <c r="M19" s="13">
        <v>15675.04</v>
      </c>
      <c r="N19" s="13">
        <v>18858.900000000001</v>
      </c>
      <c r="O19" s="13">
        <v>18678.91</v>
      </c>
      <c r="P19" s="13">
        <v>20067.45</v>
      </c>
      <c r="Q19" s="13">
        <v>25067</v>
      </c>
      <c r="R19" s="13">
        <v>27265.7</v>
      </c>
      <c r="S19" s="13">
        <v>27600.3</v>
      </c>
      <c r="T19" s="13">
        <v>29065</v>
      </c>
      <c r="U19" s="13">
        <v>30010.6</v>
      </c>
      <c r="V19" s="13">
        <v>30973.200000000001</v>
      </c>
      <c r="W19" s="13">
        <v>32824.699999999997</v>
      </c>
      <c r="X19" s="13">
        <v>33735.199999999997</v>
      </c>
      <c r="Y19" s="13">
        <v>34631.699999999997</v>
      </c>
      <c r="Z19" s="13">
        <v>36009.1</v>
      </c>
      <c r="AA19" s="13">
        <v>38319.5</v>
      </c>
      <c r="AB19" s="13">
        <v>39279.800000000003</v>
      </c>
      <c r="AC19" s="13">
        <v>39889.1</v>
      </c>
      <c r="AD19" s="13">
        <v>40609.300000000003</v>
      </c>
      <c r="AE19" s="13">
        <v>49477.9</v>
      </c>
      <c r="AF19" s="13">
        <v>51811.6</v>
      </c>
      <c r="AG19" s="13">
        <v>52216.3</v>
      </c>
      <c r="AH19" s="13">
        <v>53324</v>
      </c>
      <c r="AI19" s="13">
        <v>54801.9</v>
      </c>
      <c r="AJ19" s="13">
        <v>55056.9</v>
      </c>
      <c r="AK19" s="13">
        <v>54315.199999999997</v>
      </c>
      <c r="AL19" s="13">
        <v>53664.800000000003</v>
      </c>
      <c r="AM19" s="13">
        <f>SUM(AM20:AM29)</f>
        <v>53980.3</v>
      </c>
      <c r="AN19" s="13">
        <f t="shared" ref="AN19:BF19" si="3">SUM(AN20:AN29)</f>
        <v>53695.9</v>
      </c>
      <c r="AO19" s="13">
        <f t="shared" si="3"/>
        <v>53063.8</v>
      </c>
      <c r="AP19" s="13">
        <f t="shared" si="3"/>
        <v>52922.5</v>
      </c>
      <c r="AQ19" s="13">
        <f t="shared" si="3"/>
        <v>52997.1</v>
      </c>
      <c r="AR19" s="13">
        <f t="shared" si="3"/>
        <v>53230.8</v>
      </c>
      <c r="AS19" s="13">
        <f t="shared" si="3"/>
        <v>54152.4</v>
      </c>
      <c r="AT19" s="13">
        <f t="shared" si="3"/>
        <v>53949.1</v>
      </c>
      <c r="AU19" s="13">
        <f t="shared" si="3"/>
        <v>53933.7</v>
      </c>
      <c r="AV19" s="13">
        <f t="shared" si="3"/>
        <v>53940.4</v>
      </c>
      <c r="AW19" s="13">
        <f t="shared" si="3"/>
        <v>54002.2</v>
      </c>
      <c r="AX19" s="13">
        <f t="shared" si="3"/>
        <v>59754.8</v>
      </c>
      <c r="AY19" s="13">
        <f t="shared" si="3"/>
        <v>60650.5</v>
      </c>
      <c r="AZ19" s="13">
        <f t="shared" si="3"/>
        <v>62127.199999999997</v>
      </c>
      <c r="BA19" s="13">
        <f t="shared" si="3"/>
        <v>64802.400000000001</v>
      </c>
      <c r="BB19" s="13">
        <f t="shared" si="3"/>
        <v>64855.7</v>
      </c>
      <c r="BC19" s="13">
        <f t="shared" si="3"/>
        <v>65306.82</v>
      </c>
      <c r="BD19" s="13">
        <f t="shared" si="3"/>
        <v>65156.37</v>
      </c>
      <c r="BE19" s="13">
        <f t="shared" si="3"/>
        <v>65370.28</v>
      </c>
      <c r="BF19" s="13">
        <f t="shared" si="3"/>
        <v>65701.677499999991</v>
      </c>
      <c r="BG19" s="13">
        <f>SUM(BG20:BG29)</f>
        <v>65701.790699999998</v>
      </c>
    </row>
    <row r="20" spans="1:63" s="4" customFormat="1" ht="12.75" x14ac:dyDescent="0.25">
      <c r="A20" s="4" t="s">
        <v>49</v>
      </c>
      <c r="B20" s="15" t="s">
        <v>50</v>
      </c>
      <c r="C20" s="15" t="s">
        <v>50</v>
      </c>
      <c r="D20" s="15" t="s">
        <v>50</v>
      </c>
      <c r="E20" s="15" t="s">
        <v>50</v>
      </c>
      <c r="F20" s="15" t="s">
        <v>50</v>
      </c>
      <c r="G20" s="15" t="s">
        <v>50</v>
      </c>
      <c r="H20" s="15" t="s">
        <v>50</v>
      </c>
      <c r="I20" s="15" t="s">
        <v>50</v>
      </c>
      <c r="J20" s="15" t="s">
        <v>50</v>
      </c>
      <c r="K20" s="15" t="s">
        <v>50</v>
      </c>
      <c r="L20" s="15" t="s">
        <v>50</v>
      </c>
      <c r="M20" s="15" t="s">
        <v>50</v>
      </c>
      <c r="N20" s="15" t="s">
        <v>50</v>
      </c>
      <c r="O20" s="15" t="s">
        <v>50</v>
      </c>
      <c r="P20" s="15" t="s">
        <v>50</v>
      </c>
      <c r="Q20" s="15" t="s">
        <v>50</v>
      </c>
      <c r="R20" s="15" t="s">
        <v>50</v>
      </c>
      <c r="S20" s="15" t="s">
        <v>50</v>
      </c>
      <c r="T20" s="15" t="s">
        <v>50</v>
      </c>
      <c r="U20" s="15" t="s">
        <v>50</v>
      </c>
      <c r="V20" s="15" t="s">
        <v>50</v>
      </c>
      <c r="W20" s="15" t="s">
        <v>50</v>
      </c>
      <c r="X20" s="15" t="s">
        <v>50</v>
      </c>
      <c r="Y20" s="15" t="s">
        <v>50</v>
      </c>
      <c r="Z20" s="15" t="s">
        <v>50</v>
      </c>
      <c r="AA20" s="15" t="s">
        <v>50</v>
      </c>
      <c r="AB20" s="15" t="s">
        <v>50</v>
      </c>
      <c r="AC20" s="15" t="s">
        <v>50</v>
      </c>
      <c r="AD20" s="15" t="s">
        <v>50</v>
      </c>
      <c r="AE20" s="15" t="s">
        <v>50</v>
      </c>
      <c r="AF20" s="15" t="s">
        <v>50</v>
      </c>
      <c r="AG20" s="15" t="s">
        <v>50</v>
      </c>
      <c r="AH20" s="15" t="s">
        <v>50</v>
      </c>
      <c r="AI20" s="15" t="s">
        <v>50</v>
      </c>
      <c r="AJ20" s="15" t="s">
        <v>50</v>
      </c>
      <c r="AK20" s="15" t="s">
        <v>50</v>
      </c>
      <c r="AL20" s="15" t="s">
        <v>50</v>
      </c>
      <c r="AM20" s="15">
        <v>165</v>
      </c>
      <c r="AN20" s="15">
        <v>165</v>
      </c>
      <c r="AO20" s="15">
        <v>165</v>
      </c>
      <c r="AP20" s="15">
        <v>165</v>
      </c>
      <c r="AQ20" s="15">
        <v>165</v>
      </c>
      <c r="AR20" s="15">
        <v>165</v>
      </c>
      <c r="AS20" s="15">
        <v>165</v>
      </c>
      <c r="AT20" s="15">
        <v>165</v>
      </c>
      <c r="AU20" s="15">
        <v>165</v>
      </c>
      <c r="AV20" s="15">
        <v>165</v>
      </c>
      <c r="AW20" s="15">
        <v>165</v>
      </c>
      <c r="AX20" s="15">
        <v>164</v>
      </c>
      <c r="AY20" s="15">
        <v>164</v>
      </c>
      <c r="AZ20" s="15">
        <v>18</v>
      </c>
      <c r="BA20" s="15">
        <v>18</v>
      </c>
      <c r="BB20" s="15">
        <v>18</v>
      </c>
      <c r="BC20" s="15">
        <v>18</v>
      </c>
      <c r="BD20" s="15">
        <v>18</v>
      </c>
      <c r="BE20" s="15">
        <v>18</v>
      </c>
      <c r="BF20" s="15">
        <v>18</v>
      </c>
      <c r="BG20" s="15">
        <v>18</v>
      </c>
    </row>
    <row r="21" spans="1:63" s="4" customFormat="1" ht="12.75" x14ac:dyDescent="0.25">
      <c r="A21" s="4" t="s">
        <v>10</v>
      </c>
      <c r="B21" s="15" t="s">
        <v>50</v>
      </c>
      <c r="C21" s="15" t="s">
        <v>50</v>
      </c>
      <c r="D21" s="15" t="s">
        <v>50</v>
      </c>
      <c r="E21" s="15" t="s">
        <v>50</v>
      </c>
      <c r="F21" s="15" t="s">
        <v>50</v>
      </c>
      <c r="G21" s="15" t="s">
        <v>50</v>
      </c>
      <c r="H21" s="15" t="s">
        <v>50</v>
      </c>
      <c r="I21" s="15" t="s">
        <v>50</v>
      </c>
      <c r="J21" s="15" t="s">
        <v>50</v>
      </c>
      <c r="K21" s="15" t="s">
        <v>50</v>
      </c>
      <c r="L21" s="15" t="s">
        <v>50</v>
      </c>
      <c r="M21" s="15" t="s">
        <v>50</v>
      </c>
      <c r="N21" s="15" t="s">
        <v>50</v>
      </c>
      <c r="O21" s="15" t="s">
        <v>50</v>
      </c>
      <c r="P21" s="15" t="s">
        <v>50</v>
      </c>
      <c r="Q21" s="15" t="s">
        <v>50</v>
      </c>
      <c r="R21" s="15" t="s">
        <v>50</v>
      </c>
      <c r="S21" s="15" t="s">
        <v>50</v>
      </c>
      <c r="T21" s="15" t="s">
        <v>50</v>
      </c>
      <c r="U21" s="15" t="s">
        <v>50</v>
      </c>
      <c r="V21" s="15" t="s">
        <v>50</v>
      </c>
      <c r="W21" s="15" t="s">
        <v>50</v>
      </c>
      <c r="X21" s="15" t="s">
        <v>50</v>
      </c>
      <c r="Y21" s="15" t="s">
        <v>50</v>
      </c>
      <c r="Z21" s="15" t="s">
        <v>50</v>
      </c>
      <c r="AA21" s="15" t="s">
        <v>50</v>
      </c>
      <c r="AB21" s="15" t="s">
        <v>50</v>
      </c>
      <c r="AC21" s="15" t="s">
        <v>50</v>
      </c>
      <c r="AD21" s="15" t="s">
        <v>50</v>
      </c>
      <c r="AE21" s="15" t="s">
        <v>50</v>
      </c>
      <c r="AF21" s="15" t="s">
        <v>50</v>
      </c>
      <c r="AG21" s="15" t="s">
        <v>50</v>
      </c>
      <c r="AH21" s="15" t="s">
        <v>50</v>
      </c>
      <c r="AI21" s="15" t="s">
        <v>50</v>
      </c>
      <c r="AJ21" s="15" t="s">
        <v>50</v>
      </c>
      <c r="AK21" s="15" t="s">
        <v>50</v>
      </c>
      <c r="AL21" s="15" t="s">
        <v>50</v>
      </c>
      <c r="AM21" s="15">
        <v>850</v>
      </c>
      <c r="AN21" s="15">
        <v>850</v>
      </c>
      <c r="AO21" s="15">
        <v>1275</v>
      </c>
      <c r="AP21" s="15">
        <v>1275</v>
      </c>
      <c r="AQ21" s="15">
        <v>1275</v>
      </c>
      <c r="AR21" s="15">
        <v>1275</v>
      </c>
      <c r="AS21" s="15">
        <v>1275</v>
      </c>
      <c r="AT21" s="15">
        <v>1275</v>
      </c>
      <c r="AU21" s="15">
        <v>1275</v>
      </c>
      <c r="AV21" s="15">
        <v>1275</v>
      </c>
      <c r="AW21" s="15">
        <v>1285</v>
      </c>
      <c r="AX21" s="15">
        <v>1359</v>
      </c>
      <c r="AY21" s="15">
        <v>1310</v>
      </c>
      <c r="AZ21" s="15">
        <v>1317</v>
      </c>
      <c r="BA21" s="15">
        <v>1317</v>
      </c>
      <c r="BB21" s="15">
        <v>1308</v>
      </c>
      <c r="BC21" s="15">
        <v>1300</v>
      </c>
      <c r="BD21" s="15">
        <v>1292</v>
      </c>
      <c r="BE21" s="15">
        <v>1284</v>
      </c>
      <c r="BF21" s="15">
        <v>1277</v>
      </c>
      <c r="BG21" s="15">
        <v>1277</v>
      </c>
    </row>
    <row r="22" spans="1:63" s="4" customFormat="1" ht="12.75" x14ac:dyDescent="0.25">
      <c r="A22" s="4" t="s">
        <v>11</v>
      </c>
      <c r="B22" s="15" t="s">
        <v>50</v>
      </c>
      <c r="C22" s="15" t="s">
        <v>50</v>
      </c>
      <c r="D22" s="15" t="s">
        <v>50</v>
      </c>
      <c r="E22" s="15" t="s">
        <v>50</v>
      </c>
      <c r="F22" s="15" t="s">
        <v>50</v>
      </c>
      <c r="G22" s="15" t="s">
        <v>50</v>
      </c>
      <c r="H22" s="15" t="s">
        <v>50</v>
      </c>
      <c r="I22" s="15" t="s">
        <v>50</v>
      </c>
      <c r="J22" s="15" t="s">
        <v>50</v>
      </c>
      <c r="K22" s="15" t="s">
        <v>50</v>
      </c>
      <c r="L22" s="15" t="s">
        <v>50</v>
      </c>
      <c r="M22" s="15" t="s">
        <v>50</v>
      </c>
      <c r="N22" s="15" t="s">
        <v>50</v>
      </c>
      <c r="O22" s="15" t="s">
        <v>50</v>
      </c>
      <c r="P22" s="15" t="s">
        <v>50</v>
      </c>
      <c r="Q22" s="15" t="s">
        <v>50</v>
      </c>
      <c r="R22" s="15" t="s">
        <v>50</v>
      </c>
      <c r="S22" s="15" t="s">
        <v>50</v>
      </c>
      <c r="T22" s="15" t="s">
        <v>50</v>
      </c>
      <c r="U22" s="15" t="s">
        <v>50</v>
      </c>
      <c r="V22" s="15" t="s">
        <v>50</v>
      </c>
      <c r="W22" s="15" t="s">
        <v>50</v>
      </c>
      <c r="X22" s="15" t="s">
        <v>50</v>
      </c>
      <c r="Y22" s="15" t="s">
        <v>50</v>
      </c>
      <c r="Z22" s="15" t="s">
        <v>50</v>
      </c>
      <c r="AA22" s="15" t="s">
        <v>50</v>
      </c>
      <c r="AB22" s="15" t="s">
        <v>50</v>
      </c>
      <c r="AC22" s="15" t="s">
        <v>50</v>
      </c>
      <c r="AD22" s="15" t="s">
        <v>50</v>
      </c>
      <c r="AE22" s="15" t="s">
        <v>50</v>
      </c>
      <c r="AF22" s="15" t="s">
        <v>50</v>
      </c>
      <c r="AG22" s="15" t="s">
        <v>50</v>
      </c>
      <c r="AH22" s="15" t="s">
        <v>50</v>
      </c>
      <c r="AI22" s="15" t="s">
        <v>50</v>
      </c>
      <c r="AJ22" s="15" t="s">
        <v>50</v>
      </c>
      <c r="AK22" s="15" t="s">
        <v>50</v>
      </c>
      <c r="AL22" s="15" t="s">
        <v>50</v>
      </c>
      <c r="AM22" s="15">
        <v>1840</v>
      </c>
      <c r="AN22" s="15">
        <v>1840</v>
      </c>
      <c r="AO22" s="15">
        <v>1840</v>
      </c>
      <c r="AP22" s="15">
        <v>1840</v>
      </c>
      <c r="AQ22" s="15">
        <v>1840</v>
      </c>
      <c r="AR22" s="15">
        <v>1900</v>
      </c>
      <c r="AS22" s="15">
        <v>1900</v>
      </c>
      <c r="AT22" s="15">
        <v>1900</v>
      </c>
      <c r="AU22" s="15">
        <v>1900</v>
      </c>
      <c r="AV22" s="15">
        <v>1910</v>
      </c>
      <c r="AW22" s="15">
        <v>1950</v>
      </c>
      <c r="AX22" s="15">
        <v>1950</v>
      </c>
      <c r="AY22" s="15">
        <v>1950</v>
      </c>
      <c r="AZ22" s="15">
        <v>1950</v>
      </c>
      <c r="BA22" s="15">
        <v>1950</v>
      </c>
      <c r="BB22" s="15">
        <v>1939</v>
      </c>
      <c r="BC22" s="15">
        <v>1929</v>
      </c>
      <c r="BD22" s="15">
        <v>1918</v>
      </c>
      <c r="BE22" s="15">
        <v>1907</v>
      </c>
      <c r="BF22" s="15">
        <v>1898</v>
      </c>
      <c r="BG22" s="15">
        <v>1898</v>
      </c>
    </row>
    <row r="23" spans="1:63" s="4" customFormat="1" ht="12.75" x14ac:dyDescent="0.25">
      <c r="A23" s="4" t="s">
        <v>51</v>
      </c>
      <c r="B23" s="15">
        <v>10</v>
      </c>
      <c r="C23" s="15">
        <v>14.16</v>
      </c>
      <c r="D23" s="15">
        <v>13.4</v>
      </c>
      <c r="E23" s="15">
        <v>12.5</v>
      </c>
      <c r="F23" s="15">
        <v>14.16</v>
      </c>
      <c r="G23" s="15">
        <v>14.16</v>
      </c>
      <c r="H23" s="15">
        <v>14.16</v>
      </c>
      <c r="I23" s="15">
        <v>45.99</v>
      </c>
      <c r="J23" s="15">
        <v>46</v>
      </c>
      <c r="K23" s="15">
        <v>60</v>
      </c>
      <c r="L23" s="15">
        <v>70</v>
      </c>
      <c r="M23" s="15">
        <v>84.95</v>
      </c>
      <c r="N23" s="15">
        <v>136.80000000000001</v>
      </c>
      <c r="O23" s="15">
        <v>136.29</v>
      </c>
      <c r="P23" s="15">
        <v>135.63999999999999</v>
      </c>
      <c r="Q23" s="15">
        <v>135</v>
      </c>
      <c r="R23" s="15">
        <v>140</v>
      </c>
      <c r="S23" s="15">
        <v>135</v>
      </c>
      <c r="T23" s="15">
        <v>125</v>
      </c>
      <c r="U23" s="15">
        <v>110</v>
      </c>
      <c r="V23" s="15">
        <v>104</v>
      </c>
      <c r="W23" s="15">
        <v>100</v>
      </c>
      <c r="X23" s="15">
        <v>97</v>
      </c>
      <c r="Y23" s="15">
        <v>94</v>
      </c>
      <c r="Z23" s="15">
        <v>91</v>
      </c>
      <c r="AA23" s="15">
        <v>96</v>
      </c>
      <c r="AB23" s="15">
        <v>165</v>
      </c>
      <c r="AC23" s="15">
        <v>163</v>
      </c>
      <c r="AD23" s="15">
        <v>171</v>
      </c>
      <c r="AE23" s="15">
        <v>164</v>
      </c>
      <c r="AF23" s="15">
        <v>159</v>
      </c>
      <c r="AG23" s="15">
        <v>153</v>
      </c>
      <c r="AH23" s="15">
        <v>158</v>
      </c>
      <c r="AI23" s="15">
        <v>155</v>
      </c>
      <c r="AJ23" s="15">
        <v>155</v>
      </c>
      <c r="AK23" s="15">
        <v>153</v>
      </c>
      <c r="AL23" s="15">
        <v>149</v>
      </c>
      <c r="AM23" s="15">
        <v>155</v>
      </c>
      <c r="AN23" s="15">
        <v>141</v>
      </c>
      <c r="AO23" s="15">
        <v>146</v>
      </c>
      <c r="AP23" s="15">
        <v>119</v>
      </c>
      <c r="AQ23" s="15">
        <v>115</v>
      </c>
      <c r="AR23" s="15">
        <v>116</v>
      </c>
      <c r="AS23" s="15">
        <v>110</v>
      </c>
      <c r="AT23" s="15">
        <v>109</v>
      </c>
      <c r="AU23" s="15">
        <v>106</v>
      </c>
      <c r="AV23" s="15">
        <v>103</v>
      </c>
      <c r="AW23" s="15">
        <v>79</v>
      </c>
      <c r="AX23" s="15">
        <v>79</v>
      </c>
      <c r="AY23" s="15">
        <v>70</v>
      </c>
      <c r="AZ23" s="15">
        <v>71</v>
      </c>
      <c r="BA23" s="15">
        <v>69</v>
      </c>
      <c r="BB23" s="15">
        <v>73</v>
      </c>
      <c r="BC23" s="15">
        <v>69</v>
      </c>
      <c r="BD23" s="15">
        <v>62.9</v>
      </c>
      <c r="BE23" s="15">
        <v>60.7</v>
      </c>
      <c r="BF23" s="15">
        <v>58.2</v>
      </c>
      <c r="BG23" s="27">
        <v>56.3322</v>
      </c>
    </row>
    <row r="24" spans="1:63" s="4" customFormat="1" ht="12.75" x14ac:dyDescent="0.25">
      <c r="A24" s="4" t="s">
        <v>52</v>
      </c>
      <c r="B24" s="15">
        <v>493</v>
      </c>
      <c r="C24" s="15">
        <v>498.91999999999996</v>
      </c>
      <c r="D24" s="15">
        <v>563</v>
      </c>
      <c r="E24" s="15">
        <v>598</v>
      </c>
      <c r="F24" s="15">
        <v>583.02</v>
      </c>
      <c r="G24" s="15">
        <v>570.16999999999996</v>
      </c>
      <c r="H24" s="15">
        <v>575.38</v>
      </c>
      <c r="I24" s="15">
        <v>563</v>
      </c>
      <c r="J24" s="15">
        <v>613</v>
      </c>
      <c r="K24" s="15">
        <v>613</v>
      </c>
      <c r="L24" s="15">
        <v>663</v>
      </c>
      <c r="M24" s="15">
        <v>662.95</v>
      </c>
      <c r="N24" s="15">
        <v>663</v>
      </c>
      <c r="O24" s="15">
        <v>636.22</v>
      </c>
      <c r="P24" s="15">
        <v>605.55999999999995</v>
      </c>
      <c r="Q24" s="15">
        <v>603</v>
      </c>
      <c r="R24" s="15">
        <v>598</v>
      </c>
      <c r="S24" s="15">
        <v>593</v>
      </c>
      <c r="T24" s="15">
        <v>668</v>
      </c>
      <c r="U24" s="15">
        <v>693</v>
      </c>
      <c r="V24" s="15">
        <v>713</v>
      </c>
      <c r="W24" s="15">
        <v>693</v>
      </c>
      <c r="X24" s="15">
        <v>668</v>
      </c>
      <c r="Y24" s="15">
        <v>630</v>
      </c>
      <c r="Z24" s="15">
        <v>597</v>
      </c>
      <c r="AA24" s="15">
        <v>558</v>
      </c>
      <c r="AB24" s="15">
        <v>520</v>
      </c>
      <c r="AC24" s="15">
        <v>484</v>
      </c>
      <c r="AD24" s="15">
        <v>450</v>
      </c>
      <c r="AE24" s="15">
        <v>417</v>
      </c>
      <c r="AF24" s="15">
        <v>389</v>
      </c>
      <c r="AG24" s="15">
        <v>364</v>
      </c>
      <c r="AH24" s="15">
        <v>341</v>
      </c>
      <c r="AI24" s="15">
        <v>320</v>
      </c>
      <c r="AJ24" s="15">
        <v>300</v>
      </c>
      <c r="AK24" s="15">
        <v>280</v>
      </c>
      <c r="AL24" s="15">
        <v>262</v>
      </c>
      <c r="AM24" s="15">
        <v>246</v>
      </c>
      <c r="AN24" s="15">
        <v>231</v>
      </c>
      <c r="AO24" s="15">
        <v>216</v>
      </c>
      <c r="AP24" s="15">
        <v>202</v>
      </c>
      <c r="AQ24" s="15">
        <v>189</v>
      </c>
      <c r="AR24" s="15">
        <v>178</v>
      </c>
      <c r="AS24" s="15">
        <v>165</v>
      </c>
      <c r="AT24" s="15">
        <v>152</v>
      </c>
      <c r="AU24" s="15">
        <v>143</v>
      </c>
      <c r="AV24" s="15">
        <v>130</v>
      </c>
      <c r="AW24" s="15">
        <v>120</v>
      </c>
      <c r="AX24" s="15">
        <v>113</v>
      </c>
      <c r="AY24" s="15">
        <v>112</v>
      </c>
      <c r="AZ24" s="15">
        <v>110</v>
      </c>
      <c r="BA24" s="15">
        <v>111.5</v>
      </c>
      <c r="BB24" s="15">
        <v>119.1</v>
      </c>
      <c r="BC24" s="15">
        <v>113</v>
      </c>
      <c r="BD24" s="15">
        <v>109</v>
      </c>
      <c r="BE24" s="15">
        <v>103</v>
      </c>
      <c r="BF24" s="15">
        <v>105.41749999999999</v>
      </c>
      <c r="BG24" s="15">
        <v>105.41749999999999</v>
      </c>
    </row>
    <row r="25" spans="1:63" s="4" customFormat="1" ht="12.75" x14ac:dyDescent="0.25">
      <c r="A25" s="4" t="s">
        <v>12</v>
      </c>
      <c r="B25" s="15" t="s">
        <v>50</v>
      </c>
      <c r="C25" s="15" t="s">
        <v>50</v>
      </c>
      <c r="D25" s="15" t="s">
        <v>50</v>
      </c>
      <c r="E25" s="15" t="s">
        <v>50</v>
      </c>
      <c r="F25" s="15" t="s">
        <v>50</v>
      </c>
      <c r="G25" s="15" t="s">
        <v>50</v>
      </c>
      <c r="H25" s="15" t="s">
        <v>50</v>
      </c>
      <c r="I25" s="15" t="s">
        <v>50</v>
      </c>
      <c r="J25" s="15" t="s">
        <v>50</v>
      </c>
      <c r="K25" s="15" t="s">
        <v>50</v>
      </c>
      <c r="L25" s="15" t="s">
        <v>50</v>
      </c>
      <c r="M25" s="15" t="s">
        <v>50</v>
      </c>
      <c r="N25" s="15" t="s">
        <v>50</v>
      </c>
      <c r="O25" s="15" t="s">
        <v>50</v>
      </c>
      <c r="P25" s="15" t="s">
        <v>50</v>
      </c>
      <c r="Q25" s="15" t="s">
        <v>50</v>
      </c>
      <c r="R25" s="15" t="s">
        <v>50</v>
      </c>
      <c r="S25" s="15" t="s">
        <v>50</v>
      </c>
      <c r="T25" s="15" t="s">
        <v>50</v>
      </c>
      <c r="U25" s="15" t="s">
        <v>50</v>
      </c>
      <c r="V25" s="15" t="s">
        <v>50</v>
      </c>
      <c r="W25" s="15" t="s">
        <v>50</v>
      </c>
      <c r="X25" s="15" t="s">
        <v>50</v>
      </c>
      <c r="Y25" s="15" t="s">
        <v>50</v>
      </c>
      <c r="Z25" s="15" t="s">
        <v>50</v>
      </c>
      <c r="AA25" s="15" t="s">
        <v>50</v>
      </c>
      <c r="AB25" s="15" t="s">
        <v>50</v>
      </c>
      <c r="AC25" s="15" t="s">
        <v>50</v>
      </c>
      <c r="AD25" s="15" t="s">
        <v>50</v>
      </c>
      <c r="AE25" s="15" t="s">
        <v>50</v>
      </c>
      <c r="AF25" s="15" t="s">
        <v>50</v>
      </c>
      <c r="AG25" s="15" t="s">
        <v>50</v>
      </c>
      <c r="AH25" s="15" t="s">
        <v>50</v>
      </c>
      <c r="AI25" s="15" t="s">
        <v>50</v>
      </c>
      <c r="AJ25" s="15" t="s">
        <v>50</v>
      </c>
      <c r="AK25" s="15" t="s">
        <v>50</v>
      </c>
      <c r="AL25" s="15" t="s">
        <v>50</v>
      </c>
      <c r="AM25" s="15">
        <v>45426</v>
      </c>
      <c r="AN25" s="15">
        <v>45107</v>
      </c>
      <c r="AO25" s="15">
        <v>44000</v>
      </c>
      <c r="AP25" s="15">
        <v>43809</v>
      </c>
      <c r="AQ25" s="15">
        <v>43902</v>
      </c>
      <c r="AR25" s="15">
        <v>44090</v>
      </c>
      <c r="AS25" s="15">
        <v>45028</v>
      </c>
      <c r="AT25" s="15">
        <v>44840</v>
      </c>
      <c r="AU25" s="15">
        <v>44860</v>
      </c>
      <c r="AV25" s="15">
        <v>44855</v>
      </c>
      <c r="AW25" s="15">
        <v>44900</v>
      </c>
      <c r="AX25" s="15">
        <v>44900</v>
      </c>
      <c r="AY25" s="15">
        <v>46000</v>
      </c>
      <c r="AZ25" s="15">
        <v>46000</v>
      </c>
      <c r="BA25" s="15">
        <v>48676</v>
      </c>
      <c r="BB25" s="15">
        <v>48810</v>
      </c>
      <c r="BC25" s="15">
        <v>49335</v>
      </c>
      <c r="BD25" s="15">
        <v>49896</v>
      </c>
      <c r="BE25" s="15">
        <v>50205</v>
      </c>
      <c r="BF25" s="15">
        <v>50617</v>
      </c>
      <c r="BG25" s="15">
        <v>50617</v>
      </c>
    </row>
    <row r="26" spans="1:63" s="4" customFormat="1" ht="12.75" x14ac:dyDescent="0.25">
      <c r="A26" s="4" t="s">
        <v>13</v>
      </c>
      <c r="B26" s="15" t="s">
        <v>50</v>
      </c>
      <c r="C26" s="15" t="s">
        <v>50</v>
      </c>
      <c r="D26" s="15" t="s">
        <v>50</v>
      </c>
      <c r="E26" s="15" t="s">
        <v>50</v>
      </c>
      <c r="F26" s="15" t="s">
        <v>50</v>
      </c>
      <c r="G26" s="15" t="s">
        <v>50</v>
      </c>
      <c r="H26" s="15" t="s">
        <v>50</v>
      </c>
      <c r="I26" s="15" t="s">
        <v>50</v>
      </c>
      <c r="J26" s="15" t="s">
        <v>50</v>
      </c>
      <c r="K26" s="15" t="s">
        <v>50</v>
      </c>
      <c r="L26" s="15" t="s">
        <v>50</v>
      </c>
      <c r="M26" s="15" t="s">
        <v>50</v>
      </c>
      <c r="N26" s="15" t="s">
        <v>50</v>
      </c>
      <c r="O26" s="15" t="s">
        <v>50</v>
      </c>
      <c r="P26" s="15" t="s">
        <v>50</v>
      </c>
      <c r="Q26" s="15" t="s">
        <v>50</v>
      </c>
      <c r="R26" s="15" t="s">
        <v>50</v>
      </c>
      <c r="S26" s="15" t="s">
        <v>50</v>
      </c>
      <c r="T26" s="15" t="s">
        <v>50</v>
      </c>
      <c r="U26" s="15" t="s">
        <v>50</v>
      </c>
      <c r="V26" s="15" t="s">
        <v>50</v>
      </c>
      <c r="W26" s="15" t="s">
        <v>50</v>
      </c>
      <c r="X26" s="15" t="s">
        <v>50</v>
      </c>
      <c r="Y26" s="15" t="s">
        <v>50</v>
      </c>
      <c r="Z26" s="15" t="s">
        <v>50</v>
      </c>
      <c r="AA26" s="15" t="s">
        <v>50</v>
      </c>
      <c r="AB26" s="15" t="s">
        <v>50</v>
      </c>
      <c r="AC26" s="15" t="s">
        <v>50</v>
      </c>
      <c r="AD26" s="15" t="s">
        <v>50</v>
      </c>
      <c r="AE26" s="15" t="s">
        <v>50</v>
      </c>
      <c r="AF26" s="15" t="s">
        <v>50</v>
      </c>
      <c r="AG26" s="15" t="s">
        <v>50</v>
      </c>
      <c r="AH26" s="15" t="s">
        <v>50</v>
      </c>
      <c r="AI26" s="15" t="s">
        <v>50</v>
      </c>
      <c r="AJ26" s="15" t="s">
        <v>50</v>
      </c>
      <c r="AK26" s="15" t="s">
        <v>50</v>
      </c>
      <c r="AL26" s="15" t="s">
        <v>50</v>
      </c>
      <c r="AM26" s="15">
        <v>2605</v>
      </c>
      <c r="AN26" s="15">
        <v>2605</v>
      </c>
      <c r="AO26" s="15">
        <v>2680</v>
      </c>
      <c r="AP26" s="15">
        <v>2680</v>
      </c>
      <c r="AQ26" s="15">
        <v>2680</v>
      </c>
      <c r="AR26" s="15">
        <v>2680</v>
      </c>
      <c r="AS26" s="15">
        <v>2680</v>
      </c>
      <c r="AT26" s="15">
        <v>2680</v>
      </c>
      <c r="AU26" s="15">
        <v>2680</v>
      </c>
      <c r="AV26" s="15">
        <v>2680</v>
      </c>
      <c r="AW26" s="15">
        <v>2680</v>
      </c>
      <c r="AX26" s="15">
        <v>8400</v>
      </c>
      <c r="AY26" s="15">
        <v>8340</v>
      </c>
      <c r="AZ26" s="15">
        <v>10000</v>
      </c>
      <c r="BA26" s="15">
        <v>10000</v>
      </c>
      <c r="BB26" s="15">
        <v>9967</v>
      </c>
      <c r="BC26" s="15">
        <v>9934</v>
      </c>
      <c r="BD26" s="15">
        <v>9904</v>
      </c>
      <c r="BE26" s="15">
        <v>9870</v>
      </c>
      <c r="BF26" s="15">
        <v>9838</v>
      </c>
      <c r="BG26" s="15">
        <v>9838</v>
      </c>
    </row>
    <row r="27" spans="1:63" s="4" customFormat="1" ht="12.75" x14ac:dyDescent="0.25">
      <c r="A27" s="4" t="s">
        <v>14</v>
      </c>
      <c r="B27" s="15" t="s">
        <v>50</v>
      </c>
      <c r="C27" s="15" t="s">
        <v>50</v>
      </c>
      <c r="D27" s="15" t="s">
        <v>50</v>
      </c>
      <c r="E27" s="15" t="s">
        <v>50</v>
      </c>
      <c r="F27" s="15" t="s">
        <v>50</v>
      </c>
      <c r="G27" s="15" t="s">
        <v>50</v>
      </c>
      <c r="H27" s="15" t="s">
        <v>50</v>
      </c>
      <c r="I27" s="15" t="s">
        <v>50</v>
      </c>
      <c r="J27" s="15" t="s">
        <v>50</v>
      </c>
      <c r="K27" s="15" t="s">
        <v>50</v>
      </c>
      <c r="L27" s="15" t="s">
        <v>50</v>
      </c>
      <c r="M27" s="15" t="s">
        <v>50</v>
      </c>
      <c r="N27" s="15" t="s">
        <v>50</v>
      </c>
      <c r="O27" s="15" t="s">
        <v>50</v>
      </c>
      <c r="P27" s="15" t="s">
        <v>50</v>
      </c>
      <c r="Q27" s="15" t="s">
        <v>50</v>
      </c>
      <c r="R27" s="15" t="s">
        <v>50</v>
      </c>
      <c r="S27" s="15" t="s">
        <v>50</v>
      </c>
      <c r="T27" s="15" t="s">
        <v>50</v>
      </c>
      <c r="U27" s="15" t="s">
        <v>50</v>
      </c>
      <c r="V27" s="15" t="s">
        <v>50</v>
      </c>
      <c r="W27" s="15" t="s">
        <v>50</v>
      </c>
      <c r="X27" s="15" t="s">
        <v>50</v>
      </c>
      <c r="Y27" s="15" t="s">
        <v>50</v>
      </c>
      <c r="Z27" s="15" t="s">
        <v>50</v>
      </c>
      <c r="AA27" s="15" t="s">
        <v>50</v>
      </c>
      <c r="AB27" s="15" t="s">
        <v>50</v>
      </c>
      <c r="AC27" s="15" t="s">
        <v>50</v>
      </c>
      <c r="AD27" s="15" t="s">
        <v>50</v>
      </c>
      <c r="AE27" s="15" t="s">
        <v>50</v>
      </c>
      <c r="AF27" s="15" t="s">
        <v>50</v>
      </c>
      <c r="AG27" s="15" t="s">
        <v>50</v>
      </c>
      <c r="AH27" s="15" t="s">
        <v>50</v>
      </c>
      <c r="AI27" s="15" t="s">
        <v>50</v>
      </c>
      <c r="AJ27" s="15" t="s">
        <v>50</v>
      </c>
      <c r="AK27" s="15" t="s">
        <v>50</v>
      </c>
      <c r="AL27" s="15" t="s">
        <v>50</v>
      </c>
      <c r="AM27" s="15">
        <v>985</v>
      </c>
      <c r="AN27" s="15">
        <v>1055</v>
      </c>
      <c r="AO27" s="15">
        <v>1045</v>
      </c>
      <c r="AP27" s="15">
        <v>1040</v>
      </c>
      <c r="AQ27" s="15">
        <v>1040</v>
      </c>
      <c r="AR27" s="15">
        <v>1040</v>
      </c>
      <c r="AS27" s="15">
        <v>1035</v>
      </c>
      <c r="AT27" s="15">
        <v>1040</v>
      </c>
      <c r="AU27" s="15">
        <v>1030</v>
      </c>
      <c r="AV27" s="15">
        <v>1030</v>
      </c>
      <c r="AW27" s="15">
        <v>1030</v>
      </c>
      <c r="AX27" s="15">
        <v>1010</v>
      </c>
      <c r="AY27" s="15">
        <v>990</v>
      </c>
      <c r="AZ27" s="15">
        <v>969</v>
      </c>
      <c r="BA27" s="15">
        <v>969</v>
      </c>
      <c r="BB27" s="15">
        <v>960</v>
      </c>
      <c r="BC27" s="15">
        <v>952</v>
      </c>
      <c r="BD27" s="15">
        <v>324</v>
      </c>
      <c r="BE27" s="15">
        <v>314</v>
      </c>
      <c r="BF27" s="15">
        <v>304</v>
      </c>
      <c r="BG27" s="15">
        <v>304</v>
      </c>
    </row>
    <row r="28" spans="1:63" s="4" customFormat="1" ht="12.75" x14ac:dyDescent="0.25">
      <c r="A28" s="4" t="s">
        <v>15</v>
      </c>
      <c r="B28" s="15" t="s">
        <v>50</v>
      </c>
      <c r="C28" s="15" t="s">
        <v>50</v>
      </c>
      <c r="D28" s="15" t="s">
        <v>50</v>
      </c>
      <c r="E28" s="15" t="s">
        <v>50</v>
      </c>
      <c r="F28" s="15" t="s">
        <v>50</v>
      </c>
      <c r="G28" s="15" t="s">
        <v>50</v>
      </c>
      <c r="H28" s="15" t="s">
        <v>50</v>
      </c>
      <c r="I28" s="15" t="s">
        <v>50</v>
      </c>
      <c r="J28" s="15" t="s">
        <v>50</v>
      </c>
      <c r="K28" s="15" t="s">
        <v>50</v>
      </c>
      <c r="L28" s="15" t="s">
        <v>50</v>
      </c>
      <c r="M28" s="15" t="s">
        <v>50</v>
      </c>
      <c r="N28" s="15" t="s">
        <v>50</v>
      </c>
      <c r="O28" s="15" t="s">
        <v>50</v>
      </c>
      <c r="P28" s="15" t="s">
        <v>50</v>
      </c>
      <c r="Q28" s="15" t="s">
        <v>50</v>
      </c>
      <c r="R28" s="15" t="s">
        <v>50</v>
      </c>
      <c r="S28" s="15" t="s">
        <v>50</v>
      </c>
      <c r="T28" s="15" t="s">
        <v>50</v>
      </c>
      <c r="U28" s="15" t="s">
        <v>50</v>
      </c>
      <c r="V28" s="15" t="s">
        <v>50</v>
      </c>
      <c r="W28" s="15" t="s">
        <v>50</v>
      </c>
      <c r="X28" s="15" t="s">
        <v>50</v>
      </c>
      <c r="Y28" s="15" t="s">
        <v>50</v>
      </c>
      <c r="Z28" s="15" t="s">
        <v>50</v>
      </c>
      <c r="AA28" s="15" t="s">
        <v>50</v>
      </c>
      <c r="AB28" s="15" t="s">
        <v>50</v>
      </c>
      <c r="AC28" s="15" t="s">
        <v>50</v>
      </c>
      <c r="AD28" s="15" t="s">
        <v>50</v>
      </c>
      <c r="AE28" s="15" t="s">
        <v>50</v>
      </c>
      <c r="AF28" s="15" t="s">
        <v>50</v>
      </c>
      <c r="AG28" s="15" t="s">
        <v>50</v>
      </c>
      <c r="AH28" s="15" t="s">
        <v>50</v>
      </c>
      <c r="AI28" s="15" t="s">
        <v>50</v>
      </c>
      <c r="AJ28" s="15" t="s">
        <v>50</v>
      </c>
      <c r="AK28" s="15" t="s">
        <v>50</v>
      </c>
      <c r="AL28" s="15" t="s">
        <v>50</v>
      </c>
      <c r="AM28" s="15">
        <v>1640</v>
      </c>
      <c r="AN28" s="15">
        <v>1640</v>
      </c>
      <c r="AO28" s="15">
        <v>1640</v>
      </c>
      <c r="AP28" s="15">
        <v>1735</v>
      </c>
      <c r="AQ28" s="15">
        <v>1735</v>
      </c>
      <c r="AR28" s="15">
        <v>1735</v>
      </c>
      <c r="AS28" s="15">
        <v>1745</v>
      </c>
      <c r="AT28" s="15">
        <v>1745</v>
      </c>
      <c r="AU28" s="15">
        <v>1735</v>
      </c>
      <c r="AV28" s="15">
        <v>1755</v>
      </c>
      <c r="AW28" s="15">
        <v>1755</v>
      </c>
      <c r="AX28" s="15">
        <v>1745</v>
      </c>
      <c r="AY28" s="15">
        <v>1682</v>
      </c>
      <c r="AZ28" s="15">
        <v>1661</v>
      </c>
      <c r="BA28" s="15">
        <v>1661</v>
      </c>
      <c r="BB28" s="15">
        <v>1632</v>
      </c>
      <c r="BC28" s="15">
        <v>1632</v>
      </c>
      <c r="BD28" s="15">
        <v>1608</v>
      </c>
      <c r="BE28" s="15">
        <v>1585</v>
      </c>
      <c r="BF28" s="15">
        <v>1564</v>
      </c>
      <c r="BG28" s="15">
        <v>1564</v>
      </c>
      <c r="BK28" s="26"/>
    </row>
    <row r="29" spans="1:63" s="4" customFormat="1" ht="12.75" x14ac:dyDescent="0.25">
      <c r="A29" s="4" t="s">
        <v>9</v>
      </c>
      <c r="B29" s="15">
        <v>5</v>
      </c>
      <c r="C29" s="15">
        <v>5.1399999999993859</v>
      </c>
      <c r="D29" s="15">
        <v>9.5999999999995449</v>
      </c>
      <c r="E29" s="15">
        <v>9.9000000000000909</v>
      </c>
      <c r="F29" s="15">
        <v>10.320000000000018</v>
      </c>
      <c r="G29" s="15">
        <v>9.8499999999998771</v>
      </c>
      <c r="H29" s="15">
        <v>9.7899999999999316</v>
      </c>
      <c r="I29" s="15">
        <v>9.5499999999999616</v>
      </c>
      <c r="J29" s="15">
        <v>9.9899999999997817</v>
      </c>
      <c r="K29" s="15">
        <v>91</v>
      </c>
      <c r="L29" s="15">
        <v>128</v>
      </c>
      <c r="M29" s="15">
        <v>105.09999999999995</v>
      </c>
      <c r="N29" s="15">
        <v>68.100000000001444</v>
      </c>
      <c r="O29" s="15">
        <v>147.28999999999925</v>
      </c>
      <c r="P29" s="15">
        <v>151.30999999999847</v>
      </c>
      <c r="Q29" s="15">
        <v>127</v>
      </c>
      <c r="R29" s="15">
        <v>139.70000000000073</v>
      </c>
      <c r="S29" s="15">
        <v>137.29999999999927</v>
      </c>
      <c r="T29" s="15">
        <v>130</v>
      </c>
      <c r="U29" s="15">
        <v>127.59999999999854</v>
      </c>
      <c r="V29" s="15">
        <v>138.20000000000073</v>
      </c>
      <c r="W29" s="15">
        <v>137.69999999999709</v>
      </c>
      <c r="X29" s="15">
        <v>137.19999999999709</v>
      </c>
      <c r="Y29" s="15">
        <v>136.69999999999709</v>
      </c>
      <c r="Z29" s="15">
        <v>143.09999999999854</v>
      </c>
      <c r="AA29" s="15">
        <v>142.5</v>
      </c>
      <c r="AB29" s="15">
        <v>133.80000000000291</v>
      </c>
      <c r="AC29" s="15">
        <v>124.09999999999854</v>
      </c>
      <c r="AD29" s="15">
        <v>120.30000000000291</v>
      </c>
      <c r="AE29" s="15">
        <v>116.90000000000146</v>
      </c>
      <c r="AF29" s="15">
        <v>110.59999999999854</v>
      </c>
      <c r="AG29" s="15">
        <v>105.30000000000291</v>
      </c>
      <c r="AH29" s="15">
        <v>105</v>
      </c>
      <c r="AI29" s="15">
        <v>105.90000000000146</v>
      </c>
      <c r="AJ29" s="15">
        <v>52.900000000001455</v>
      </c>
      <c r="AK29" s="15">
        <v>64.19999999999709</v>
      </c>
      <c r="AL29" s="15">
        <v>61.80000000000291</v>
      </c>
      <c r="AM29" s="15">
        <v>68.30000000000291</v>
      </c>
      <c r="AN29" s="15">
        <v>61.900000000001455</v>
      </c>
      <c r="AO29" s="15">
        <v>56.80000000000291</v>
      </c>
      <c r="AP29" s="15">
        <v>57.5</v>
      </c>
      <c r="AQ29" s="15">
        <v>56.099999999998545</v>
      </c>
      <c r="AR29" s="15">
        <v>51.80000000000291</v>
      </c>
      <c r="AS29" s="15">
        <v>49.400000000001455</v>
      </c>
      <c r="AT29" s="15">
        <v>43.099999999998545</v>
      </c>
      <c r="AU29" s="15">
        <v>39.69999999999709</v>
      </c>
      <c r="AV29" s="15">
        <v>37.400000000001455</v>
      </c>
      <c r="AW29" s="15">
        <v>38.19999999999709</v>
      </c>
      <c r="AX29" s="15">
        <v>34.80000000000291</v>
      </c>
      <c r="AY29" s="15">
        <v>32.5</v>
      </c>
      <c r="AZ29" s="15">
        <v>31.19999999999709</v>
      </c>
      <c r="BA29" s="15">
        <v>30.900000000001455</v>
      </c>
      <c r="BB29" s="15">
        <v>29.599999999998545</v>
      </c>
      <c r="BC29" s="15">
        <v>24.819999999999709</v>
      </c>
      <c r="BD29" s="15">
        <v>24.470000000001164</v>
      </c>
      <c r="BE29" s="15">
        <v>23.580000000001746</v>
      </c>
      <c r="BF29" s="15">
        <v>22.059999999997672</v>
      </c>
      <c r="BG29" s="15">
        <v>24.040999999997439</v>
      </c>
    </row>
    <row r="30" spans="1:63" s="4" customFormat="1" ht="12.75" x14ac:dyDescent="0.25">
      <c r="A30" s="10" t="s">
        <v>73</v>
      </c>
      <c r="B30" s="13">
        <f t="shared" ref="B30:AG30" si="4">SUM(B31:B37)</f>
        <v>311</v>
      </c>
      <c r="C30" s="13">
        <f t="shared" si="4"/>
        <v>496.24</v>
      </c>
      <c r="D30" s="13">
        <f t="shared" si="4"/>
        <v>840.31</v>
      </c>
      <c r="E30" s="13">
        <f t="shared" si="4"/>
        <v>1500.2</v>
      </c>
      <c r="F30" s="13">
        <f t="shared" si="4"/>
        <v>1674.22</v>
      </c>
      <c r="G30" s="13">
        <f t="shared" si="4"/>
        <v>1743.53</v>
      </c>
      <c r="H30" s="13">
        <f t="shared" si="4"/>
        <v>2564.09</v>
      </c>
      <c r="I30" s="13">
        <f t="shared" si="4"/>
        <v>3119.9300000000012</v>
      </c>
      <c r="J30" s="13">
        <f t="shared" si="4"/>
        <v>3178.0800000000004</v>
      </c>
      <c r="K30" s="13">
        <f t="shared" si="4"/>
        <v>3248.190000000001</v>
      </c>
      <c r="L30" s="13">
        <f t="shared" si="4"/>
        <v>3456</v>
      </c>
      <c r="M30" s="13">
        <f t="shared" si="4"/>
        <v>3514.53</v>
      </c>
      <c r="N30" s="13">
        <f t="shared" si="4"/>
        <v>3899.9900000000002</v>
      </c>
      <c r="O30" s="13">
        <f t="shared" si="4"/>
        <v>4448.5</v>
      </c>
      <c r="P30" s="13">
        <f t="shared" si="4"/>
        <v>4588.1500000000005</v>
      </c>
      <c r="Q30" s="13">
        <f t="shared" si="4"/>
        <v>4845</v>
      </c>
      <c r="R30" s="13">
        <f t="shared" si="4"/>
        <v>4752</v>
      </c>
      <c r="S30" s="13">
        <f t="shared" si="4"/>
        <v>4734</v>
      </c>
      <c r="T30" s="13">
        <f t="shared" si="4"/>
        <v>4689</v>
      </c>
      <c r="U30" s="13">
        <f t="shared" si="4"/>
        <v>4812</v>
      </c>
      <c r="V30" s="13">
        <f t="shared" si="4"/>
        <v>5261</v>
      </c>
      <c r="W30" s="13">
        <f t="shared" si="4"/>
        <v>5174</v>
      </c>
      <c r="X30" s="13">
        <f t="shared" si="4"/>
        <v>5161</v>
      </c>
      <c r="Y30" s="13">
        <f t="shared" si="4"/>
        <v>5971</v>
      </c>
      <c r="Z30" s="13">
        <f t="shared" si="4"/>
        <v>6325.8</v>
      </c>
      <c r="AA30" s="13">
        <f t="shared" si="4"/>
        <v>6175.6</v>
      </c>
      <c r="AB30" s="13">
        <f t="shared" si="4"/>
        <v>6403.2</v>
      </c>
      <c r="AC30" s="13">
        <f t="shared" si="4"/>
        <v>6310.5</v>
      </c>
      <c r="AD30" s="13">
        <f t="shared" si="4"/>
        <v>6187.5</v>
      </c>
      <c r="AE30" s="13">
        <f t="shared" si="4"/>
        <v>6180</v>
      </c>
      <c r="AF30" s="13">
        <f t="shared" si="4"/>
        <v>6293.7</v>
      </c>
      <c r="AG30" s="13">
        <f t="shared" si="4"/>
        <v>6436.6</v>
      </c>
      <c r="AH30" s="13">
        <f t="shared" ref="AH30:BG30" si="5">SUM(AH31:AH37)</f>
        <v>6964.4</v>
      </c>
      <c r="AI30" s="13">
        <f t="shared" si="5"/>
        <v>6997.9</v>
      </c>
      <c r="AJ30" s="13">
        <f t="shared" si="5"/>
        <v>7105.1</v>
      </c>
      <c r="AK30" s="13">
        <f t="shared" si="5"/>
        <v>7139.5</v>
      </c>
      <c r="AL30" s="13">
        <f t="shared" si="5"/>
        <v>7074</v>
      </c>
      <c r="AM30" s="13">
        <f t="shared" si="5"/>
        <v>7658.8</v>
      </c>
      <c r="AN30" s="13">
        <f t="shared" si="5"/>
        <v>7637.2</v>
      </c>
      <c r="AO30" s="13">
        <f t="shared" si="5"/>
        <v>7536</v>
      </c>
      <c r="AP30" s="13">
        <f t="shared" si="5"/>
        <v>7434.1</v>
      </c>
      <c r="AQ30" s="13">
        <f t="shared" si="5"/>
        <v>7250.6</v>
      </c>
      <c r="AR30" s="13">
        <f t="shared" si="5"/>
        <v>6891.1</v>
      </c>
      <c r="AS30" s="13">
        <f t="shared" si="5"/>
        <v>6202</v>
      </c>
      <c r="AT30" s="13">
        <f t="shared" si="5"/>
        <v>6023.4</v>
      </c>
      <c r="AU30" s="13">
        <f t="shared" si="5"/>
        <v>5788.9</v>
      </c>
      <c r="AV30" s="13">
        <f t="shared" si="5"/>
        <v>5539.9</v>
      </c>
      <c r="AW30" s="13">
        <f t="shared" si="5"/>
        <v>5351.9</v>
      </c>
      <c r="AX30" s="13">
        <f t="shared" si="5"/>
        <v>5259.6</v>
      </c>
      <c r="AY30" s="13">
        <f t="shared" si="5"/>
        <v>5057.3999999999996</v>
      </c>
      <c r="AZ30" s="13">
        <f t="shared" si="5"/>
        <v>4859.8999999999996</v>
      </c>
      <c r="BA30" s="13">
        <f t="shared" si="5"/>
        <v>4671.8999999999996</v>
      </c>
      <c r="BB30" s="13">
        <f t="shared" si="5"/>
        <v>4405.5</v>
      </c>
      <c r="BC30" s="13">
        <f t="shared" si="5"/>
        <v>4287.8100000000004</v>
      </c>
      <c r="BD30" s="13">
        <f t="shared" si="5"/>
        <v>4024.9500000000003</v>
      </c>
      <c r="BE30" s="13">
        <f t="shared" si="5"/>
        <v>3870.45</v>
      </c>
      <c r="BF30" s="13">
        <f t="shared" si="5"/>
        <v>3707.7</v>
      </c>
      <c r="BG30" s="13">
        <f t="shared" si="5"/>
        <v>3600.3297999999995</v>
      </c>
      <c r="BI30" s="21"/>
    </row>
    <row r="31" spans="1:63" s="4" customFormat="1" ht="12.75" x14ac:dyDescent="0.25">
      <c r="A31" s="4" t="s">
        <v>16</v>
      </c>
      <c r="B31" s="15">
        <v>0</v>
      </c>
      <c r="C31" s="15">
        <v>0</v>
      </c>
      <c r="D31" s="15">
        <v>0</v>
      </c>
      <c r="E31" s="15">
        <v>0</v>
      </c>
      <c r="F31" s="15">
        <v>0</v>
      </c>
      <c r="G31" s="15">
        <v>0</v>
      </c>
      <c r="H31" s="15">
        <v>0</v>
      </c>
      <c r="I31" s="15">
        <v>0</v>
      </c>
      <c r="J31" s="15">
        <v>0</v>
      </c>
      <c r="K31" s="15">
        <v>0</v>
      </c>
      <c r="L31" s="15">
        <v>0</v>
      </c>
      <c r="M31" s="15">
        <v>14.16</v>
      </c>
      <c r="N31" s="15">
        <v>14.16</v>
      </c>
      <c r="O31" s="15">
        <v>16.989999999999998</v>
      </c>
      <c r="P31" s="15">
        <v>0</v>
      </c>
      <c r="Q31" s="15">
        <v>55</v>
      </c>
      <c r="R31" s="15">
        <v>70</v>
      </c>
      <c r="S31" s="15">
        <v>75</v>
      </c>
      <c r="T31" s="15">
        <v>110</v>
      </c>
      <c r="U31" s="15">
        <v>110</v>
      </c>
      <c r="V31" s="15">
        <v>139</v>
      </c>
      <c r="W31" s="15">
        <v>141</v>
      </c>
      <c r="X31" s="15">
        <v>153</v>
      </c>
      <c r="Y31" s="15">
        <v>99</v>
      </c>
      <c r="Z31" s="15">
        <v>105</v>
      </c>
      <c r="AA31" s="15">
        <v>94</v>
      </c>
      <c r="AB31" s="15">
        <v>126</v>
      </c>
      <c r="AC31" s="15">
        <v>123</v>
      </c>
      <c r="AD31" s="15">
        <v>133</v>
      </c>
      <c r="AE31" s="15">
        <v>134</v>
      </c>
      <c r="AF31" s="15">
        <v>171</v>
      </c>
      <c r="AG31" s="15">
        <v>201</v>
      </c>
      <c r="AH31" s="15">
        <v>214</v>
      </c>
      <c r="AI31" s="15">
        <v>215</v>
      </c>
      <c r="AJ31" s="15">
        <v>190</v>
      </c>
      <c r="AK31" s="15">
        <v>179</v>
      </c>
      <c r="AL31" s="15">
        <v>167</v>
      </c>
      <c r="AM31" s="15">
        <v>137</v>
      </c>
      <c r="AN31" s="15">
        <v>123</v>
      </c>
      <c r="AO31" s="15">
        <v>142</v>
      </c>
      <c r="AP31" s="15">
        <v>144</v>
      </c>
      <c r="AQ31" s="15">
        <v>141</v>
      </c>
      <c r="AR31" s="15">
        <v>129</v>
      </c>
      <c r="AS31" s="15">
        <v>136</v>
      </c>
      <c r="AT31" s="15">
        <v>132</v>
      </c>
      <c r="AU31" s="15">
        <v>122</v>
      </c>
      <c r="AV31" s="15">
        <v>120</v>
      </c>
      <c r="AW31" s="15">
        <v>105</v>
      </c>
      <c r="AX31" s="15">
        <v>107</v>
      </c>
      <c r="AY31" s="15">
        <v>105</v>
      </c>
      <c r="AZ31" s="15">
        <v>101</v>
      </c>
      <c r="BA31" s="15">
        <v>95</v>
      </c>
      <c r="BB31" s="15">
        <v>91</v>
      </c>
      <c r="BC31" s="15">
        <v>90</v>
      </c>
      <c r="BD31" s="15">
        <v>88</v>
      </c>
      <c r="BE31" s="15">
        <v>80</v>
      </c>
      <c r="BF31" s="15">
        <v>77</v>
      </c>
      <c r="BG31" s="22">
        <v>73.858699999999999</v>
      </c>
    </row>
    <row r="32" spans="1:63" s="4" customFormat="1" ht="12.75" x14ac:dyDescent="0.25">
      <c r="A32" s="4" t="s">
        <v>53</v>
      </c>
      <c r="B32" s="15">
        <v>20</v>
      </c>
      <c r="C32" s="15">
        <v>25</v>
      </c>
      <c r="D32" s="15">
        <v>26</v>
      </c>
      <c r="E32" s="15">
        <v>59</v>
      </c>
      <c r="F32" s="15">
        <v>92</v>
      </c>
      <c r="G32" s="15">
        <v>106</v>
      </c>
      <c r="H32" s="15">
        <v>127</v>
      </c>
      <c r="I32" s="15">
        <v>126</v>
      </c>
      <c r="J32" s="15">
        <v>155</v>
      </c>
      <c r="K32" s="15">
        <v>170</v>
      </c>
      <c r="L32" s="15">
        <v>280</v>
      </c>
      <c r="M32" s="15">
        <v>262.89999999999998</v>
      </c>
      <c r="N32" s="15">
        <v>241.39999999999998</v>
      </c>
      <c r="O32" s="15">
        <v>289.7</v>
      </c>
      <c r="P32" s="15">
        <v>263.39999999999998</v>
      </c>
      <c r="Q32" s="15">
        <v>310</v>
      </c>
      <c r="R32" s="15">
        <v>297</v>
      </c>
      <c r="S32" s="15">
        <v>288</v>
      </c>
      <c r="T32" s="15">
        <v>275</v>
      </c>
      <c r="U32" s="15">
        <v>263</v>
      </c>
      <c r="V32" s="15">
        <v>265</v>
      </c>
      <c r="W32" s="15">
        <v>248</v>
      </c>
      <c r="X32" s="15">
        <v>241</v>
      </c>
      <c r="Y32" s="15">
        <v>320</v>
      </c>
      <c r="Z32" s="15">
        <v>306</v>
      </c>
      <c r="AA32" s="15">
        <v>296</v>
      </c>
      <c r="AB32" s="15">
        <v>382</v>
      </c>
      <c r="AC32" s="15">
        <v>376</v>
      </c>
      <c r="AD32" s="15">
        <v>363</v>
      </c>
      <c r="AE32" s="15">
        <v>351</v>
      </c>
      <c r="AF32" s="15">
        <v>217</v>
      </c>
      <c r="AG32" s="15">
        <v>195</v>
      </c>
      <c r="AH32" s="15">
        <v>198</v>
      </c>
      <c r="AI32" s="15">
        <v>198</v>
      </c>
      <c r="AJ32" s="15">
        <v>222</v>
      </c>
      <c r="AK32" s="15">
        <v>220</v>
      </c>
      <c r="AL32" s="15">
        <v>223</v>
      </c>
      <c r="AM32" s="15">
        <v>263</v>
      </c>
      <c r="AN32" s="15">
        <v>260</v>
      </c>
      <c r="AO32" s="15">
        <v>270</v>
      </c>
      <c r="AP32" s="15">
        <v>264</v>
      </c>
      <c r="AQ32" s="15">
        <v>237</v>
      </c>
      <c r="AR32" s="15">
        <v>224</v>
      </c>
      <c r="AS32" s="15">
        <v>207</v>
      </c>
      <c r="AT32" s="15">
        <v>191</v>
      </c>
      <c r="AU32" s="15">
        <v>178</v>
      </c>
      <c r="AV32" s="15">
        <v>155</v>
      </c>
      <c r="AW32" s="15">
        <v>137</v>
      </c>
      <c r="AX32" s="15">
        <v>126</v>
      </c>
      <c r="AY32" s="15">
        <v>98</v>
      </c>
      <c r="AZ32" s="15">
        <v>87</v>
      </c>
      <c r="BA32" s="15">
        <v>80</v>
      </c>
      <c r="BB32" s="15">
        <v>71</v>
      </c>
      <c r="BC32" s="15">
        <v>62.5</v>
      </c>
      <c r="BD32" s="15">
        <v>51.2</v>
      </c>
      <c r="BE32" s="15">
        <v>46.4</v>
      </c>
      <c r="BF32" s="15">
        <v>42.1</v>
      </c>
      <c r="BG32" s="31">
        <v>39.609599999999993</v>
      </c>
    </row>
    <row r="33" spans="1:61" s="4" customFormat="1" ht="12.75" x14ac:dyDescent="0.25">
      <c r="A33" s="4" t="s">
        <v>54</v>
      </c>
      <c r="B33" s="15">
        <v>90</v>
      </c>
      <c r="C33" s="15">
        <v>115</v>
      </c>
      <c r="D33" s="15">
        <v>123</v>
      </c>
      <c r="E33" s="15">
        <v>133</v>
      </c>
      <c r="F33" s="15">
        <v>145.83000000000001</v>
      </c>
      <c r="G33" s="15">
        <v>143</v>
      </c>
      <c r="H33" s="15">
        <v>151.5</v>
      </c>
      <c r="I33" s="15">
        <v>155.76</v>
      </c>
      <c r="J33" s="15">
        <v>184.08</v>
      </c>
      <c r="K33" s="15">
        <v>178.42</v>
      </c>
      <c r="L33" s="15">
        <v>164</v>
      </c>
      <c r="M33" s="15">
        <v>145.29999999999995</v>
      </c>
      <c r="N33" s="15">
        <v>123.79999999999995</v>
      </c>
      <c r="O33" s="15">
        <v>172.09999999999997</v>
      </c>
      <c r="P33" s="15">
        <v>145.79999999999995</v>
      </c>
      <c r="Q33" s="15">
        <v>208</v>
      </c>
      <c r="R33" s="15">
        <v>198</v>
      </c>
      <c r="S33" s="15">
        <v>195</v>
      </c>
      <c r="T33" s="15">
        <v>190</v>
      </c>
      <c r="U33" s="15">
        <v>185</v>
      </c>
      <c r="V33" s="15">
        <v>181</v>
      </c>
      <c r="W33" s="15">
        <v>179</v>
      </c>
      <c r="X33" s="15">
        <v>250</v>
      </c>
      <c r="Y33" s="15">
        <v>251</v>
      </c>
      <c r="Z33" s="15">
        <v>287</v>
      </c>
      <c r="AA33" s="15">
        <v>292</v>
      </c>
      <c r="AB33" s="15">
        <v>290</v>
      </c>
      <c r="AC33" s="15">
        <v>289</v>
      </c>
      <c r="AD33" s="15">
        <v>290</v>
      </c>
      <c r="AE33" s="15">
        <v>317</v>
      </c>
      <c r="AF33" s="15">
        <v>322</v>
      </c>
      <c r="AG33" s="15">
        <v>350</v>
      </c>
      <c r="AH33" s="15">
        <v>375</v>
      </c>
      <c r="AI33" s="15">
        <v>330</v>
      </c>
      <c r="AJ33" s="15">
        <v>314</v>
      </c>
      <c r="AK33" s="15">
        <v>305</v>
      </c>
      <c r="AL33" s="15">
        <v>290</v>
      </c>
      <c r="AM33" s="15">
        <v>229</v>
      </c>
      <c r="AN33" s="15">
        <v>222</v>
      </c>
      <c r="AO33" s="15">
        <v>208</v>
      </c>
      <c r="AP33" s="15">
        <v>199</v>
      </c>
      <c r="AQ33" s="15">
        <v>183</v>
      </c>
      <c r="AR33" s="15">
        <v>172</v>
      </c>
      <c r="AS33" s="15">
        <v>135</v>
      </c>
      <c r="AT33" s="15">
        <v>125</v>
      </c>
      <c r="AU33" s="15">
        <v>117</v>
      </c>
      <c r="AV33" s="15">
        <v>94</v>
      </c>
      <c r="AW33" s="15">
        <v>84</v>
      </c>
      <c r="AX33" s="15">
        <v>69</v>
      </c>
      <c r="AY33" s="15">
        <v>64</v>
      </c>
      <c r="AZ33" s="15">
        <v>66</v>
      </c>
      <c r="BA33" s="15">
        <v>62</v>
      </c>
      <c r="BB33" s="15">
        <v>59</v>
      </c>
      <c r="BC33" s="15">
        <v>56</v>
      </c>
      <c r="BD33" s="15">
        <v>53.7</v>
      </c>
      <c r="BE33" s="15">
        <v>49.1</v>
      </c>
      <c r="BF33" s="15">
        <v>38.1</v>
      </c>
      <c r="BG33" s="22">
        <v>27.091300000000004</v>
      </c>
    </row>
    <row r="34" spans="1:61" s="4" customFormat="1" ht="12.75" x14ac:dyDescent="0.25">
      <c r="A34" s="4" t="s">
        <v>55</v>
      </c>
      <c r="B34" s="15">
        <v>10</v>
      </c>
      <c r="C34" s="15">
        <v>164</v>
      </c>
      <c r="D34" s="15">
        <v>500</v>
      </c>
      <c r="E34" s="15">
        <v>1100</v>
      </c>
      <c r="F34" s="15">
        <v>1217.6300000000001</v>
      </c>
      <c r="G34" s="15">
        <v>1274.27</v>
      </c>
      <c r="H34" s="15">
        <v>1783.97</v>
      </c>
      <c r="I34" s="15">
        <v>1907.690000000001</v>
      </c>
      <c r="J34" s="15">
        <v>1912.6700000000005</v>
      </c>
      <c r="K34" s="15">
        <v>1916.1800000000007</v>
      </c>
      <c r="L34" s="15">
        <v>1936</v>
      </c>
      <c r="M34" s="15">
        <v>1936.0100000000002</v>
      </c>
      <c r="N34" s="15">
        <v>2077.61</v>
      </c>
      <c r="O34" s="15">
        <v>2190.89</v>
      </c>
      <c r="P34" s="15">
        <v>2270.19</v>
      </c>
      <c r="Q34" s="15">
        <v>2347</v>
      </c>
      <c r="R34" s="15">
        <v>2271</v>
      </c>
      <c r="S34" s="15">
        <v>2235</v>
      </c>
      <c r="T34" s="15">
        <v>2152</v>
      </c>
      <c r="U34" s="15">
        <v>2205</v>
      </c>
      <c r="V34" s="15">
        <v>2133</v>
      </c>
      <c r="W34" s="15">
        <v>2060</v>
      </c>
      <c r="X34" s="15">
        <v>2006</v>
      </c>
      <c r="Y34" s="15">
        <v>1971</v>
      </c>
      <c r="Z34" s="15">
        <v>1928</v>
      </c>
      <c r="AA34" s="15">
        <v>1889</v>
      </c>
      <c r="AB34" s="15">
        <v>1852</v>
      </c>
      <c r="AC34" s="15">
        <v>1810</v>
      </c>
      <c r="AD34" s="15">
        <v>1778</v>
      </c>
      <c r="AE34" s="15">
        <v>1767</v>
      </c>
      <c r="AF34" s="15">
        <v>2002</v>
      </c>
      <c r="AG34" s="15">
        <v>1976</v>
      </c>
      <c r="AH34" s="15">
        <v>1953</v>
      </c>
      <c r="AI34" s="15">
        <v>1904</v>
      </c>
      <c r="AJ34" s="15">
        <v>1892</v>
      </c>
      <c r="AK34" s="15">
        <v>1850</v>
      </c>
      <c r="AL34" s="15">
        <v>1829</v>
      </c>
      <c r="AM34" s="15">
        <v>1845</v>
      </c>
      <c r="AN34" s="15">
        <v>1794</v>
      </c>
      <c r="AO34" s="15">
        <v>1740</v>
      </c>
      <c r="AP34" s="15">
        <v>1684</v>
      </c>
      <c r="AQ34" s="15">
        <v>1648</v>
      </c>
      <c r="AR34" s="15">
        <v>1600</v>
      </c>
      <c r="AS34" s="15">
        <v>1530</v>
      </c>
      <c r="AT34" s="15">
        <v>1489</v>
      </c>
      <c r="AU34" s="15">
        <v>1431</v>
      </c>
      <c r="AV34" s="15">
        <v>1363</v>
      </c>
      <c r="AW34" s="15">
        <v>1317</v>
      </c>
      <c r="AX34" s="15">
        <v>1274</v>
      </c>
      <c r="AY34" s="15">
        <v>1317</v>
      </c>
      <c r="AZ34" s="15">
        <v>1236</v>
      </c>
      <c r="BA34" s="15">
        <v>1165</v>
      </c>
      <c r="BB34" s="15">
        <v>955</v>
      </c>
      <c r="BC34" s="15">
        <v>897</v>
      </c>
      <c r="BD34" s="15">
        <v>799</v>
      </c>
      <c r="BE34" s="15">
        <v>825</v>
      </c>
      <c r="BF34" s="15">
        <v>789</v>
      </c>
      <c r="BG34" s="22">
        <v>803.74429999999984</v>
      </c>
    </row>
    <row r="35" spans="1:61" s="4" customFormat="1" ht="12.75" x14ac:dyDescent="0.25">
      <c r="A35" s="4" t="s">
        <v>17</v>
      </c>
      <c r="B35" s="15">
        <v>0</v>
      </c>
      <c r="C35" s="15">
        <v>0</v>
      </c>
      <c r="D35" s="15">
        <v>0</v>
      </c>
      <c r="E35" s="15">
        <v>0</v>
      </c>
      <c r="F35" s="15">
        <v>0</v>
      </c>
      <c r="G35" s="15">
        <v>0</v>
      </c>
      <c r="H35" s="15">
        <v>0</v>
      </c>
      <c r="I35" s="15">
        <v>0</v>
      </c>
      <c r="J35" s="15">
        <v>0</v>
      </c>
      <c r="K35" s="15">
        <v>0</v>
      </c>
      <c r="L35" s="15">
        <v>0</v>
      </c>
      <c r="M35" s="15">
        <v>145.20999999999975</v>
      </c>
      <c r="N35" s="15">
        <v>286.80999999999983</v>
      </c>
      <c r="O35" s="15">
        <v>513.36999999999989</v>
      </c>
      <c r="P35" s="15">
        <v>561.52</v>
      </c>
      <c r="Q35" s="15">
        <v>570</v>
      </c>
      <c r="R35" s="15">
        <v>674</v>
      </c>
      <c r="S35" s="15">
        <v>689</v>
      </c>
      <c r="T35" s="15">
        <v>788</v>
      </c>
      <c r="U35" s="15">
        <v>839</v>
      </c>
      <c r="V35" s="15">
        <v>1314</v>
      </c>
      <c r="W35" s="15">
        <v>1409</v>
      </c>
      <c r="X35" s="15">
        <v>1440</v>
      </c>
      <c r="Y35" s="15">
        <v>2039</v>
      </c>
      <c r="Z35" s="15">
        <v>2236</v>
      </c>
      <c r="AA35" s="15">
        <v>2228</v>
      </c>
      <c r="AB35" s="15">
        <v>2296</v>
      </c>
      <c r="AC35" s="15">
        <v>2285</v>
      </c>
      <c r="AD35" s="15">
        <v>2298</v>
      </c>
      <c r="AE35" s="15">
        <v>2295</v>
      </c>
      <c r="AF35" s="15">
        <v>2251</v>
      </c>
      <c r="AG35" s="15">
        <v>2353</v>
      </c>
      <c r="AH35" s="15">
        <v>2756</v>
      </c>
      <c r="AI35" s="15">
        <v>2805</v>
      </c>
      <c r="AJ35" s="15">
        <v>2868</v>
      </c>
      <c r="AK35" s="15">
        <v>3000</v>
      </c>
      <c r="AL35" s="15">
        <v>3000</v>
      </c>
      <c r="AM35" s="15">
        <v>3654</v>
      </c>
      <c r="AN35" s="15">
        <v>3785</v>
      </c>
      <c r="AO35" s="15">
        <v>3808</v>
      </c>
      <c r="AP35" s="15">
        <v>3841</v>
      </c>
      <c r="AQ35" s="15">
        <v>3833</v>
      </c>
      <c r="AR35" s="15">
        <v>3667</v>
      </c>
      <c r="AS35" s="15">
        <v>3188</v>
      </c>
      <c r="AT35" s="15">
        <v>3159</v>
      </c>
      <c r="AU35" s="15">
        <v>3108</v>
      </c>
      <c r="AV35" s="15">
        <v>3022</v>
      </c>
      <c r="AW35" s="15">
        <v>2961</v>
      </c>
      <c r="AX35" s="15">
        <v>2986</v>
      </c>
      <c r="AY35" s="15">
        <v>2819</v>
      </c>
      <c r="AZ35" s="15">
        <v>2762</v>
      </c>
      <c r="BA35" s="15">
        <v>2685</v>
      </c>
      <c r="BB35" s="15">
        <v>2687</v>
      </c>
      <c r="BC35" s="15">
        <v>2654</v>
      </c>
      <c r="BD35" s="15">
        <v>2547</v>
      </c>
      <c r="BE35" s="15">
        <v>2461</v>
      </c>
      <c r="BF35" s="15">
        <v>2388</v>
      </c>
      <c r="BG35" s="22">
        <v>2314.2501999999995</v>
      </c>
    </row>
    <row r="36" spans="1:61" s="4" customFormat="1" ht="12.75" x14ac:dyDescent="0.25">
      <c r="A36" s="4" t="s">
        <v>18</v>
      </c>
      <c r="B36" s="15">
        <v>0</v>
      </c>
      <c r="C36" s="15">
        <v>0.14000000000000001</v>
      </c>
      <c r="D36" s="15">
        <v>0.14000000000000001</v>
      </c>
      <c r="E36" s="15">
        <v>0.14000000000000001</v>
      </c>
      <c r="F36" s="15">
        <v>0.2</v>
      </c>
      <c r="G36" s="15">
        <v>0.28000000000000003</v>
      </c>
      <c r="H36" s="15">
        <v>283.17</v>
      </c>
      <c r="I36" s="15">
        <v>708.01</v>
      </c>
      <c r="J36" s="15">
        <v>705.8</v>
      </c>
      <c r="K36" s="15">
        <v>764.56</v>
      </c>
      <c r="L36" s="15">
        <v>850</v>
      </c>
      <c r="M36" s="15">
        <f>M34-L34+L36</f>
        <v>850.01000000000022</v>
      </c>
      <c r="N36" s="15">
        <f t="shared" ref="N36:P36" si="6">N34-M34+M36</f>
        <v>991.61000000000013</v>
      </c>
      <c r="O36" s="15">
        <f t="shared" si="6"/>
        <v>1104.8899999999999</v>
      </c>
      <c r="P36" s="15">
        <f t="shared" si="6"/>
        <v>1184.19</v>
      </c>
      <c r="Q36" s="15">
        <v>1140</v>
      </c>
      <c r="R36" s="15">
        <v>1081</v>
      </c>
      <c r="S36" s="15">
        <v>1098</v>
      </c>
      <c r="T36" s="15">
        <v>1032</v>
      </c>
      <c r="U36" s="15">
        <v>1077</v>
      </c>
      <c r="V36" s="15">
        <v>1101</v>
      </c>
      <c r="W36" s="15">
        <v>1007</v>
      </c>
      <c r="X36" s="15">
        <v>941</v>
      </c>
      <c r="Y36" s="15">
        <v>1149</v>
      </c>
      <c r="Z36" s="15">
        <v>1325</v>
      </c>
      <c r="AA36" s="15">
        <v>1242</v>
      </c>
      <c r="AB36" s="15">
        <v>1325</v>
      </c>
      <c r="AC36" s="15">
        <v>1298</v>
      </c>
      <c r="AD36" s="15">
        <v>1195</v>
      </c>
      <c r="AE36" s="15">
        <v>1185</v>
      </c>
      <c r="AF36" s="15">
        <v>1200</v>
      </c>
      <c r="AG36" s="15">
        <v>1235</v>
      </c>
      <c r="AH36" s="15">
        <v>1350</v>
      </c>
      <c r="AI36" s="15">
        <v>1435</v>
      </c>
      <c r="AJ36" s="15">
        <v>1515</v>
      </c>
      <c r="AK36" s="15">
        <v>1480</v>
      </c>
      <c r="AL36" s="15">
        <v>1420</v>
      </c>
      <c r="AM36" s="15">
        <v>1385</v>
      </c>
      <c r="AN36" s="15">
        <v>1340</v>
      </c>
      <c r="AO36" s="15">
        <v>1265</v>
      </c>
      <c r="AP36" s="15">
        <v>1195</v>
      </c>
      <c r="AQ36" s="15">
        <v>1100</v>
      </c>
      <c r="AR36" s="15">
        <v>1000</v>
      </c>
      <c r="AS36" s="15">
        <v>905</v>
      </c>
      <c r="AT36" s="15">
        <v>826</v>
      </c>
      <c r="AU36" s="15">
        <v>728</v>
      </c>
      <c r="AV36" s="15">
        <v>684</v>
      </c>
      <c r="AW36" s="15">
        <v>647</v>
      </c>
      <c r="AX36" s="15">
        <v>601</v>
      </c>
      <c r="AY36" s="15">
        <v>564</v>
      </c>
      <c r="AZ36" s="15">
        <v>520</v>
      </c>
      <c r="BA36" s="15">
        <v>493</v>
      </c>
      <c r="BB36" s="15">
        <v>461</v>
      </c>
      <c r="BC36" s="15">
        <v>452</v>
      </c>
      <c r="BD36" s="15">
        <v>407</v>
      </c>
      <c r="BE36" s="15">
        <v>333</v>
      </c>
      <c r="BF36" s="15">
        <v>300</v>
      </c>
      <c r="BG36" s="22">
        <v>268.7568</v>
      </c>
    </row>
    <row r="37" spans="1:61" s="4" customFormat="1" ht="12.75" x14ac:dyDescent="0.25">
      <c r="A37" s="4" t="s">
        <v>9</v>
      </c>
      <c r="B37" s="15">
        <v>191</v>
      </c>
      <c r="C37" s="15">
        <v>192.1</v>
      </c>
      <c r="D37" s="15">
        <v>191.17</v>
      </c>
      <c r="E37" s="15">
        <v>208.06</v>
      </c>
      <c r="F37" s="15">
        <v>218.56</v>
      </c>
      <c r="G37" s="15">
        <v>219.98000000000002</v>
      </c>
      <c r="H37" s="15">
        <v>218.45000000000002</v>
      </c>
      <c r="I37" s="15">
        <v>222.47000000000003</v>
      </c>
      <c r="J37" s="15">
        <v>220.53000000000003</v>
      </c>
      <c r="K37" s="15">
        <v>219.03000000000003</v>
      </c>
      <c r="L37" s="15">
        <v>226</v>
      </c>
      <c r="M37" s="15">
        <v>160.93999999999997</v>
      </c>
      <c r="N37" s="15">
        <v>164.6</v>
      </c>
      <c r="O37" s="15">
        <v>160.55999999999997</v>
      </c>
      <c r="P37" s="15">
        <v>163.04999999999998</v>
      </c>
      <c r="Q37" s="15">
        <v>215</v>
      </c>
      <c r="R37" s="15">
        <v>161</v>
      </c>
      <c r="S37" s="15">
        <v>154</v>
      </c>
      <c r="T37" s="15">
        <v>142</v>
      </c>
      <c r="U37" s="15">
        <v>133</v>
      </c>
      <c r="V37" s="15">
        <v>128</v>
      </c>
      <c r="W37" s="15">
        <v>130</v>
      </c>
      <c r="X37" s="15">
        <v>130</v>
      </c>
      <c r="Y37" s="15">
        <v>142</v>
      </c>
      <c r="Z37" s="15">
        <v>138.80000000000001</v>
      </c>
      <c r="AA37" s="15">
        <v>134.6</v>
      </c>
      <c r="AB37" s="15">
        <v>132.19999999999999</v>
      </c>
      <c r="AC37" s="15">
        <v>129.5</v>
      </c>
      <c r="AD37" s="15">
        <v>130.5</v>
      </c>
      <c r="AE37" s="15">
        <v>131</v>
      </c>
      <c r="AF37" s="15">
        <v>130.69999999999999</v>
      </c>
      <c r="AG37" s="15">
        <v>126.6</v>
      </c>
      <c r="AH37" s="15">
        <v>118.4</v>
      </c>
      <c r="AI37" s="15">
        <v>110.9</v>
      </c>
      <c r="AJ37" s="15">
        <v>104.1</v>
      </c>
      <c r="AK37" s="15">
        <v>105.5</v>
      </c>
      <c r="AL37" s="15">
        <v>145</v>
      </c>
      <c r="AM37" s="15">
        <v>145.80000000000001</v>
      </c>
      <c r="AN37" s="15">
        <v>113.2</v>
      </c>
      <c r="AO37" s="15">
        <v>103</v>
      </c>
      <c r="AP37" s="15">
        <v>107.1</v>
      </c>
      <c r="AQ37" s="15">
        <v>108.6</v>
      </c>
      <c r="AR37" s="15">
        <v>99.1</v>
      </c>
      <c r="AS37" s="15">
        <v>101</v>
      </c>
      <c r="AT37" s="15">
        <v>101.39999999999999</v>
      </c>
      <c r="AU37" s="15">
        <v>104.9</v>
      </c>
      <c r="AV37" s="15">
        <v>101.89999999999999</v>
      </c>
      <c r="AW37" s="15">
        <v>100.9</v>
      </c>
      <c r="AX37" s="15">
        <v>96.6</v>
      </c>
      <c r="AY37" s="15">
        <v>90.4</v>
      </c>
      <c r="AZ37" s="15">
        <v>87.9</v>
      </c>
      <c r="BA37" s="15">
        <v>91.9</v>
      </c>
      <c r="BB37" s="15">
        <v>81.499999999999986</v>
      </c>
      <c r="BC37" s="15">
        <v>76.31</v>
      </c>
      <c r="BD37" s="15">
        <v>79.05</v>
      </c>
      <c r="BE37" s="15">
        <v>75.95</v>
      </c>
      <c r="BF37" s="15">
        <v>73.5</v>
      </c>
      <c r="BG37" s="22">
        <v>73.018900000000002</v>
      </c>
    </row>
    <row r="38" spans="1:61" s="4" customFormat="1" ht="12.75" x14ac:dyDescent="0.25">
      <c r="A38" s="10" t="s">
        <v>19</v>
      </c>
      <c r="B38" s="13">
        <f>SUM(B39:B46)</f>
        <v>4956.6000000000004</v>
      </c>
      <c r="C38" s="13">
        <f t="shared" ref="C38:BF38" si="7">SUM(C39:C46)</f>
        <v>5029.2699999999995</v>
      </c>
      <c r="D38" s="13">
        <f t="shared" si="7"/>
        <v>5036.6899999999996</v>
      </c>
      <c r="E38" s="13">
        <f t="shared" si="7"/>
        <v>5727.9500000000007</v>
      </c>
      <c r="F38" s="13">
        <f t="shared" si="7"/>
        <v>5858.56</v>
      </c>
      <c r="G38" s="13">
        <f t="shared" si="7"/>
        <v>6183.86</v>
      </c>
      <c r="H38" s="13">
        <f t="shared" si="7"/>
        <v>6653.6699999999992</v>
      </c>
      <c r="I38" s="13">
        <f t="shared" si="7"/>
        <v>6670.9</v>
      </c>
      <c r="J38" s="13">
        <f t="shared" si="7"/>
        <v>6738.19</v>
      </c>
      <c r="K38" s="13">
        <f t="shared" si="7"/>
        <v>6810.48</v>
      </c>
      <c r="L38" s="13">
        <f t="shared" si="7"/>
        <v>10035.700000000001</v>
      </c>
      <c r="M38" s="13">
        <f t="shared" si="7"/>
        <v>10173.860000000002</v>
      </c>
      <c r="N38" s="13">
        <f t="shared" si="7"/>
        <v>10235.510000000002</v>
      </c>
      <c r="O38" s="13">
        <f t="shared" si="7"/>
        <v>11907.199999999999</v>
      </c>
      <c r="P38" s="13">
        <f t="shared" si="7"/>
        <v>14046.460000000001</v>
      </c>
      <c r="Q38" s="13">
        <f t="shared" si="7"/>
        <v>15591.400000000001</v>
      </c>
      <c r="R38" s="13">
        <f t="shared" si="7"/>
        <v>15588.09</v>
      </c>
      <c r="S38" s="13">
        <f t="shared" si="7"/>
        <v>21188.17</v>
      </c>
      <c r="T38" s="13">
        <f t="shared" si="7"/>
        <v>21440.379999999997</v>
      </c>
      <c r="U38" s="13">
        <f t="shared" si="7"/>
        <v>21385.59</v>
      </c>
      <c r="V38" s="13">
        <f t="shared" si="7"/>
        <v>24682.429999999997</v>
      </c>
      <c r="W38" s="13">
        <f t="shared" si="7"/>
        <v>25002.699999999997</v>
      </c>
      <c r="X38" s="13">
        <f t="shared" si="7"/>
        <v>25883.799999999996</v>
      </c>
      <c r="Y38" s="13">
        <f t="shared" si="7"/>
        <v>26383.170000000002</v>
      </c>
      <c r="Z38" s="13">
        <f t="shared" si="7"/>
        <v>27364.809999999998</v>
      </c>
      <c r="AA38" s="13">
        <f t="shared" si="7"/>
        <v>27685.7</v>
      </c>
      <c r="AB38" s="13">
        <f t="shared" si="7"/>
        <v>30411.390000000003</v>
      </c>
      <c r="AC38" s="13">
        <f t="shared" si="7"/>
        <v>31177.5</v>
      </c>
      <c r="AD38" s="13">
        <f t="shared" si="7"/>
        <v>34343</v>
      </c>
      <c r="AE38" s="13">
        <f t="shared" si="7"/>
        <v>37832.400000000001</v>
      </c>
      <c r="AF38" s="13">
        <f t="shared" si="7"/>
        <v>37988.699999999997</v>
      </c>
      <c r="AG38" s="13">
        <f t="shared" si="7"/>
        <v>43095.6</v>
      </c>
      <c r="AH38" s="13">
        <f t="shared" si="7"/>
        <v>44759.8</v>
      </c>
      <c r="AI38" s="13">
        <f t="shared" si="7"/>
        <v>44892.800000000003</v>
      </c>
      <c r="AJ38" s="13">
        <f t="shared" si="7"/>
        <v>47367.6</v>
      </c>
      <c r="AK38" s="13">
        <f t="shared" si="7"/>
        <v>45636.2</v>
      </c>
      <c r="AL38" s="13">
        <f t="shared" si="7"/>
        <v>49467</v>
      </c>
      <c r="AM38" s="13">
        <f t="shared" si="7"/>
        <v>49794.6</v>
      </c>
      <c r="AN38" s="13">
        <f t="shared" si="7"/>
        <v>53406</v>
      </c>
      <c r="AO38" s="13">
        <f>SUM(AO39:AO46)</f>
        <v>52053</v>
      </c>
      <c r="AP38" s="13">
        <f t="shared" si="7"/>
        <v>59811</v>
      </c>
      <c r="AQ38" s="13">
        <f t="shared" si="7"/>
        <v>71276.56</v>
      </c>
      <c r="AR38" s="13">
        <f t="shared" si="7"/>
        <v>71647</v>
      </c>
      <c r="AS38" s="13">
        <f t="shared" si="7"/>
        <v>72653.2</v>
      </c>
      <c r="AT38" s="13">
        <f t="shared" si="7"/>
        <v>72521.399999999994</v>
      </c>
      <c r="AU38" s="13">
        <f t="shared" si="7"/>
        <v>72513.3</v>
      </c>
      <c r="AV38" s="13">
        <f t="shared" si="7"/>
        <v>72230</v>
      </c>
      <c r="AW38" s="13">
        <f t="shared" si="7"/>
        <v>73641.399999999994</v>
      </c>
      <c r="AX38" s="13">
        <f t="shared" si="7"/>
        <v>75280.399999999994</v>
      </c>
      <c r="AY38" s="13">
        <f t="shared" si="7"/>
        <v>75594</v>
      </c>
      <c r="AZ38" s="13">
        <f t="shared" si="7"/>
        <v>79036</v>
      </c>
      <c r="BA38" s="13">
        <f t="shared" si="7"/>
        <v>79588</v>
      </c>
      <c r="BB38" s="13">
        <f t="shared" si="7"/>
        <v>80131</v>
      </c>
      <c r="BC38" s="13">
        <f t="shared" si="7"/>
        <v>80087</v>
      </c>
      <c r="BD38" s="13">
        <f t="shared" si="7"/>
        <v>80102.16425941659</v>
      </c>
      <c r="BE38" s="13">
        <f t="shared" si="7"/>
        <v>79419.312376097412</v>
      </c>
      <c r="BF38" s="13">
        <f t="shared" si="7"/>
        <v>80319.442670348348</v>
      </c>
      <c r="BG38" s="13">
        <f>SUM(BG39:BG46)</f>
        <v>80216.158800000005</v>
      </c>
      <c r="BI38" s="22"/>
    </row>
    <row r="39" spans="1:61" s="4" customFormat="1" ht="12.75" x14ac:dyDescent="0.25">
      <c r="A39" s="4" t="s">
        <v>44</v>
      </c>
      <c r="B39" s="15">
        <v>1840</v>
      </c>
      <c r="C39" s="15">
        <v>1840.61</v>
      </c>
      <c r="D39" s="15">
        <v>1840.61</v>
      </c>
      <c r="E39" s="15">
        <v>2265.36</v>
      </c>
      <c r="F39" s="15">
        <v>2265.36</v>
      </c>
      <c r="G39" s="15">
        <v>2406.9499999999998</v>
      </c>
      <c r="H39" s="15">
        <v>2831.7</v>
      </c>
      <c r="I39" s="15">
        <v>2831.7</v>
      </c>
      <c r="J39" s="15">
        <v>2832.06</v>
      </c>
      <c r="K39" s="15">
        <v>2832.06</v>
      </c>
      <c r="L39" s="15">
        <v>6060.6</v>
      </c>
      <c r="M39" s="15">
        <v>6030</v>
      </c>
      <c r="N39" s="15">
        <v>5993</v>
      </c>
      <c r="O39" s="15">
        <v>7646.56</v>
      </c>
      <c r="P39" s="15">
        <v>9345.7900000000009</v>
      </c>
      <c r="Q39" s="15">
        <v>9331.6</v>
      </c>
      <c r="R39" s="15">
        <v>9345.7900000000009</v>
      </c>
      <c r="S39" s="15">
        <v>14160.29</v>
      </c>
      <c r="T39" s="15">
        <v>14160.29</v>
      </c>
      <c r="U39" s="15">
        <v>14121</v>
      </c>
      <c r="V39" s="15">
        <v>14101</v>
      </c>
      <c r="W39" s="15">
        <v>14085</v>
      </c>
      <c r="X39" s="15">
        <v>14069</v>
      </c>
      <c r="Y39" s="15">
        <v>14045</v>
      </c>
      <c r="Z39" s="15">
        <v>14016</v>
      </c>
      <c r="AA39" s="15">
        <v>13986</v>
      </c>
      <c r="AB39" s="15">
        <v>13955</v>
      </c>
      <c r="AC39" s="15">
        <v>13922</v>
      </c>
      <c r="AD39" s="15">
        <v>14200</v>
      </c>
      <c r="AE39" s="15">
        <v>17000</v>
      </c>
      <c r="AF39" s="15">
        <v>17003</v>
      </c>
      <c r="AG39" s="15">
        <v>19800</v>
      </c>
      <c r="AH39" s="15">
        <v>20700</v>
      </c>
      <c r="AI39" s="15">
        <v>20700</v>
      </c>
      <c r="AJ39" s="15">
        <v>20764</v>
      </c>
      <c r="AK39" s="15">
        <v>19350</v>
      </c>
      <c r="AL39" s="15">
        <v>23000</v>
      </c>
      <c r="AM39" s="15">
        <v>23000</v>
      </c>
      <c r="AN39" s="15">
        <v>24100</v>
      </c>
      <c r="AO39" s="15">
        <v>22370</v>
      </c>
      <c r="AP39" s="15">
        <v>26600</v>
      </c>
      <c r="AQ39" s="15">
        <v>26600</v>
      </c>
      <c r="AR39" s="15">
        <v>26690</v>
      </c>
      <c r="AS39" s="15">
        <v>27570</v>
      </c>
      <c r="AT39" s="15">
        <v>27500</v>
      </c>
      <c r="AU39" s="15">
        <v>27580</v>
      </c>
      <c r="AV39" s="15">
        <v>26850</v>
      </c>
      <c r="AW39" s="15">
        <v>28080</v>
      </c>
      <c r="AX39" s="15">
        <v>29610</v>
      </c>
      <c r="AY39" s="15">
        <v>29610</v>
      </c>
      <c r="AZ39" s="15">
        <v>33090</v>
      </c>
      <c r="BA39" s="15">
        <v>33620</v>
      </c>
      <c r="BB39" s="15">
        <v>33780</v>
      </c>
      <c r="BC39" s="15">
        <v>34020</v>
      </c>
      <c r="BD39" s="15">
        <v>34020</v>
      </c>
      <c r="BE39" s="15">
        <v>33500</v>
      </c>
      <c r="BF39" s="15">
        <v>33721.249000000003</v>
      </c>
      <c r="BG39" s="15">
        <v>33810</v>
      </c>
    </row>
    <row r="40" spans="1:61" s="4" customFormat="1" ht="12.75" x14ac:dyDescent="0.25">
      <c r="A40" s="4" t="s">
        <v>20</v>
      </c>
      <c r="B40" s="15">
        <v>600</v>
      </c>
      <c r="C40" s="15">
        <v>637.13</v>
      </c>
      <c r="D40" s="15">
        <v>637.13</v>
      </c>
      <c r="E40" s="15">
        <v>637</v>
      </c>
      <c r="F40" s="15">
        <v>637</v>
      </c>
      <c r="G40" s="15">
        <v>637</v>
      </c>
      <c r="H40" s="15">
        <v>632</v>
      </c>
      <c r="I40" s="15">
        <v>627</v>
      </c>
      <c r="J40" s="15">
        <v>622</v>
      </c>
      <c r="K40" s="15">
        <v>617</v>
      </c>
      <c r="L40" s="15">
        <v>611</v>
      </c>
      <c r="M40" s="15">
        <v>623.04999999999995</v>
      </c>
      <c r="N40" s="15">
        <v>708.01</v>
      </c>
      <c r="O40" s="15">
        <v>701</v>
      </c>
      <c r="P40" s="15">
        <v>778.82</v>
      </c>
      <c r="Q40" s="15">
        <v>770</v>
      </c>
      <c r="R40" s="15">
        <v>764.66</v>
      </c>
      <c r="S40" s="15">
        <v>792.98</v>
      </c>
      <c r="T40" s="15">
        <v>787.31</v>
      </c>
      <c r="U40" s="15">
        <v>778.82</v>
      </c>
      <c r="V40" s="15">
        <v>777.4</v>
      </c>
      <c r="W40" s="15">
        <v>773.15</v>
      </c>
      <c r="X40" s="15">
        <v>815.63</v>
      </c>
      <c r="Y40" s="15">
        <v>821.2</v>
      </c>
      <c r="Z40" s="15">
        <v>818</v>
      </c>
      <c r="AA40" s="15">
        <v>821.2</v>
      </c>
      <c r="AB40" s="15">
        <v>821.19</v>
      </c>
      <c r="AC40" s="15">
        <v>1000</v>
      </c>
      <c r="AD40" s="15">
        <v>2690</v>
      </c>
      <c r="AE40" s="15">
        <v>3115</v>
      </c>
      <c r="AF40" s="15">
        <v>3107</v>
      </c>
      <c r="AG40" s="15">
        <v>3100</v>
      </c>
      <c r="AH40" s="15">
        <v>3100</v>
      </c>
      <c r="AI40" s="15">
        <v>3100</v>
      </c>
      <c r="AJ40" s="15">
        <v>3115</v>
      </c>
      <c r="AK40" s="15">
        <v>3360</v>
      </c>
      <c r="AL40" s="15">
        <v>3360</v>
      </c>
      <c r="AM40" s="15">
        <v>3188</v>
      </c>
      <c r="AN40" s="15">
        <v>3188</v>
      </c>
      <c r="AO40" s="15">
        <v>3285</v>
      </c>
      <c r="AP40" s="15">
        <v>3109</v>
      </c>
      <c r="AQ40" s="15">
        <v>3109</v>
      </c>
      <c r="AR40" s="15">
        <v>3190</v>
      </c>
      <c r="AS40" s="15">
        <v>3170</v>
      </c>
      <c r="AT40" s="15">
        <v>3170</v>
      </c>
      <c r="AU40" s="15">
        <v>3170</v>
      </c>
      <c r="AV40" s="15">
        <v>3170</v>
      </c>
      <c r="AW40" s="15">
        <v>3170</v>
      </c>
      <c r="AX40" s="15">
        <v>3170</v>
      </c>
      <c r="AY40" s="15">
        <v>3170</v>
      </c>
      <c r="AZ40" s="15">
        <v>3158</v>
      </c>
      <c r="BA40" s="15">
        <v>3158</v>
      </c>
      <c r="BB40" s="15">
        <v>3158</v>
      </c>
      <c r="BC40" s="15">
        <v>3158</v>
      </c>
      <c r="BD40" s="15">
        <v>3158</v>
      </c>
      <c r="BE40" s="15">
        <v>3158</v>
      </c>
      <c r="BF40" s="15">
        <v>3819.9</v>
      </c>
      <c r="BG40" s="15">
        <v>3744.12</v>
      </c>
    </row>
    <row r="41" spans="1:61" s="4" customFormat="1" ht="12.75" x14ac:dyDescent="0.25">
      <c r="A41" s="4" t="s">
        <v>21</v>
      </c>
      <c r="B41" s="15">
        <v>950</v>
      </c>
      <c r="C41" s="15">
        <v>950</v>
      </c>
      <c r="D41" s="15">
        <v>950</v>
      </c>
      <c r="E41" s="15">
        <v>1020</v>
      </c>
      <c r="F41" s="15">
        <v>1047.73</v>
      </c>
      <c r="G41" s="15">
        <v>1047.73</v>
      </c>
      <c r="H41" s="15">
        <v>1054.81</v>
      </c>
      <c r="I41" s="15">
        <v>1076.05</v>
      </c>
      <c r="J41" s="15">
        <v>1163.98</v>
      </c>
      <c r="K41" s="15">
        <v>1154.06</v>
      </c>
      <c r="L41" s="15">
        <v>1189.5</v>
      </c>
      <c r="M41" s="15">
        <v>1174</v>
      </c>
      <c r="N41" s="15">
        <v>1156</v>
      </c>
      <c r="O41" s="15">
        <v>1138</v>
      </c>
      <c r="P41" s="15">
        <v>1122</v>
      </c>
      <c r="Q41" s="15">
        <v>1109</v>
      </c>
      <c r="R41" s="15">
        <v>1099</v>
      </c>
      <c r="S41" s="15">
        <v>1088</v>
      </c>
      <c r="T41" s="15">
        <v>1078</v>
      </c>
      <c r="U41" s="15">
        <v>1067</v>
      </c>
      <c r="V41" s="15">
        <v>1054</v>
      </c>
      <c r="W41" s="15">
        <v>1046</v>
      </c>
      <c r="X41" s="15">
        <v>1040</v>
      </c>
      <c r="Y41" s="15">
        <v>1036</v>
      </c>
      <c r="Z41" s="15">
        <v>1037.8</v>
      </c>
      <c r="AA41" s="15">
        <v>1036.5</v>
      </c>
      <c r="AB41" s="15">
        <v>1167</v>
      </c>
      <c r="AC41" s="15">
        <v>1205</v>
      </c>
      <c r="AD41" s="15">
        <v>1378</v>
      </c>
      <c r="AE41" s="15">
        <v>1400</v>
      </c>
      <c r="AF41" s="15">
        <v>1518</v>
      </c>
      <c r="AG41" s="15">
        <v>1500</v>
      </c>
      <c r="AH41" s="15">
        <v>1485</v>
      </c>
      <c r="AI41" s="15">
        <v>1498</v>
      </c>
      <c r="AJ41" s="15">
        <v>1499</v>
      </c>
      <c r="AK41" s="15">
        <v>1494</v>
      </c>
      <c r="AL41" s="15">
        <v>1489</v>
      </c>
      <c r="AM41" s="15">
        <v>1490</v>
      </c>
      <c r="AN41" s="15">
        <v>1482</v>
      </c>
      <c r="AO41" s="15">
        <v>1482</v>
      </c>
      <c r="AP41" s="15">
        <v>1557</v>
      </c>
      <c r="AQ41" s="15">
        <v>1557</v>
      </c>
      <c r="AR41" s="15">
        <v>1557</v>
      </c>
      <c r="AS41" s="15">
        <v>1572</v>
      </c>
      <c r="AT41" s="15">
        <v>1572</v>
      </c>
      <c r="AU41" s="15">
        <v>1572</v>
      </c>
      <c r="AV41" s="15">
        <v>1780</v>
      </c>
      <c r="AW41" s="15">
        <v>1784</v>
      </c>
      <c r="AX41" s="15">
        <v>1784</v>
      </c>
      <c r="AY41" s="15">
        <v>1784</v>
      </c>
      <c r="AZ41" s="15">
        <v>1784</v>
      </c>
      <c r="BA41" s="15">
        <v>1784</v>
      </c>
      <c r="BB41" s="15">
        <v>1784</v>
      </c>
      <c r="BC41" s="15">
        <v>1784</v>
      </c>
      <c r="BD41" s="15">
        <v>1784</v>
      </c>
      <c r="BE41" s="15">
        <v>1784</v>
      </c>
      <c r="BF41" s="15">
        <v>1784</v>
      </c>
      <c r="BG41" s="15">
        <v>1784</v>
      </c>
    </row>
    <row r="42" spans="1:61" s="4" customFormat="1" ht="12.75" x14ac:dyDescent="0.25">
      <c r="A42" s="4" t="s">
        <v>22</v>
      </c>
      <c r="B42" s="15">
        <v>0</v>
      </c>
      <c r="C42" s="15">
        <v>0</v>
      </c>
      <c r="D42" s="15">
        <v>0</v>
      </c>
      <c r="E42" s="15">
        <v>0</v>
      </c>
      <c r="F42" s="15">
        <v>14.16</v>
      </c>
      <c r="G42" s="15">
        <v>42.48</v>
      </c>
      <c r="H42" s="15">
        <v>42.48</v>
      </c>
      <c r="I42" s="15">
        <v>42.48</v>
      </c>
      <c r="J42" s="15">
        <v>42.48</v>
      </c>
      <c r="K42" s="15">
        <v>42.48</v>
      </c>
      <c r="L42" s="15">
        <v>56.6</v>
      </c>
      <c r="M42" s="15">
        <v>56.64</v>
      </c>
      <c r="N42" s="15">
        <v>56.64</v>
      </c>
      <c r="O42" s="15">
        <v>56.64</v>
      </c>
      <c r="P42" s="15">
        <v>56.64</v>
      </c>
      <c r="Q42" s="15">
        <v>56.6</v>
      </c>
      <c r="R42" s="15">
        <v>56.64</v>
      </c>
      <c r="S42" s="15">
        <v>56.64</v>
      </c>
      <c r="T42" s="15">
        <v>56.64</v>
      </c>
      <c r="U42" s="15">
        <v>56.64</v>
      </c>
      <c r="V42" s="15">
        <v>70.8</v>
      </c>
      <c r="W42" s="15">
        <v>76.47</v>
      </c>
      <c r="X42" s="15">
        <v>83</v>
      </c>
      <c r="Y42" s="15">
        <v>165</v>
      </c>
      <c r="Z42" s="15">
        <v>178</v>
      </c>
      <c r="AA42" s="15">
        <v>233</v>
      </c>
      <c r="AB42" s="15">
        <v>229</v>
      </c>
      <c r="AC42" s="15">
        <v>272</v>
      </c>
      <c r="AD42" s="15">
        <v>283</v>
      </c>
      <c r="AE42" s="15">
        <v>279</v>
      </c>
      <c r="AF42" s="15">
        <v>280</v>
      </c>
      <c r="AG42" s="15">
        <v>479</v>
      </c>
      <c r="AH42" s="15">
        <v>550</v>
      </c>
      <c r="AI42" s="15">
        <v>630</v>
      </c>
      <c r="AJ42" s="15">
        <v>629.6</v>
      </c>
      <c r="AK42" s="15">
        <v>715.7</v>
      </c>
      <c r="AL42" s="15">
        <v>778.7</v>
      </c>
      <c r="AM42" s="15">
        <v>806.6</v>
      </c>
      <c r="AN42" s="15">
        <v>807</v>
      </c>
      <c r="AO42" s="15">
        <v>830</v>
      </c>
      <c r="AP42" s="15">
        <v>859</v>
      </c>
      <c r="AQ42" s="15">
        <v>830</v>
      </c>
      <c r="AR42" s="15">
        <v>830</v>
      </c>
      <c r="AS42" s="15">
        <v>830</v>
      </c>
      <c r="AT42" s="15">
        <v>690</v>
      </c>
      <c r="AU42" s="15">
        <v>690</v>
      </c>
      <c r="AV42" s="15">
        <v>690</v>
      </c>
      <c r="AW42" s="15">
        <v>690</v>
      </c>
      <c r="AX42" s="15">
        <v>690</v>
      </c>
      <c r="AY42" s="15">
        <v>690</v>
      </c>
      <c r="AZ42" s="15">
        <v>610</v>
      </c>
      <c r="BA42" s="15">
        <v>610</v>
      </c>
      <c r="BB42" s="15">
        <v>950</v>
      </c>
      <c r="BC42" s="15">
        <v>950</v>
      </c>
      <c r="BD42" s="15">
        <v>950</v>
      </c>
      <c r="BE42" s="15">
        <v>931</v>
      </c>
      <c r="BF42" s="15">
        <v>884.44999999999993</v>
      </c>
      <c r="BG42" s="15">
        <v>884.44999999999993</v>
      </c>
    </row>
    <row r="43" spans="1:61" s="4" customFormat="1" ht="12.75" x14ac:dyDescent="0.25">
      <c r="A43" s="4" t="s">
        <v>23</v>
      </c>
      <c r="B43" s="15">
        <v>180</v>
      </c>
      <c r="C43" s="15">
        <v>210</v>
      </c>
      <c r="D43" s="15">
        <v>210</v>
      </c>
      <c r="E43" s="15">
        <v>210</v>
      </c>
      <c r="F43" s="15">
        <v>210</v>
      </c>
      <c r="G43" s="15">
        <v>210</v>
      </c>
      <c r="H43" s="15">
        <v>210</v>
      </c>
      <c r="I43" s="15">
        <v>207</v>
      </c>
      <c r="J43" s="15">
        <v>205</v>
      </c>
      <c r="K43" s="15">
        <v>205</v>
      </c>
      <c r="L43" s="15">
        <v>205</v>
      </c>
      <c r="M43" s="15">
        <v>230</v>
      </c>
      <c r="N43" s="15">
        <v>230</v>
      </c>
      <c r="O43" s="15">
        <v>225</v>
      </c>
      <c r="P43" s="15">
        <v>220</v>
      </c>
      <c r="Q43" s="15">
        <v>1350</v>
      </c>
      <c r="R43" s="15">
        <v>1380</v>
      </c>
      <c r="S43" s="15">
        <v>1660</v>
      </c>
      <c r="T43" s="15">
        <v>1700</v>
      </c>
      <c r="U43" s="15">
        <v>1700</v>
      </c>
      <c r="V43" s="15">
        <v>2800</v>
      </c>
      <c r="W43" s="15">
        <v>2830</v>
      </c>
      <c r="X43" s="15">
        <v>3145</v>
      </c>
      <c r="Y43" s="15">
        <v>3400</v>
      </c>
      <c r="Z43" s="15">
        <v>4280</v>
      </c>
      <c r="AA43" s="15">
        <v>4440</v>
      </c>
      <c r="AB43" s="15">
        <v>4440</v>
      </c>
      <c r="AC43" s="15">
        <v>4440</v>
      </c>
      <c r="AD43" s="15">
        <v>4621</v>
      </c>
      <c r="AE43" s="15">
        <v>4620</v>
      </c>
      <c r="AF43" s="15">
        <v>4615</v>
      </c>
      <c r="AG43" s="15">
        <v>6428</v>
      </c>
      <c r="AH43" s="15">
        <v>7079</v>
      </c>
      <c r="AI43" s="15">
        <v>7100</v>
      </c>
      <c r="AJ43" s="15">
        <v>8500</v>
      </c>
      <c r="AK43" s="15">
        <v>8500</v>
      </c>
      <c r="AL43" s="15">
        <v>8500</v>
      </c>
      <c r="AM43" s="15">
        <v>8500</v>
      </c>
      <c r="AN43" s="15">
        <v>10900</v>
      </c>
      <c r="AO43" s="15">
        <v>11157</v>
      </c>
      <c r="AP43" s="15">
        <v>14443</v>
      </c>
      <c r="AQ43" s="15">
        <v>25783</v>
      </c>
      <c r="AR43" s="15">
        <v>25783</v>
      </c>
      <c r="AS43" s="15">
        <v>25783</v>
      </c>
      <c r="AT43" s="15">
        <v>25783</v>
      </c>
      <c r="AU43" s="15">
        <v>25636</v>
      </c>
      <c r="AV43" s="15">
        <v>25636</v>
      </c>
      <c r="AW43" s="15">
        <v>25636</v>
      </c>
      <c r="AX43" s="15">
        <v>25466</v>
      </c>
      <c r="AY43" s="15">
        <v>25366</v>
      </c>
      <c r="AZ43" s="15">
        <v>25201</v>
      </c>
      <c r="BA43" s="15">
        <v>25110</v>
      </c>
      <c r="BB43" s="15">
        <v>25069</v>
      </c>
      <c r="BC43" s="15">
        <v>24681</v>
      </c>
      <c r="BD43" s="15">
        <v>24531.294250920419</v>
      </c>
      <c r="BE43" s="15">
        <v>24299.065420560746</v>
      </c>
      <c r="BF43" s="15">
        <v>24072.500708014726</v>
      </c>
      <c r="BG43" s="15">
        <v>23861</v>
      </c>
    </row>
    <row r="44" spans="1:61" s="4" customFormat="1" x14ac:dyDescent="0.25">
      <c r="A44" s="4" t="s">
        <v>24</v>
      </c>
      <c r="B44" s="15">
        <v>1302.5999999999999</v>
      </c>
      <c r="C44" s="15">
        <v>1302.58</v>
      </c>
      <c r="D44" s="15">
        <v>1310</v>
      </c>
      <c r="E44" s="15">
        <v>1450</v>
      </c>
      <c r="F44" s="15">
        <v>1529.12</v>
      </c>
      <c r="G44" s="15">
        <v>1654.79</v>
      </c>
      <c r="H44" s="15">
        <v>1654</v>
      </c>
      <c r="I44" s="15">
        <v>1641</v>
      </c>
      <c r="J44" s="15">
        <v>1627</v>
      </c>
      <c r="K44" s="15">
        <v>1612</v>
      </c>
      <c r="L44" s="15">
        <v>1596</v>
      </c>
      <c r="M44" s="15">
        <v>1585.95</v>
      </c>
      <c r="N44" s="15">
        <v>1561</v>
      </c>
      <c r="O44" s="15">
        <v>1554.8</v>
      </c>
      <c r="P44" s="15">
        <v>1663.83</v>
      </c>
      <c r="Q44" s="15">
        <v>2023.2</v>
      </c>
      <c r="R44" s="15">
        <v>1986</v>
      </c>
      <c r="S44" s="15">
        <v>2478.0500000000002</v>
      </c>
      <c r="T44" s="15">
        <v>2730.1</v>
      </c>
      <c r="U44" s="15">
        <v>2711.13</v>
      </c>
      <c r="V44" s="15">
        <v>3183.23</v>
      </c>
      <c r="W44" s="15">
        <v>3346.08</v>
      </c>
      <c r="X44" s="15">
        <v>3432.17</v>
      </c>
      <c r="Y44" s="15">
        <v>3543.97</v>
      </c>
      <c r="Z44" s="15">
        <v>3608.01</v>
      </c>
      <c r="AA44" s="15">
        <v>3687</v>
      </c>
      <c r="AB44" s="15">
        <v>4021</v>
      </c>
      <c r="AC44" s="15">
        <v>4189.5</v>
      </c>
      <c r="AD44" s="15">
        <v>5020</v>
      </c>
      <c r="AE44" s="15">
        <v>5218.3999999999996</v>
      </c>
      <c r="AF44" s="15">
        <v>5222.7</v>
      </c>
      <c r="AG44" s="15">
        <v>5220.6000000000004</v>
      </c>
      <c r="AH44" s="15">
        <v>5248.8</v>
      </c>
      <c r="AI44" s="15">
        <v>5248.8</v>
      </c>
      <c r="AJ44" s="15">
        <v>5260</v>
      </c>
      <c r="AK44" s="15">
        <v>5544.5</v>
      </c>
      <c r="AL44" s="15">
        <v>5693.3</v>
      </c>
      <c r="AM44" s="15">
        <v>5882</v>
      </c>
      <c r="AN44" s="15">
        <v>6068</v>
      </c>
      <c r="AO44" s="15">
        <v>6146</v>
      </c>
      <c r="AP44" s="15">
        <v>6301</v>
      </c>
      <c r="AQ44" s="15">
        <v>6455.56</v>
      </c>
      <c r="AR44" s="15">
        <v>6646</v>
      </c>
      <c r="AS44" s="15">
        <v>6754.2</v>
      </c>
      <c r="AT44" s="15">
        <v>6834.4</v>
      </c>
      <c r="AU44" s="15">
        <v>6900.3</v>
      </c>
      <c r="AV44" s="15">
        <v>7154</v>
      </c>
      <c r="AW44" s="15">
        <v>7305.4</v>
      </c>
      <c r="AX44" s="15">
        <v>7570.4</v>
      </c>
      <c r="AY44" s="15">
        <v>7920</v>
      </c>
      <c r="AZ44" s="15">
        <v>8016</v>
      </c>
      <c r="BA44" s="15">
        <v>8151</v>
      </c>
      <c r="BB44" s="15">
        <v>8235</v>
      </c>
      <c r="BC44" s="15">
        <v>8317</v>
      </c>
      <c r="BD44" s="15">
        <v>8488.8700084961765</v>
      </c>
      <c r="BE44" s="15">
        <v>8588.2469555366752</v>
      </c>
      <c r="BF44" s="15">
        <v>8619.342962333616</v>
      </c>
      <c r="BG44" s="15">
        <v>8714.5887999999995</v>
      </c>
      <c r="BI44" s="24"/>
    </row>
    <row r="45" spans="1:61" s="4" customFormat="1" ht="12.75" x14ac:dyDescent="0.25">
      <c r="A45" s="4" t="s">
        <v>25</v>
      </c>
      <c r="B45" s="15">
        <v>80</v>
      </c>
      <c r="C45" s="15">
        <v>84.95</v>
      </c>
      <c r="D45" s="15">
        <v>84.95</v>
      </c>
      <c r="E45" s="15">
        <v>141.59</v>
      </c>
      <c r="F45" s="15">
        <v>141.59</v>
      </c>
      <c r="G45" s="15">
        <v>169.9</v>
      </c>
      <c r="H45" s="15">
        <v>212.4</v>
      </c>
      <c r="I45" s="15">
        <v>226.56</v>
      </c>
      <c r="J45" s="15">
        <v>226.56</v>
      </c>
      <c r="K45" s="15">
        <v>297.37</v>
      </c>
      <c r="L45" s="15">
        <v>291</v>
      </c>
      <c r="M45" s="15">
        <v>311.52999999999997</v>
      </c>
      <c r="N45" s="15">
        <v>368.17</v>
      </c>
      <c r="O45" s="15">
        <v>424.81</v>
      </c>
      <c r="P45" s="15">
        <v>651.37</v>
      </c>
      <c r="Q45" s="15">
        <v>650</v>
      </c>
      <c r="R45" s="15">
        <v>638</v>
      </c>
      <c r="S45" s="15">
        <v>637.21</v>
      </c>
      <c r="T45" s="15">
        <v>640.04</v>
      </c>
      <c r="U45" s="15">
        <v>626</v>
      </c>
      <c r="V45" s="15">
        <v>2370</v>
      </c>
      <c r="W45" s="15">
        <v>2529</v>
      </c>
      <c r="X45" s="15">
        <v>2973</v>
      </c>
      <c r="Y45" s="15">
        <v>3049</v>
      </c>
      <c r="Z45" s="15">
        <v>3108</v>
      </c>
      <c r="AA45" s="15">
        <v>3148</v>
      </c>
      <c r="AB45" s="15">
        <v>5414.2</v>
      </c>
      <c r="AC45" s="15">
        <v>5684</v>
      </c>
      <c r="AD45" s="15">
        <v>5663</v>
      </c>
      <c r="AE45" s="15">
        <v>5650</v>
      </c>
      <c r="AF45" s="15">
        <v>5623</v>
      </c>
      <c r="AG45" s="15">
        <v>5793</v>
      </c>
      <c r="AH45" s="15">
        <v>5795</v>
      </c>
      <c r="AI45" s="15">
        <v>5795</v>
      </c>
      <c r="AJ45" s="15">
        <v>6777</v>
      </c>
      <c r="AK45" s="15">
        <v>5859</v>
      </c>
      <c r="AL45" s="15">
        <v>5784</v>
      </c>
      <c r="AM45" s="15">
        <v>6063</v>
      </c>
      <c r="AN45" s="15">
        <v>5996</v>
      </c>
      <c r="AO45" s="15">
        <v>5936</v>
      </c>
      <c r="AP45" s="15">
        <v>6060</v>
      </c>
      <c r="AQ45" s="15">
        <v>6060</v>
      </c>
      <c r="AR45" s="15">
        <v>6060</v>
      </c>
      <c r="AS45" s="15">
        <v>6060</v>
      </c>
      <c r="AT45" s="15">
        <v>6060</v>
      </c>
      <c r="AU45" s="15">
        <v>6060</v>
      </c>
      <c r="AV45" s="15">
        <v>6040</v>
      </c>
      <c r="AW45" s="15">
        <v>6072</v>
      </c>
      <c r="AX45" s="15">
        <v>6091</v>
      </c>
      <c r="AY45" s="15">
        <v>6091</v>
      </c>
      <c r="AZ45" s="15">
        <v>6091</v>
      </c>
      <c r="BA45" s="15">
        <v>6091</v>
      </c>
      <c r="BB45" s="15">
        <v>6091</v>
      </c>
      <c r="BC45" s="15">
        <v>6091</v>
      </c>
      <c r="BD45" s="15">
        <v>6091</v>
      </c>
      <c r="BE45" s="15">
        <v>6091</v>
      </c>
      <c r="BF45" s="15">
        <v>6091</v>
      </c>
      <c r="BG45" s="15">
        <v>6091</v>
      </c>
    </row>
    <row r="46" spans="1:61" s="4" customFormat="1" ht="12.75" x14ac:dyDescent="0.25">
      <c r="A46" s="4" t="s">
        <v>9</v>
      </c>
      <c r="B46" s="15">
        <v>4</v>
      </c>
      <c r="C46" s="15">
        <v>4</v>
      </c>
      <c r="D46" s="15">
        <v>4</v>
      </c>
      <c r="E46" s="15">
        <v>4</v>
      </c>
      <c r="F46" s="15">
        <v>13.6</v>
      </c>
      <c r="G46" s="15">
        <v>15.01</v>
      </c>
      <c r="H46" s="15">
        <v>16.28</v>
      </c>
      <c r="I46" s="15">
        <v>19.11</v>
      </c>
      <c r="J46" s="15">
        <v>19.11</v>
      </c>
      <c r="K46" s="15">
        <v>50.51</v>
      </c>
      <c r="L46" s="15">
        <v>26</v>
      </c>
      <c r="M46" s="15">
        <v>162.69</v>
      </c>
      <c r="N46" s="15">
        <v>162.69</v>
      </c>
      <c r="O46" s="15">
        <v>160.39000000000001</v>
      </c>
      <c r="P46" s="15">
        <v>208.01</v>
      </c>
      <c r="Q46" s="15">
        <v>301</v>
      </c>
      <c r="R46" s="15">
        <v>318</v>
      </c>
      <c r="S46" s="15">
        <v>315</v>
      </c>
      <c r="T46" s="15">
        <v>288</v>
      </c>
      <c r="U46" s="15">
        <v>325</v>
      </c>
      <c r="V46" s="15">
        <v>326</v>
      </c>
      <c r="W46" s="15">
        <v>317</v>
      </c>
      <c r="X46" s="15">
        <v>326</v>
      </c>
      <c r="Y46" s="15">
        <v>323</v>
      </c>
      <c r="Z46" s="15">
        <v>319</v>
      </c>
      <c r="AA46" s="15">
        <v>334</v>
      </c>
      <c r="AB46" s="15">
        <v>364</v>
      </c>
      <c r="AC46" s="15">
        <v>465</v>
      </c>
      <c r="AD46" s="15">
        <v>488</v>
      </c>
      <c r="AE46" s="15">
        <v>550</v>
      </c>
      <c r="AF46" s="15">
        <v>620</v>
      </c>
      <c r="AG46" s="15">
        <v>775</v>
      </c>
      <c r="AH46" s="15">
        <v>802</v>
      </c>
      <c r="AI46" s="15">
        <v>821</v>
      </c>
      <c r="AJ46" s="15">
        <v>823</v>
      </c>
      <c r="AK46" s="15">
        <v>813</v>
      </c>
      <c r="AL46" s="15">
        <v>862</v>
      </c>
      <c r="AM46" s="15">
        <v>865</v>
      </c>
      <c r="AN46" s="15">
        <v>865</v>
      </c>
      <c r="AO46" s="15">
        <v>847</v>
      </c>
      <c r="AP46" s="15">
        <v>882</v>
      </c>
      <c r="AQ46" s="15">
        <v>882</v>
      </c>
      <c r="AR46" s="15">
        <v>891</v>
      </c>
      <c r="AS46" s="15">
        <v>914</v>
      </c>
      <c r="AT46" s="15">
        <v>912</v>
      </c>
      <c r="AU46" s="15">
        <v>905</v>
      </c>
      <c r="AV46" s="15">
        <v>910</v>
      </c>
      <c r="AW46" s="15">
        <v>904</v>
      </c>
      <c r="AX46" s="15">
        <v>899</v>
      </c>
      <c r="AY46" s="15">
        <v>963</v>
      </c>
      <c r="AZ46" s="15">
        <v>1086</v>
      </c>
      <c r="BA46" s="15">
        <v>1064</v>
      </c>
      <c r="BB46" s="15">
        <v>1064</v>
      </c>
      <c r="BC46" s="15">
        <v>1086</v>
      </c>
      <c r="BD46" s="15">
        <v>1079</v>
      </c>
      <c r="BE46" s="15">
        <v>1068</v>
      </c>
      <c r="BF46" s="15">
        <v>1327</v>
      </c>
      <c r="BG46" s="15">
        <v>1327</v>
      </c>
    </row>
    <row r="47" spans="1:61" s="4" customFormat="1" ht="12.75" x14ac:dyDescent="0.25">
      <c r="A47" s="10" t="s">
        <v>26</v>
      </c>
      <c r="B47" s="13">
        <f t="shared" ref="B47:AG47" si="8">SUM(B48:B57)</f>
        <v>1419.3999999999999</v>
      </c>
      <c r="C47" s="13">
        <f t="shared" si="8"/>
        <v>1535.84</v>
      </c>
      <c r="D47" s="13">
        <f t="shared" si="8"/>
        <v>1642.8</v>
      </c>
      <c r="E47" s="13">
        <f t="shared" si="8"/>
        <v>1761.4999999999998</v>
      </c>
      <c r="F47" s="13">
        <f t="shared" si="8"/>
        <v>1901.33</v>
      </c>
      <c r="G47" s="13">
        <f t="shared" si="8"/>
        <v>2158.7399999999998</v>
      </c>
      <c r="H47" s="13">
        <f t="shared" si="8"/>
        <v>4343.96</v>
      </c>
      <c r="I47" s="13">
        <f t="shared" si="8"/>
        <v>4448.7</v>
      </c>
      <c r="J47" s="13">
        <f t="shared" si="8"/>
        <v>4711.74</v>
      </c>
      <c r="K47" s="13">
        <f t="shared" si="8"/>
        <v>5023.5200000000004</v>
      </c>
      <c r="L47" s="13">
        <f t="shared" si="8"/>
        <v>5083.7999999999993</v>
      </c>
      <c r="M47" s="13">
        <f t="shared" si="8"/>
        <v>6050.12</v>
      </c>
      <c r="N47" s="13">
        <f t="shared" si="8"/>
        <v>6063.97</v>
      </c>
      <c r="O47" s="13">
        <f t="shared" si="8"/>
        <v>6035.55</v>
      </c>
      <c r="P47" s="13">
        <f t="shared" si="8"/>
        <v>6139.7300000000005</v>
      </c>
      <c r="Q47" s="13">
        <f t="shared" si="8"/>
        <v>6125.6</v>
      </c>
      <c r="R47" s="13">
        <f t="shared" si="8"/>
        <v>6082.11</v>
      </c>
      <c r="S47" s="13">
        <f t="shared" si="8"/>
        <v>6023</v>
      </c>
      <c r="T47" s="13">
        <f t="shared" si="8"/>
        <v>5980</v>
      </c>
      <c r="U47" s="13">
        <f t="shared" si="8"/>
        <v>5931</v>
      </c>
      <c r="V47" s="13">
        <f t="shared" si="8"/>
        <v>5989.14</v>
      </c>
      <c r="W47" s="13">
        <f t="shared" si="8"/>
        <v>5912.98</v>
      </c>
      <c r="X47" s="13">
        <f t="shared" si="8"/>
        <v>6246.01</v>
      </c>
      <c r="Y47" s="13">
        <f t="shared" si="8"/>
        <v>6242</v>
      </c>
      <c r="Z47" s="13">
        <f t="shared" si="8"/>
        <v>6170</v>
      </c>
      <c r="AA47" s="13">
        <f t="shared" si="8"/>
        <v>6117</v>
      </c>
      <c r="AB47" s="13">
        <f t="shared" si="8"/>
        <v>7328</v>
      </c>
      <c r="AC47" s="13">
        <f t="shared" si="8"/>
        <v>7298</v>
      </c>
      <c r="AD47" s="13">
        <f t="shared" si="8"/>
        <v>7527</v>
      </c>
      <c r="AE47" s="13">
        <f t="shared" si="8"/>
        <v>8318</v>
      </c>
      <c r="AF47" s="13">
        <f t="shared" si="8"/>
        <v>8396</v>
      </c>
      <c r="AG47" s="13">
        <f t="shared" si="8"/>
        <v>9342</v>
      </c>
      <c r="AH47" s="13">
        <f t="shared" ref="AH47:BG47" si="9">SUM(AH48:AH57)</f>
        <v>9735.2000000000007</v>
      </c>
      <c r="AI47" s="13">
        <f t="shared" si="9"/>
        <v>9856</v>
      </c>
      <c r="AJ47" s="13">
        <f t="shared" si="9"/>
        <v>8973.0153061224482</v>
      </c>
      <c r="AK47" s="13">
        <f t="shared" si="9"/>
        <v>9770</v>
      </c>
      <c r="AL47" s="13">
        <f t="shared" si="9"/>
        <v>9986.9</v>
      </c>
      <c r="AM47" s="13">
        <f t="shared" si="9"/>
        <v>10438.9</v>
      </c>
      <c r="AN47" s="13">
        <f t="shared" si="9"/>
        <v>10586.9</v>
      </c>
      <c r="AO47" s="13">
        <f t="shared" si="9"/>
        <v>11241.5</v>
      </c>
      <c r="AP47" s="13">
        <f t="shared" si="9"/>
        <v>12253</v>
      </c>
      <c r="AQ47" s="13">
        <f t="shared" si="9"/>
        <v>12911.8</v>
      </c>
      <c r="AR47" s="13">
        <f t="shared" si="9"/>
        <v>13548.5</v>
      </c>
      <c r="AS47" s="13">
        <f t="shared" si="9"/>
        <v>13691.8</v>
      </c>
      <c r="AT47" s="13">
        <f t="shared" si="9"/>
        <v>14019</v>
      </c>
      <c r="AU47" s="13">
        <f t="shared" si="9"/>
        <v>14065.3</v>
      </c>
      <c r="AV47" s="13">
        <f t="shared" si="9"/>
        <v>14114.599999999999</v>
      </c>
      <c r="AW47" s="13">
        <f t="shared" si="9"/>
        <v>14435.7</v>
      </c>
      <c r="AX47" s="13">
        <f t="shared" si="9"/>
        <v>14569.7</v>
      </c>
      <c r="AY47" s="13">
        <f t="shared" si="9"/>
        <v>14617</v>
      </c>
      <c r="AZ47" s="13">
        <f t="shared" si="9"/>
        <v>14487.570093457944</v>
      </c>
      <c r="BA47" s="13">
        <f t="shared" si="9"/>
        <v>14513.587652223167</v>
      </c>
      <c r="BB47" s="13">
        <f t="shared" si="9"/>
        <v>14438.380062305296</v>
      </c>
      <c r="BC47" s="13">
        <f t="shared" si="9"/>
        <v>14371.251826677995</v>
      </c>
      <c r="BD47" s="13">
        <f t="shared" si="9"/>
        <v>14623.587000849619</v>
      </c>
      <c r="BE47" s="13">
        <f t="shared" si="9"/>
        <v>14483.90258787227</v>
      </c>
      <c r="BF47" s="13">
        <f t="shared" si="9"/>
        <v>14930.809918468389</v>
      </c>
      <c r="BG47" s="13">
        <f t="shared" si="9"/>
        <v>15065.258386543574</v>
      </c>
      <c r="BI47" s="22"/>
    </row>
    <row r="48" spans="1:61" s="4" customFormat="1" ht="12.75" x14ac:dyDescent="0.25">
      <c r="A48" s="4" t="s">
        <v>27</v>
      </c>
      <c r="B48" s="15">
        <v>1300</v>
      </c>
      <c r="C48" s="15">
        <v>1415.85</v>
      </c>
      <c r="D48" s="15">
        <v>1500</v>
      </c>
      <c r="E48" s="15">
        <v>1600</v>
      </c>
      <c r="F48" s="15">
        <v>1699.02</v>
      </c>
      <c r="G48" s="15">
        <v>1840.61</v>
      </c>
      <c r="H48" s="15">
        <v>3964.88</v>
      </c>
      <c r="I48" s="15">
        <v>3964.88</v>
      </c>
      <c r="J48" s="15">
        <v>3959</v>
      </c>
      <c r="K48" s="15">
        <v>3952</v>
      </c>
      <c r="L48" s="15">
        <v>3944</v>
      </c>
      <c r="M48" s="15">
        <v>3935</v>
      </c>
      <c r="N48" s="15">
        <v>3922</v>
      </c>
      <c r="O48" s="15">
        <v>3907</v>
      </c>
      <c r="P48" s="15">
        <v>3886</v>
      </c>
      <c r="Q48" s="15">
        <v>3867</v>
      </c>
      <c r="R48" s="15">
        <v>3846</v>
      </c>
      <c r="S48" s="15">
        <v>3822</v>
      </c>
      <c r="T48" s="15">
        <v>3796</v>
      </c>
      <c r="U48" s="15">
        <v>3764</v>
      </c>
      <c r="V48" s="15">
        <v>3721</v>
      </c>
      <c r="W48" s="15">
        <v>3678</v>
      </c>
      <c r="X48" s="15">
        <v>3613</v>
      </c>
      <c r="Y48" s="15">
        <v>3531</v>
      </c>
      <c r="Z48" s="15">
        <v>3442</v>
      </c>
      <c r="AA48" s="15">
        <v>3349</v>
      </c>
      <c r="AB48" s="15">
        <v>3259</v>
      </c>
      <c r="AC48" s="15">
        <v>3163</v>
      </c>
      <c r="AD48" s="15">
        <v>3234</v>
      </c>
      <c r="AE48" s="15">
        <v>3250</v>
      </c>
      <c r="AF48" s="15">
        <v>3300</v>
      </c>
      <c r="AG48" s="15">
        <v>3626</v>
      </c>
      <c r="AH48" s="15">
        <v>3650</v>
      </c>
      <c r="AI48" s="15">
        <v>3700</v>
      </c>
      <c r="AJ48" s="15">
        <v>2963</v>
      </c>
      <c r="AK48" s="15">
        <v>3690</v>
      </c>
      <c r="AL48" s="15">
        <v>3700</v>
      </c>
      <c r="AM48" s="15">
        <v>4077</v>
      </c>
      <c r="AN48" s="15">
        <v>4077</v>
      </c>
      <c r="AO48" s="15">
        <v>4520</v>
      </c>
      <c r="AP48" s="15">
        <v>4523</v>
      </c>
      <c r="AQ48" s="15">
        <v>4523</v>
      </c>
      <c r="AR48" s="15">
        <v>4523</v>
      </c>
      <c r="AS48" s="15">
        <v>4545</v>
      </c>
      <c r="AT48" s="15">
        <v>4545</v>
      </c>
      <c r="AU48" s="15">
        <v>4504.2</v>
      </c>
      <c r="AV48" s="15">
        <v>4504.2</v>
      </c>
      <c r="AW48" s="15">
        <v>4504.2</v>
      </c>
      <c r="AX48" s="15">
        <v>4504.2</v>
      </c>
      <c r="AY48" s="15">
        <v>4504</v>
      </c>
      <c r="AZ48" s="15">
        <v>4504</v>
      </c>
      <c r="BA48" s="15">
        <v>4504</v>
      </c>
      <c r="BB48" s="15">
        <v>4504</v>
      </c>
      <c r="BC48" s="15">
        <v>4504</v>
      </c>
      <c r="BD48" s="15">
        <v>4504</v>
      </c>
      <c r="BE48" s="15">
        <v>4504</v>
      </c>
      <c r="BF48" s="15">
        <v>4504</v>
      </c>
      <c r="BG48" s="15">
        <v>4504</v>
      </c>
    </row>
    <row r="49" spans="1:61" s="4" customFormat="1" x14ac:dyDescent="0.25">
      <c r="A49" s="4" t="s">
        <v>28</v>
      </c>
      <c r="B49" s="15">
        <v>0</v>
      </c>
      <c r="C49" s="15">
        <v>0</v>
      </c>
      <c r="D49" s="15">
        <v>0</v>
      </c>
      <c r="E49" s="15">
        <v>0</v>
      </c>
      <c r="F49" s="15">
        <v>0</v>
      </c>
      <c r="G49" s="15">
        <v>0</v>
      </c>
      <c r="H49" s="15">
        <v>2.83</v>
      </c>
      <c r="I49" s="15">
        <v>4.25</v>
      </c>
      <c r="J49" s="15">
        <v>15</v>
      </c>
      <c r="K49" s="15">
        <v>15</v>
      </c>
      <c r="L49" s="15">
        <v>42</v>
      </c>
      <c r="M49" s="15">
        <v>42</v>
      </c>
      <c r="N49" s="15">
        <v>42</v>
      </c>
      <c r="O49" s="15">
        <v>42</v>
      </c>
      <c r="P49" s="15">
        <v>42</v>
      </c>
      <c r="Q49" s="15">
        <v>42</v>
      </c>
      <c r="R49" s="15">
        <v>42</v>
      </c>
      <c r="S49" s="15">
        <v>47</v>
      </c>
      <c r="T49" s="15">
        <v>47</v>
      </c>
      <c r="U49" s="15">
        <v>45</v>
      </c>
      <c r="V49" s="15">
        <v>43</v>
      </c>
      <c r="W49" s="15">
        <v>43</v>
      </c>
      <c r="X49" s="15">
        <v>51</v>
      </c>
      <c r="Y49" s="15">
        <v>53</v>
      </c>
      <c r="Z49" s="15">
        <v>55</v>
      </c>
      <c r="AA49" s="15">
        <v>52</v>
      </c>
      <c r="AB49" s="15">
        <v>50</v>
      </c>
      <c r="AC49" s="15">
        <v>54</v>
      </c>
      <c r="AD49" s="15">
        <v>49</v>
      </c>
      <c r="AE49" s="15">
        <v>51</v>
      </c>
      <c r="AF49" s="15">
        <v>50</v>
      </c>
      <c r="AG49" s="15">
        <v>49</v>
      </c>
      <c r="AH49" s="15">
        <v>51</v>
      </c>
      <c r="AI49" s="15">
        <v>48</v>
      </c>
      <c r="AJ49" s="15">
        <v>51.015306122448997</v>
      </c>
      <c r="AK49" s="15">
        <v>49</v>
      </c>
      <c r="AL49" s="15">
        <v>49</v>
      </c>
      <c r="AM49" s="15">
        <v>46</v>
      </c>
      <c r="AN49" s="15">
        <v>48</v>
      </c>
      <c r="AO49" s="15">
        <v>60</v>
      </c>
      <c r="AP49" s="15">
        <v>269</v>
      </c>
      <c r="AQ49" s="15">
        <v>269</v>
      </c>
      <c r="AR49" s="15">
        <v>269</v>
      </c>
      <c r="AS49" s="15">
        <v>269</v>
      </c>
      <c r="AT49" s="15">
        <v>270</v>
      </c>
      <c r="AU49" s="15">
        <v>270</v>
      </c>
      <c r="AV49" s="15">
        <v>270</v>
      </c>
      <c r="AW49" s="15">
        <v>270</v>
      </c>
      <c r="AX49" s="15">
        <v>272</v>
      </c>
      <c r="AY49" s="15">
        <v>275</v>
      </c>
      <c r="AZ49" s="15">
        <v>275</v>
      </c>
      <c r="BA49" s="15">
        <v>275</v>
      </c>
      <c r="BB49" s="15">
        <v>275</v>
      </c>
      <c r="BC49" s="15">
        <v>275</v>
      </c>
      <c r="BD49" s="15">
        <v>308.10000000000002</v>
      </c>
      <c r="BE49" s="15">
        <v>316.02526699999999</v>
      </c>
      <c r="BF49" s="15">
        <v>439.50615989999994</v>
      </c>
      <c r="BG49" s="15">
        <v>422.288924634767</v>
      </c>
      <c r="BI49" s="35"/>
    </row>
    <row r="50" spans="1:61" s="4" customFormat="1" ht="12.75" x14ac:dyDescent="0.25">
      <c r="A50" s="4" t="s">
        <v>56</v>
      </c>
      <c r="B50" s="15">
        <v>0</v>
      </c>
      <c r="C50" s="15">
        <v>0</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140</v>
      </c>
      <c r="W50" s="15">
        <v>110</v>
      </c>
      <c r="X50" s="15">
        <v>110</v>
      </c>
      <c r="Y50" s="15">
        <v>110</v>
      </c>
      <c r="Z50" s="15">
        <v>110</v>
      </c>
      <c r="AA50" s="15">
        <v>110</v>
      </c>
      <c r="AB50" s="15">
        <v>110</v>
      </c>
      <c r="AC50" s="15">
        <v>110</v>
      </c>
      <c r="AD50" s="15">
        <v>110</v>
      </c>
      <c r="AE50" s="15">
        <v>110</v>
      </c>
      <c r="AF50" s="15">
        <v>110</v>
      </c>
      <c r="AG50" s="15">
        <v>110</v>
      </c>
      <c r="AH50" s="15">
        <v>110</v>
      </c>
      <c r="AI50" s="15">
        <v>110</v>
      </c>
      <c r="AJ50" s="15">
        <v>110</v>
      </c>
      <c r="AK50" s="15">
        <v>110</v>
      </c>
      <c r="AL50" s="15">
        <v>110</v>
      </c>
      <c r="AM50" s="15">
        <v>110</v>
      </c>
      <c r="AN50" s="15">
        <v>110</v>
      </c>
      <c r="AO50" s="15">
        <v>102</v>
      </c>
      <c r="AP50" s="15">
        <v>102</v>
      </c>
      <c r="AQ50" s="15">
        <v>102</v>
      </c>
      <c r="AR50" s="15">
        <v>102</v>
      </c>
      <c r="AS50" s="15">
        <v>100</v>
      </c>
      <c r="AT50" s="15">
        <v>100</v>
      </c>
      <c r="AU50" s="15">
        <v>165</v>
      </c>
      <c r="AV50" s="15">
        <v>163</v>
      </c>
      <c r="AW50" s="15">
        <v>161</v>
      </c>
      <c r="AX50" s="15">
        <v>159</v>
      </c>
      <c r="AY50" s="15">
        <v>157</v>
      </c>
      <c r="AZ50" s="15">
        <v>155</v>
      </c>
      <c r="BA50" s="15">
        <v>153</v>
      </c>
      <c r="BB50" s="15">
        <v>151</v>
      </c>
      <c r="BC50" s="15">
        <v>150</v>
      </c>
      <c r="BD50" s="15">
        <v>154</v>
      </c>
      <c r="BE50" s="15">
        <v>153</v>
      </c>
      <c r="BF50" s="15">
        <v>152</v>
      </c>
      <c r="BG50" s="15">
        <v>152</v>
      </c>
      <c r="BI50" s="34"/>
    </row>
    <row r="51" spans="1:61" s="4" customFormat="1" ht="12.75" x14ac:dyDescent="0.25">
      <c r="A51" s="4" t="s">
        <v>57</v>
      </c>
      <c r="B51" s="15">
        <v>0.1</v>
      </c>
      <c r="C51" s="15">
        <v>0.14000000000000001</v>
      </c>
      <c r="D51" s="15">
        <v>0.1</v>
      </c>
      <c r="E51" s="15">
        <v>0.1</v>
      </c>
      <c r="F51" s="15">
        <v>0.06</v>
      </c>
      <c r="G51" s="15">
        <v>0.06</v>
      </c>
      <c r="H51" s="15">
        <v>0.06</v>
      </c>
      <c r="I51" s="15">
        <v>0.06</v>
      </c>
      <c r="J51" s="15">
        <v>0.06</v>
      </c>
      <c r="K51" s="15">
        <v>0.14000000000000001</v>
      </c>
      <c r="L51" s="15">
        <v>0.1</v>
      </c>
      <c r="M51" s="15">
        <v>0.17</v>
      </c>
      <c r="N51" s="15">
        <v>28.32</v>
      </c>
      <c r="O51" s="15">
        <v>28.32</v>
      </c>
      <c r="P51" s="15">
        <v>28.32</v>
      </c>
      <c r="Q51" s="15">
        <v>28</v>
      </c>
      <c r="R51" s="15">
        <v>28</v>
      </c>
      <c r="S51" s="15">
        <v>28</v>
      </c>
      <c r="T51" s="15">
        <v>28</v>
      </c>
      <c r="U51" s="15">
        <v>55</v>
      </c>
      <c r="V51" s="15">
        <v>57</v>
      </c>
      <c r="W51" s="15">
        <v>68</v>
      </c>
      <c r="X51" s="15">
        <v>70</v>
      </c>
      <c r="Y51" s="15">
        <v>70</v>
      </c>
      <c r="Z51" s="15">
        <v>69</v>
      </c>
      <c r="AA51" s="15">
        <v>71</v>
      </c>
      <c r="AB51" s="15">
        <v>70</v>
      </c>
      <c r="AC51" s="15">
        <v>74</v>
      </c>
      <c r="AD51" s="15">
        <v>73</v>
      </c>
      <c r="AE51" s="15">
        <v>73</v>
      </c>
      <c r="AF51" s="15">
        <v>77</v>
      </c>
      <c r="AG51" s="15">
        <v>77</v>
      </c>
      <c r="AH51" s="15">
        <v>77</v>
      </c>
      <c r="AI51" s="15">
        <v>77</v>
      </c>
      <c r="AJ51" s="15">
        <v>90</v>
      </c>
      <c r="AK51" s="15">
        <v>90</v>
      </c>
      <c r="AL51" s="15">
        <v>90</v>
      </c>
      <c r="AM51" s="15">
        <v>90</v>
      </c>
      <c r="AN51" s="15">
        <v>122</v>
      </c>
      <c r="AO51" s="15">
        <v>122</v>
      </c>
      <c r="AP51" s="15">
        <v>122</v>
      </c>
      <c r="AQ51" s="15">
        <v>122</v>
      </c>
      <c r="AR51" s="15">
        <v>120</v>
      </c>
      <c r="AS51" s="15">
        <v>117</v>
      </c>
      <c r="AT51" s="15">
        <v>115</v>
      </c>
      <c r="AU51" s="15">
        <v>130</v>
      </c>
      <c r="AV51" s="15">
        <v>130</v>
      </c>
      <c r="AW51" s="15">
        <v>130</v>
      </c>
      <c r="AX51" s="15">
        <v>130</v>
      </c>
      <c r="AY51" s="15">
        <v>130</v>
      </c>
      <c r="AZ51" s="15">
        <v>127</v>
      </c>
      <c r="BA51" s="15">
        <v>124</v>
      </c>
      <c r="BB51" s="15">
        <v>121</v>
      </c>
      <c r="BC51" s="15">
        <v>118</v>
      </c>
      <c r="BD51" s="15">
        <v>115</v>
      </c>
      <c r="BE51" s="15">
        <v>112</v>
      </c>
      <c r="BF51" s="15">
        <v>111</v>
      </c>
      <c r="BG51" s="15">
        <v>111</v>
      </c>
    </row>
    <row r="52" spans="1:61" s="4" customFormat="1" ht="12.75" x14ac:dyDescent="0.25">
      <c r="A52" s="4" t="s">
        <v>29</v>
      </c>
      <c r="B52" s="15">
        <v>5</v>
      </c>
      <c r="C52" s="15">
        <v>5.0399999999999991</v>
      </c>
      <c r="D52" s="15">
        <v>5.0399999999999991</v>
      </c>
      <c r="E52" s="15">
        <v>5.0399999999999991</v>
      </c>
      <c r="F52" s="15">
        <v>7.16</v>
      </c>
      <c r="G52" s="15">
        <v>7.16</v>
      </c>
      <c r="H52" s="15">
        <v>14.239999999999998</v>
      </c>
      <c r="I52" s="15">
        <v>29.82</v>
      </c>
      <c r="J52" s="15">
        <v>30</v>
      </c>
      <c r="K52" s="15">
        <v>30</v>
      </c>
      <c r="L52" s="15">
        <v>40</v>
      </c>
      <c r="M52" s="15">
        <v>65.700000000000017</v>
      </c>
      <c r="N52" s="15">
        <v>65.700000000000017</v>
      </c>
      <c r="O52" s="15">
        <v>64.800000000000011</v>
      </c>
      <c r="P52" s="15">
        <v>63.400000000000006</v>
      </c>
      <c r="Q52" s="15">
        <v>62</v>
      </c>
      <c r="R52" s="15">
        <v>62</v>
      </c>
      <c r="S52" s="15">
        <v>61</v>
      </c>
      <c r="T52" s="15">
        <v>85</v>
      </c>
      <c r="U52" s="15">
        <v>85</v>
      </c>
      <c r="V52" s="15">
        <v>84</v>
      </c>
      <c r="W52" s="15">
        <v>83</v>
      </c>
      <c r="X52" s="15">
        <v>203</v>
      </c>
      <c r="Y52" s="15">
        <v>200</v>
      </c>
      <c r="Z52" s="15">
        <v>235</v>
      </c>
      <c r="AA52" s="15">
        <v>255</v>
      </c>
      <c r="AB52" s="15">
        <v>290</v>
      </c>
      <c r="AC52" s="15">
        <v>307</v>
      </c>
      <c r="AD52" s="15">
        <v>329</v>
      </c>
      <c r="AE52" s="15">
        <v>351</v>
      </c>
      <c r="AF52" s="15">
        <v>379</v>
      </c>
      <c r="AG52" s="15">
        <v>396</v>
      </c>
      <c r="AH52" s="15">
        <v>436</v>
      </c>
      <c r="AI52" s="15">
        <v>595</v>
      </c>
      <c r="AJ52" s="15">
        <v>631</v>
      </c>
      <c r="AK52" s="15">
        <v>645</v>
      </c>
      <c r="AL52" s="15">
        <v>849</v>
      </c>
      <c r="AM52" s="15">
        <v>927</v>
      </c>
      <c r="AN52" s="15">
        <v>1020</v>
      </c>
      <c r="AO52" s="15">
        <v>1223</v>
      </c>
      <c r="AP52" s="15">
        <v>1433</v>
      </c>
      <c r="AQ52" s="15">
        <v>1557</v>
      </c>
      <c r="AR52" s="15">
        <v>1657</v>
      </c>
      <c r="AS52" s="15">
        <v>1756</v>
      </c>
      <c r="AT52" s="15">
        <v>1869</v>
      </c>
      <c r="AU52" s="15">
        <v>1920</v>
      </c>
      <c r="AV52" s="15">
        <v>1985</v>
      </c>
      <c r="AW52" s="15">
        <v>2060</v>
      </c>
      <c r="AX52" s="15">
        <v>2170</v>
      </c>
      <c r="AY52" s="15">
        <v>2185</v>
      </c>
      <c r="AZ52" s="15">
        <v>2210</v>
      </c>
      <c r="BA52" s="15">
        <v>2190</v>
      </c>
      <c r="BB52" s="15">
        <v>2185</v>
      </c>
      <c r="BC52" s="15">
        <v>2185</v>
      </c>
      <c r="BD52" s="15">
        <v>2186</v>
      </c>
      <c r="BE52" s="15">
        <v>2086</v>
      </c>
      <c r="BF52" s="15">
        <v>2221</v>
      </c>
      <c r="BG52" s="15">
        <v>2221</v>
      </c>
    </row>
    <row r="53" spans="1:61" s="4" customFormat="1" ht="12.75" x14ac:dyDescent="0.25">
      <c r="A53" s="4" t="s">
        <v>71</v>
      </c>
      <c r="B53" s="15">
        <v>0</v>
      </c>
      <c r="C53" s="15">
        <v>0</v>
      </c>
      <c r="D53" s="15">
        <v>0</v>
      </c>
      <c r="E53" s="15">
        <v>0</v>
      </c>
      <c r="F53" s="15">
        <v>0</v>
      </c>
      <c r="G53" s="15">
        <v>0</v>
      </c>
      <c r="H53" s="15">
        <v>0</v>
      </c>
      <c r="I53" s="15">
        <v>0</v>
      </c>
      <c r="J53" s="15">
        <v>0</v>
      </c>
      <c r="K53" s="15">
        <v>0</v>
      </c>
      <c r="L53" s="15">
        <v>0</v>
      </c>
      <c r="M53" s="15">
        <v>0</v>
      </c>
      <c r="N53" s="15">
        <v>0</v>
      </c>
      <c r="O53" s="15">
        <v>0</v>
      </c>
      <c r="P53" s="15">
        <v>0</v>
      </c>
      <c r="Q53" s="15">
        <v>0</v>
      </c>
      <c r="R53" s="15">
        <v>0</v>
      </c>
      <c r="S53" s="15">
        <v>0</v>
      </c>
      <c r="T53" s="15">
        <v>0</v>
      </c>
      <c r="U53" s="15">
        <v>0</v>
      </c>
      <c r="V53" s="15">
        <v>0</v>
      </c>
      <c r="W53" s="15">
        <v>0</v>
      </c>
      <c r="X53" s="15">
        <v>0</v>
      </c>
      <c r="Y53" s="15">
        <v>0</v>
      </c>
      <c r="Z53" s="15">
        <v>0</v>
      </c>
      <c r="AA53" s="15">
        <v>0</v>
      </c>
      <c r="AB53" s="15">
        <v>24</v>
      </c>
      <c r="AC53" s="15">
        <v>11</v>
      </c>
      <c r="AD53" s="15">
        <v>11</v>
      </c>
      <c r="AE53" s="15">
        <v>11</v>
      </c>
      <c r="AF53" s="15">
        <v>11</v>
      </c>
      <c r="AG53" s="15">
        <v>11</v>
      </c>
      <c r="AH53" s="15">
        <v>17</v>
      </c>
      <c r="AI53" s="15">
        <v>17</v>
      </c>
      <c r="AJ53" s="15">
        <v>17</v>
      </c>
      <c r="AK53" s="15">
        <v>17</v>
      </c>
      <c r="AL53" s="15">
        <v>17.899999999999999</v>
      </c>
      <c r="AM53" s="15">
        <v>17.899999999999999</v>
      </c>
      <c r="AN53" s="15">
        <v>17.899999999999999</v>
      </c>
      <c r="AO53" s="15">
        <v>17.5</v>
      </c>
      <c r="AP53" s="15">
        <v>17</v>
      </c>
      <c r="AQ53" s="15">
        <v>22.1</v>
      </c>
      <c r="AR53" s="15">
        <v>32.200000000000003</v>
      </c>
      <c r="AS53" s="15">
        <v>32.799999999999997</v>
      </c>
      <c r="AT53" s="15">
        <v>77.099999999999994</v>
      </c>
      <c r="AU53" s="15">
        <v>91.3</v>
      </c>
      <c r="AV53" s="15">
        <v>98.4</v>
      </c>
      <c r="AW53" s="33">
        <v>145</v>
      </c>
      <c r="AX53" s="33">
        <v>145</v>
      </c>
      <c r="AY53" s="33">
        <v>145</v>
      </c>
      <c r="AZ53" s="33">
        <v>145</v>
      </c>
      <c r="BA53" s="33">
        <v>145</v>
      </c>
      <c r="BB53" s="33">
        <v>145</v>
      </c>
      <c r="BC53" s="33">
        <v>145</v>
      </c>
      <c r="BD53" s="33">
        <v>145</v>
      </c>
      <c r="BE53" s="33">
        <v>145</v>
      </c>
      <c r="BF53" s="33">
        <v>145</v>
      </c>
      <c r="BG53" s="15">
        <v>145</v>
      </c>
    </row>
    <row r="54" spans="1:61" s="4" customFormat="1" ht="12.75" x14ac:dyDescent="0.25">
      <c r="A54" s="4" t="s">
        <v>70</v>
      </c>
      <c r="B54" s="15">
        <v>0.5</v>
      </c>
      <c r="C54" s="15">
        <v>0.85</v>
      </c>
      <c r="D54" s="15">
        <v>2.5</v>
      </c>
      <c r="E54" s="15">
        <v>3</v>
      </c>
      <c r="F54" s="15">
        <v>3</v>
      </c>
      <c r="G54" s="15">
        <v>3</v>
      </c>
      <c r="H54" s="15">
        <v>5.66</v>
      </c>
      <c r="I54" s="15">
        <v>9</v>
      </c>
      <c r="J54" s="15">
        <v>14.16</v>
      </c>
      <c r="K54" s="15">
        <v>14.16</v>
      </c>
      <c r="L54" s="15">
        <v>14.2</v>
      </c>
      <c r="M54" s="15">
        <v>15</v>
      </c>
      <c r="N54" s="15">
        <v>15</v>
      </c>
      <c r="O54" s="15">
        <v>15</v>
      </c>
      <c r="P54" s="15">
        <v>15</v>
      </c>
      <c r="Q54" s="15">
        <v>15</v>
      </c>
      <c r="R54" s="15">
        <v>15</v>
      </c>
      <c r="S54" s="15">
        <v>15</v>
      </c>
      <c r="T54" s="15">
        <v>15</v>
      </c>
      <c r="U54" s="15">
        <v>14</v>
      </c>
      <c r="V54" s="15">
        <v>14</v>
      </c>
      <c r="W54" s="15">
        <v>14</v>
      </c>
      <c r="X54" s="15">
        <v>14</v>
      </c>
      <c r="Y54" s="15">
        <v>12</v>
      </c>
      <c r="Z54" s="15">
        <v>16</v>
      </c>
      <c r="AA54" s="15">
        <v>19</v>
      </c>
      <c r="AB54" s="15">
        <v>17</v>
      </c>
      <c r="AC54" s="15">
        <v>18</v>
      </c>
      <c r="AD54" s="15">
        <v>16</v>
      </c>
      <c r="AE54" s="15">
        <v>14</v>
      </c>
      <c r="AF54" s="15">
        <v>12</v>
      </c>
      <c r="AG54" s="15">
        <v>11</v>
      </c>
      <c r="AH54" s="15">
        <v>16</v>
      </c>
      <c r="AI54" s="15">
        <v>14</v>
      </c>
      <c r="AJ54" s="15">
        <v>12</v>
      </c>
      <c r="AK54" s="15">
        <v>34</v>
      </c>
      <c r="AL54" s="15">
        <v>34</v>
      </c>
      <c r="AM54" s="15">
        <v>34</v>
      </c>
      <c r="AN54" s="15">
        <v>33</v>
      </c>
      <c r="AO54" s="15">
        <v>33</v>
      </c>
      <c r="AP54" s="15">
        <v>33</v>
      </c>
      <c r="AQ54" s="15">
        <v>33</v>
      </c>
      <c r="AR54" s="15">
        <v>33</v>
      </c>
      <c r="AS54" s="15">
        <v>32</v>
      </c>
      <c r="AT54" s="15">
        <v>30</v>
      </c>
      <c r="AU54" s="15">
        <v>30</v>
      </c>
      <c r="AV54" s="15">
        <v>30</v>
      </c>
      <c r="AW54" s="15">
        <v>30</v>
      </c>
      <c r="AX54" s="15">
        <v>29</v>
      </c>
      <c r="AY54" s="15">
        <v>29</v>
      </c>
      <c r="AZ54" s="15">
        <v>28</v>
      </c>
      <c r="BA54" s="15">
        <v>27</v>
      </c>
      <c r="BB54" s="15">
        <v>26</v>
      </c>
      <c r="BC54" s="15">
        <v>26</v>
      </c>
      <c r="BD54" s="15">
        <v>25.5</v>
      </c>
      <c r="BE54" s="15">
        <v>24.9</v>
      </c>
      <c r="BF54" s="15">
        <v>25.5</v>
      </c>
      <c r="BG54" s="15">
        <v>25.5</v>
      </c>
    </row>
    <row r="55" spans="1:61" s="4" customFormat="1" ht="12.75" x14ac:dyDescent="0.25">
      <c r="A55" s="4" t="s">
        <v>30</v>
      </c>
      <c r="B55" s="15">
        <v>104.7</v>
      </c>
      <c r="C55" s="15">
        <v>104.72</v>
      </c>
      <c r="D55" s="15">
        <v>120</v>
      </c>
      <c r="E55" s="15">
        <v>127</v>
      </c>
      <c r="F55" s="15">
        <v>141.59</v>
      </c>
      <c r="G55" s="15">
        <v>212.38</v>
      </c>
      <c r="H55" s="15">
        <v>226.54</v>
      </c>
      <c r="I55" s="15">
        <v>311</v>
      </c>
      <c r="J55" s="15">
        <v>566.41</v>
      </c>
      <c r="K55" s="15">
        <v>849.62</v>
      </c>
      <c r="L55" s="15">
        <v>849.6</v>
      </c>
      <c r="M55" s="15">
        <v>835.46</v>
      </c>
      <c r="N55" s="15">
        <v>820</v>
      </c>
      <c r="O55" s="15">
        <v>806</v>
      </c>
      <c r="P55" s="15">
        <v>791</v>
      </c>
      <c r="Q55" s="15">
        <v>779</v>
      </c>
      <c r="R55" s="15">
        <v>766</v>
      </c>
      <c r="S55" s="15">
        <v>749</v>
      </c>
      <c r="T55" s="15">
        <v>729</v>
      </c>
      <c r="U55" s="15">
        <v>708</v>
      </c>
      <c r="V55" s="15">
        <v>685</v>
      </c>
      <c r="W55" s="15">
        <v>665</v>
      </c>
      <c r="X55" s="15">
        <v>653</v>
      </c>
      <c r="Y55" s="15">
        <v>640</v>
      </c>
      <c r="Z55" s="15">
        <v>628</v>
      </c>
      <c r="AA55" s="15">
        <v>626</v>
      </c>
      <c r="AB55" s="15">
        <v>728</v>
      </c>
      <c r="AC55" s="15">
        <v>727</v>
      </c>
      <c r="AD55" s="15">
        <v>827</v>
      </c>
      <c r="AE55" s="15">
        <v>1218</v>
      </c>
      <c r="AF55" s="15">
        <v>1208</v>
      </c>
      <c r="AG55" s="15">
        <v>1309</v>
      </c>
      <c r="AH55" s="15">
        <v>1299</v>
      </c>
      <c r="AI55" s="15">
        <v>1289</v>
      </c>
      <c r="AJ55" s="15">
        <v>1310</v>
      </c>
      <c r="AK55" s="15">
        <v>1313</v>
      </c>
      <c r="AL55" s="15">
        <v>1313</v>
      </c>
      <c r="AM55" s="15">
        <v>1315</v>
      </c>
      <c r="AN55" s="15">
        <v>1315</v>
      </c>
      <c r="AO55" s="15">
        <v>1314</v>
      </c>
      <c r="AP55" s="15">
        <v>1314</v>
      </c>
      <c r="AQ55" s="15">
        <v>1314</v>
      </c>
      <c r="AR55" s="15">
        <v>1503</v>
      </c>
      <c r="AS55" s="15">
        <v>1491</v>
      </c>
      <c r="AT55" s="15">
        <v>1491</v>
      </c>
      <c r="AU55" s="15">
        <v>1491</v>
      </c>
      <c r="AV55" s="15">
        <v>1420</v>
      </c>
      <c r="AW55" s="15">
        <v>1539.5</v>
      </c>
      <c r="AX55" s="15">
        <v>1539.5</v>
      </c>
      <c r="AY55" s="15">
        <v>1549</v>
      </c>
      <c r="AZ55" s="15">
        <v>1495</v>
      </c>
      <c r="BA55" s="15">
        <v>1547</v>
      </c>
      <c r="BB55" s="15">
        <v>1549</v>
      </c>
      <c r="BC55" s="15">
        <v>1506</v>
      </c>
      <c r="BD55" s="15">
        <v>1504.8994619088076</v>
      </c>
      <c r="BE55" s="15">
        <v>1504.8994619088076</v>
      </c>
      <c r="BF55" s="15">
        <v>1504.8994619088076</v>
      </c>
      <c r="BG55" s="15">
        <v>1504.8994619088076</v>
      </c>
    </row>
    <row r="56" spans="1:61" s="4" customFormat="1" ht="12.75" x14ac:dyDescent="0.25">
      <c r="A56" s="4" t="s">
        <v>31</v>
      </c>
      <c r="B56" s="15">
        <v>7.1</v>
      </c>
      <c r="C56" s="15">
        <v>7.08</v>
      </c>
      <c r="D56" s="15">
        <v>13</v>
      </c>
      <c r="E56" s="15">
        <v>24</v>
      </c>
      <c r="F56" s="15">
        <v>48.14</v>
      </c>
      <c r="G56" s="15">
        <v>84.95</v>
      </c>
      <c r="H56" s="15">
        <v>113.28</v>
      </c>
      <c r="I56" s="15">
        <v>113.28</v>
      </c>
      <c r="J56" s="15">
        <v>110.7</v>
      </c>
      <c r="K56" s="15">
        <v>141.6</v>
      </c>
      <c r="L56" s="15">
        <v>169.9</v>
      </c>
      <c r="M56" s="15">
        <v>1132.82</v>
      </c>
      <c r="N56" s="15">
        <v>1132.82</v>
      </c>
      <c r="O56" s="15">
        <v>1132.82</v>
      </c>
      <c r="P56" s="15">
        <v>1274.43</v>
      </c>
      <c r="Q56" s="15">
        <v>1254.5999999999999</v>
      </c>
      <c r="R56" s="15">
        <v>1246.1099999999999</v>
      </c>
      <c r="S56" s="15">
        <v>1224</v>
      </c>
      <c r="T56" s="15">
        <v>1203</v>
      </c>
      <c r="U56" s="15">
        <v>1183</v>
      </c>
      <c r="V56" s="15">
        <v>1161.1400000000001</v>
      </c>
      <c r="W56" s="15">
        <v>1146.98</v>
      </c>
      <c r="X56" s="15">
        <v>1385.01</v>
      </c>
      <c r="Y56" s="15">
        <v>1370</v>
      </c>
      <c r="Z56" s="15">
        <v>1355</v>
      </c>
      <c r="AA56" s="15">
        <v>1340</v>
      </c>
      <c r="AB56" s="15">
        <v>2400</v>
      </c>
      <c r="AC56" s="15">
        <v>2407</v>
      </c>
      <c r="AD56" s="15">
        <v>2476</v>
      </c>
      <c r="AE56" s="15">
        <v>2832</v>
      </c>
      <c r="AF56" s="15">
        <v>2840</v>
      </c>
      <c r="AG56" s="15">
        <v>3400</v>
      </c>
      <c r="AH56" s="15">
        <v>3716.2</v>
      </c>
      <c r="AI56" s="15">
        <v>3683</v>
      </c>
      <c r="AJ56" s="15">
        <v>3450</v>
      </c>
      <c r="AK56" s="15">
        <v>3474</v>
      </c>
      <c r="AL56" s="15">
        <v>3475</v>
      </c>
      <c r="AM56" s="15">
        <v>3483</v>
      </c>
      <c r="AN56" s="15">
        <v>3512</v>
      </c>
      <c r="AO56" s="15">
        <v>3512</v>
      </c>
      <c r="AP56" s="15">
        <v>4106</v>
      </c>
      <c r="AQ56" s="15">
        <v>4632.7</v>
      </c>
      <c r="AR56" s="15">
        <v>4997.3</v>
      </c>
      <c r="AS56" s="15">
        <v>5055</v>
      </c>
      <c r="AT56" s="15">
        <v>5228.8999999999996</v>
      </c>
      <c r="AU56" s="15">
        <v>5151.8</v>
      </c>
      <c r="AV56" s="15">
        <v>5207</v>
      </c>
      <c r="AW56" s="15">
        <v>5292</v>
      </c>
      <c r="AX56" s="15">
        <v>5292</v>
      </c>
      <c r="AY56" s="15">
        <v>5292</v>
      </c>
      <c r="AZ56" s="15">
        <v>5177.5700934579436</v>
      </c>
      <c r="BA56" s="15">
        <v>5175.5876522231665</v>
      </c>
      <c r="BB56" s="15">
        <v>5118.3800623052966</v>
      </c>
      <c r="BC56" s="15">
        <v>5107.0518266779936</v>
      </c>
      <c r="BD56" s="15">
        <v>5323.9875389408098</v>
      </c>
      <c r="BE56" s="15">
        <v>5284.2778589634636</v>
      </c>
      <c r="BF56" s="15">
        <v>5475.2042966595791</v>
      </c>
      <c r="BG56" s="15">
        <v>5626.87</v>
      </c>
    </row>
    <row r="57" spans="1:61" s="4" customFormat="1" ht="12.75" x14ac:dyDescent="0.25">
      <c r="A57" s="4" t="s">
        <v>9</v>
      </c>
      <c r="B57" s="15">
        <v>2</v>
      </c>
      <c r="C57" s="15">
        <v>2.16</v>
      </c>
      <c r="D57" s="15">
        <v>2.1600000000000006</v>
      </c>
      <c r="E57" s="15">
        <v>2.36</v>
      </c>
      <c r="F57" s="15">
        <v>2.36</v>
      </c>
      <c r="G57" s="15">
        <v>10.58</v>
      </c>
      <c r="H57" s="15">
        <v>16.47</v>
      </c>
      <c r="I57" s="15">
        <v>16.41</v>
      </c>
      <c r="J57" s="15">
        <v>16.409999999999997</v>
      </c>
      <c r="K57" s="15">
        <v>21</v>
      </c>
      <c r="L57" s="15">
        <v>24</v>
      </c>
      <c r="M57" s="15">
        <v>23.969999999999995</v>
      </c>
      <c r="N57" s="15">
        <v>38.129999999999995</v>
      </c>
      <c r="O57" s="15">
        <v>39.61</v>
      </c>
      <c r="P57" s="15">
        <v>39.58</v>
      </c>
      <c r="Q57" s="15">
        <v>78</v>
      </c>
      <c r="R57" s="15">
        <v>77</v>
      </c>
      <c r="S57" s="15">
        <v>77</v>
      </c>
      <c r="T57" s="15">
        <v>77</v>
      </c>
      <c r="U57" s="15">
        <v>77</v>
      </c>
      <c r="V57" s="15">
        <v>84</v>
      </c>
      <c r="W57" s="15">
        <v>105</v>
      </c>
      <c r="X57" s="15">
        <v>147</v>
      </c>
      <c r="Y57" s="15">
        <v>256</v>
      </c>
      <c r="Z57" s="15">
        <v>260</v>
      </c>
      <c r="AA57" s="15">
        <v>295</v>
      </c>
      <c r="AB57" s="15">
        <v>380</v>
      </c>
      <c r="AC57" s="15">
        <v>427</v>
      </c>
      <c r="AD57" s="15">
        <v>402</v>
      </c>
      <c r="AE57" s="15">
        <v>408</v>
      </c>
      <c r="AF57" s="15">
        <v>409</v>
      </c>
      <c r="AG57" s="15">
        <v>353</v>
      </c>
      <c r="AH57" s="15">
        <v>363</v>
      </c>
      <c r="AI57" s="15">
        <v>323</v>
      </c>
      <c r="AJ57" s="15">
        <v>339</v>
      </c>
      <c r="AK57" s="15">
        <v>348</v>
      </c>
      <c r="AL57" s="15">
        <v>349</v>
      </c>
      <c r="AM57" s="15">
        <v>339</v>
      </c>
      <c r="AN57" s="15">
        <v>332</v>
      </c>
      <c r="AO57" s="15">
        <v>338</v>
      </c>
      <c r="AP57" s="15">
        <v>334</v>
      </c>
      <c r="AQ57" s="15">
        <v>337</v>
      </c>
      <c r="AR57" s="15">
        <v>312</v>
      </c>
      <c r="AS57" s="15">
        <v>294</v>
      </c>
      <c r="AT57" s="15">
        <v>293</v>
      </c>
      <c r="AU57" s="15">
        <v>312</v>
      </c>
      <c r="AV57" s="15">
        <v>307</v>
      </c>
      <c r="AW57" s="15">
        <v>304</v>
      </c>
      <c r="AX57" s="15">
        <v>329</v>
      </c>
      <c r="AY57" s="15">
        <v>351</v>
      </c>
      <c r="AZ57" s="15">
        <v>371</v>
      </c>
      <c r="BA57" s="15">
        <v>373</v>
      </c>
      <c r="BB57" s="15">
        <v>364</v>
      </c>
      <c r="BC57" s="15">
        <v>355.2</v>
      </c>
      <c r="BD57" s="15">
        <v>357.1</v>
      </c>
      <c r="BE57" s="15">
        <v>353.8</v>
      </c>
      <c r="BF57" s="15">
        <v>352.7</v>
      </c>
      <c r="BG57" s="15">
        <v>352.7</v>
      </c>
    </row>
    <row r="58" spans="1:61" s="4" customFormat="1" ht="12.75" x14ac:dyDescent="0.25">
      <c r="A58" s="10" t="s">
        <v>32</v>
      </c>
      <c r="B58" s="13">
        <f>SUM(B59:B70)</f>
        <v>488.8</v>
      </c>
      <c r="C58" s="13">
        <f t="shared" ref="C58:BG58" si="10">SUM(C59:C70)</f>
        <v>504.95</v>
      </c>
      <c r="D58" s="13">
        <f t="shared" si="10"/>
        <v>526.99</v>
      </c>
      <c r="E58" s="13">
        <f t="shared" si="10"/>
        <v>599.76</v>
      </c>
      <c r="F58" s="13">
        <f t="shared" si="10"/>
        <v>743.79000000000008</v>
      </c>
      <c r="G58" s="13">
        <f t="shared" si="10"/>
        <v>828.89</v>
      </c>
      <c r="H58" s="13">
        <f t="shared" si="10"/>
        <v>900.6099999999999</v>
      </c>
      <c r="I58" s="13">
        <f t="shared" si="10"/>
        <v>918.71</v>
      </c>
      <c r="J58" s="13">
        <f t="shared" si="10"/>
        <v>947.73</v>
      </c>
      <c r="K58" s="13">
        <f t="shared" si="10"/>
        <v>1208.0899999999999</v>
      </c>
      <c r="L58" s="13">
        <f t="shared" si="10"/>
        <v>1417.6</v>
      </c>
      <c r="M58" s="13">
        <f t="shared" si="10"/>
        <v>1988.15</v>
      </c>
      <c r="N58" s="13">
        <f t="shared" si="10"/>
        <v>2407.6400000000003</v>
      </c>
      <c r="O58" s="13">
        <f t="shared" si="10"/>
        <v>2738.0499999999997</v>
      </c>
      <c r="P58" s="13">
        <f t="shared" si="10"/>
        <v>3251.79</v>
      </c>
      <c r="Q58" s="13">
        <f t="shared" si="10"/>
        <v>3274.7</v>
      </c>
      <c r="R58" s="13">
        <f t="shared" si="10"/>
        <v>3823.21</v>
      </c>
      <c r="S58" s="13">
        <f t="shared" si="10"/>
        <v>4013.8</v>
      </c>
      <c r="T58" s="13">
        <f t="shared" si="10"/>
        <v>4112.88</v>
      </c>
      <c r="U58" s="13">
        <f t="shared" si="10"/>
        <v>4589.51</v>
      </c>
      <c r="V58" s="13">
        <f t="shared" si="10"/>
        <v>5270</v>
      </c>
      <c r="W58" s="13">
        <f t="shared" si="10"/>
        <v>5666.67</v>
      </c>
      <c r="X58" s="13">
        <f t="shared" si="10"/>
        <v>5904</v>
      </c>
      <c r="Y58" s="13">
        <f t="shared" si="10"/>
        <v>6134.3</v>
      </c>
      <c r="Z58" s="13">
        <f t="shared" si="10"/>
        <v>6821.02</v>
      </c>
      <c r="AA58" s="13">
        <f t="shared" si="10"/>
        <v>7389.4</v>
      </c>
      <c r="AB58" s="13">
        <f t="shared" si="10"/>
        <v>8046.2</v>
      </c>
      <c r="AC58" s="13">
        <f t="shared" si="10"/>
        <v>8273.2000000000007</v>
      </c>
      <c r="AD58" s="13">
        <f t="shared" si="10"/>
        <v>8575.8000000000011</v>
      </c>
      <c r="AE58" s="13">
        <f t="shared" si="10"/>
        <v>8957.9000000000015</v>
      </c>
      <c r="AF58" s="13">
        <f t="shared" si="10"/>
        <v>9463.8000000000011</v>
      </c>
      <c r="AG58" s="13">
        <f t="shared" si="10"/>
        <v>8790.2000000000007</v>
      </c>
      <c r="AH58" s="13">
        <f t="shared" si="10"/>
        <v>8647.1</v>
      </c>
      <c r="AI58" s="13">
        <f t="shared" si="10"/>
        <v>8926.1</v>
      </c>
      <c r="AJ58" s="13">
        <f t="shared" si="10"/>
        <v>9367</v>
      </c>
      <c r="AK58" s="13">
        <f t="shared" si="10"/>
        <v>9525.9</v>
      </c>
      <c r="AL58" s="13">
        <f t="shared" si="10"/>
        <v>9680.7999999999993</v>
      </c>
      <c r="AM58" s="13">
        <f t="shared" si="10"/>
        <v>10018.6</v>
      </c>
      <c r="AN58" s="13">
        <f t="shared" si="10"/>
        <v>11003.5</v>
      </c>
      <c r="AO58" s="13">
        <f t="shared" si="10"/>
        <v>11555.4</v>
      </c>
      <c r="AP58" s="13">
        <f t="shared" si="10"/>
        <v>11705.3</v>
      </c>
      <c r="AQ58" s="13">
        <f t="shared" si="10"/>
        <v>12355.2</v>
      </c>
      <c r="AR58" s="13">
        <f t="shared" si="10"/>
        <v>12568</v>
      </c>
      <c r="AS58" s="13">
        <f t="shared" si="10"/>
        <v>12814.9</v>
      </c>
      <c r="AT58" s="13">
        <f t="shared" si="10"/>
        <v>13249.5</v>
      </c>
      <c r="AU58" s="13">
        <f t="shared" si="10"/>
        <v>13275.6</v>
      </c>
      <c r="AV58" s="13">
        <f t="shared" si="10"/>
        <v>13406.6</v>
      </c>
      <c r="AW58" s="13">
        <f t="shared" si="10"/>
        <v>13820.3</v>
      </c>
      <c r="AX58" s="13">
        <f t="shared" si="10"/>
        <v>15205.2</v>
      </c>
      <c r="AY58" s="13">
        <f t="shared" si="10"/>
        <v>15628</v>
      </c>
      <c r="AZ58" s="13">
        <f t="shared" si="10"/>
        <v>15709</v>
      </c>
      <c r="BA58" s="13">
        <f t="shared" si="10"/>
        <v>15832.448881336732</v>
      </c>
      <c r="BB58" s="13">
        <f t="shared" si="10"/>
        <v>16302.470674030021</v>
      </c>
      <c r="BC58" s="13">
        <f t="shared" si="10"/>
        <v>15724.189408099688</v>
      </c>
      <c r="BD58" s="13">
        <f t="shared" si="10"/>
        <v>15211.739054092326</v>
      </c>
      <c r="BE58" s="13">
        <f t="shared" si="10"/>
        <v>15310.834522798075</v>
      </c>
      <c r="BF58" s="13">
        <f t="shared" si="10"/>
        <v>15358.484522798075</v>
      </c>
      <c r="BG58" s="13">
        <f t="shared" si="10"/>
        <v>15790.087822798077</v>
      </c>
    </row>
    <row r="59" spans="1:61" s="4" customFormat="1" ht="12.75" x14ac:dyDescent="0.25">
      <c r="A59" s="4" t="s">
        <v>39</v>
      </c>
      <c r="B59" s="15">
        <v>0</v>
      </c>
      <c r="C59" s="15">
        <v>0</v>
      </c>
      <c r="D59" s="15">
        <v>0.2</v>
      </c>
      <c r="E59" s="15">
        <v>0.6</v>
      </c>
      <c r="F59" s="15">
        <v>11.9</v>
      </c>
      <c r="G59" s="15">
        <v>26</v>
      </c>
      <c r="H59" s="15">
        <v>27.1</v>
      </c>
      <c r="I59" s="15">
        <v>45.2</v>
      </c>
      <c r="J59" s="15">
        <v>57.3</v>
      </c>
      <c r="K59" s="15">
        <v>196</v>
      </c>
      <c r="L59" s="15">
        <v>286</v>
      </c>
      <c r="M59" s="15">
        <v>384</v>
      </c>
      <c r="N59" s="15">
        <v>474</v>
      </c>
      <c r="O59" s="15">
        <v>564</v>
      </c>
      <c r="P59" s="15">
        <v>651</v>
      </c>
      <c r="Q59" s="15">
        <v>624</v>
      </c>
      <c r="R59" s="15">
        <v>611</v>
      </c>
      <c r="S59" s="15">
        <v>614</v>
      </c>
      <c r="T59" s="15">
        <v>618</v>
      </c>
      <c r="U59" s="15">
        <v>619</v>
      </c>
      <c r="V59" s="15">
        <v>620</v>
      </c>
      <c r="W59" s="15">
        <v>641</v>
      </c>
      <c r="X59" s="15">
        <v>641</v>
      </c>
      <c r="Y59" s="15">
        <v>629</v>
      </c>
      <c r="Z59" s="15">
        <v>689</v>
      </c>
      <c r="AA59" s="15">
        <v>709</v>
      </c>
      <c r="AB59" s="15">
        <v>902</v>
      </c>
      <c r="AC59" s="15">
        <v>1069</v>
      </c>
      <c r="AD59" s="15">
        <v>1033</v>
      </c>
      <c r="AE59" s="15">
        <v>955</v>
      </c>
      <c r="AF59" s="15">
        <v>927</v>
      </c>
      <c r="AG59" s="15">
        <v>950</v>
      </c>
      <c r="AH59" s="15">
        <v>1006</v>
      </c>
      <c r="AI59" s="15">
        <v>992</v>
      </c>
      <c r="AJ59" s="15">
        <v>1292</v>
      </c>
      <c r="AK59" s="15">
        <v>1264</v>
      </c>
      <c r="AL59" s="15">
        <v>1360</v>
      </c>
      <c r="AM59" s="15">
        <v>1494</v>
      </c>
      <c r="AN59" s="15">
        <v>1989</v>
      </c>
      <c r="AO59" s="15">
        <v>1989</v>
      </c>
      <c r="AP59" s="15">
        <v>2203</v>
      </c>
      <c r="AQ59" s="15">
        <v>2667</v>
      </c>
      <c r="AR59" s="15">
        <v>2528</v>
      </c>
      <c r="AS59" s="15">
        <v>2462</v>
      </c>
      <c r="AT59" s="15">
        <v>2587</v>
      </c>
      <c r="AU59" s="15">
        <v>2428</v>
      </c>
      <c r="AV59" s="15">
        <v>2421</v>
      </c>
      <c r="AW59" s="15">
        <v>2362</v>
      </c>
      <c r="AX59" s="15">
        <v>3569</v>
      </c>
      <c r="AY59" s="15">
        <v>3594</v>
      </c>
      <c r="AZ59" s="15">
        <v>3759</v>
      </c>
      <c r="BA59" s="15">
        <v>3730</v>
      </c>
      <c r="BB59" s="15">
        <v>3727</v>
      </c>
      <c r="BC59" s="15">
        <v>3769</v>
      </c>
      <c r="BD59" s="15">
        <v>3215</v>
      </c>
      <c r="BE59" s="15">
        <v>3205</v>
      </c>
      <c r="BF59" s="15">
        <v>3193</v>
      </c>
      <c r="BG59" s="22">
        <v>3173.3881000000001</v>
      </c>
    </row>
    <row r="60" spans="1:61" s="4" customFormat="1" ht="12.75" x14ac:dyDescent="0.25">
      <c r="A60" s="4" t="s">
        <v>58</v>
      </c>
      <c r="B60" s="15">
        <v>0</v>
      </c>
      <c r="C60" s="15">
        <v>0</v>
      </c>
      <c r="D60" s="15">
        <v>0</v>
      </c>
      <c r="E60" s="15">
        <v>0</v>
      </c>
      <c r="F60" s="15">
        <v>0</v>
      </c>
      <c r="G60" s="15">
        <v>0</v>
      </c>
      <c r="H60" s="15">
        <v>0</v>
      </c>
      <c r="I60" s="15">
        <v>0</v>
      </c>
      <c r="J60" s="15">
        <v>0</v>
      </c>
      <c r="K60" s="15">
        <v>0</v>
      </c>
      <c r="L60" s="15">
        <v>0</v>
      </c>
      <c r="M60" s="15">
        <v>0</v>
      </c>
      <c r="N60" s="15">
        <v>226.56</v>
      </c>
      <c r="O60" s="15">
        <v>226.56</v>
      </c>
      <c r="P60" s="15">
        <v>250</v>
      </c>
      <c r="Q60" s="15">
        <v>250</v>
      </c>
      <c r="R60" s="15">
        <v>250</v>
      </c>
      <c r="S60" s="15">
        <v>250</v>
      </c>
      <c r="T60" s="15">
        <v>265</v>
      </c>
      <c r="U60" s="15">
        <v>255</v>
      </c>
      <c r="V60" s="15">
        <v>286</v>
      </c>
      <c r="W60" s="15">
        <v>317</v>
      </c>
      <c r="X60" s="15">
        <v>339</v>
      </c>
      <c r="Y60" s="15">
        <v>311</v>
      </c>
      <c r="Z60" s="15">
        <v>353</v>
      </c>
      <c r="AA60" s="15">
        <v>353</v>
      </c>
      <c r="AB60" s="15">
        <v>354</v>
      </c>
      <c r="AC60" s="15">
        <v>354</v>
      </c>
      <c r="AD60" s="15">
        <v>350</v>
      </c>
      <c r="AE60" s="15">
        <v>725</v>
      </c>
      <c r="AF60" s="15">
        <v>725</v>
      </c>
      <c r="AG60" s="15">
        <v>720</v>
      </c>
      <c r="AH60" s="15">
        <v>303</v>
      </c>
      <c r="AI60" s="15">
        <v>297</v>
      </c>
      <c r="AJ60" s="15">
        <v>301</v>
      </c>
      <c r="AK60" s="15">
        <v>272</v>
      </c>
      <c r="AL60" s="15">
        <v>300</v>
      </c>
      <c r="AM60" s="15">
        <v>297</v>
      </c>
      <c r="AN60" s="15">
        <v>297</v>
      </c>
      <c r="AO60" s="15">
        <v>323</v>
      </c>
      <c r="AP60" s="15">
        <v>306</v>
      </c>
      <c r="AQ60" s="15">
        <v>340</v>
      </c>
      <c r="AR60" s="15">
        <v>340</v>
      </c>
      <c r="AS60" s="15">
        <v>433</v>
      </c>
      <c r="AT60" s="15">
        <v>422</v>
      </c>
      <c r="AU60" s="15">
        <v>407</v>
      </c>
      <c r="AV60" s="15">
        <v>383</v>
      </c>
      <c r="AW60" s="15">
        <v>374</v>
      </c>
      <c r="AX60" s="15">
        <v>344</v>
      </c>
      <c r="AY60" s="15">
        <v>364</v>
      </c>
      <c r="AZ60" s="15">
        <v>354</v>
      </c>
      <c r="BA60" s="15">
        <v>474</v>
      </c>
      <c r="BB60" s="15">
        <v>456</v>
      </c>
      <c r="BC60" s="15">
        <v>436</v>
      </c>
      <c r="BD60" s="15">
        <v>412</v>
      </c>
      <c r="BE60" s="15">
        <v>385</v>
      </c>
      <c r="BF60" s="15">
        <v>366</v>
      </c>
      <c r="BG60" s="22">
        <v>346.38810000000001</v>
      </c>
    </row>
    <row r="61" spans="1:61" s="4" customFormat="1" ht="12.75" x14ac:dyDescent="0.25">
      <c r="A61" s="4" t="s">
        <v>33</v>
      </c>
      <c r="B61" s="16">
        <v>10</v>
      </c>
      <c r="C61" s="16">
        <v>10</v>
      </c>
      <c r="D61" s="16">
        <v>10</v>
      </c>
      <c r="E61" s="16">
        <v>10</v>
      </c>
      <c r="F61" s="16">
        <v>17</v>
      </c>
      <c r="G61" s="16">
        <v>19.82</v>
      </c>
      <c r="H61" s="16">
        <v>19.82</v>
      </c>
      <c r="I61" s="16">
        <v>19.82</v>
      </c>
      <c r="J61" s="16">
        <v>18.41</v>
      </c>
      <c r="K61" s="16">
        <v>60</v>
      </c>
      <c r="L61" s="16">
        <v>115</v>
      </c>
      <c r="M61" s="16">
        <v>100.2</v>
      </c>
      <c r="N61" s="16">
        <v>103.01</v>
      </c>
      <c r="O61" s="16">
        <v>103.6</v>
      </c>
      <c r="P61" s="16">
        <v>141.84</v>
      </c>
      <c r="Q61" s="16">
        <v>190</v>
      </c>
      <c r="R61" s="16">
        <v>180</v>
      </c>
      <c r="S61" s="16">
        <v>175</v>
      </c>
      <c r="T61" s="16">
        <v>195</v>
      </c>
      <c r="U61" s="16">
        <v>210</v>
      </c>
      <c r="V61" s="16">
        <v>207</v>
      </c>
      <c r="W61" s="16">
        <v>212</v>
      </c>
      <c r="X61" s="16">
        <v>221</v>
      </c>
      <c r="Y61" s="16">
        <v>218</v>
      </c>
      <c r="Z61" s="16">
        <v>238</v>
      </c>
      <c r="AA61" s="16">
        <v>238</v>
      </c>
      <c r="AB61" s="16">
        <v>340</v>
      </c>
      <c r="AC61" s="16">
        <v>331</v>
      </c>
      <c r="AD61" s="16">
        <v>322</v>
      </c>
      <c r="AE61" s="16">
        <v>317</v>
      </c>
      <c r="AF61" s="16">
        <v>331</v>
      </c>
      <c r="AG61" s="16">
        <v>396</v>
      </c>
      <c r="AH61" s="16">
        <v>400</v>
      </c>
      <c r="AI61" s="16">
        <v>400</v>
      </c>
      <c r="AJ61" s="16">
        <v>400</v>
      </c>
      <c r="AK61" s="16">
        <v>400</v>
      </c>
      <c r="AL61" s="16">
        <v>400</v>
      </c>
      <c r="AM61" s="16">
        <v>391</v>
      </c>
      <c r="AN61" s="16">
        <v>382</v>
      </c>
      <c r="AO61" s="16">
        <v>374</v>
      </c>
      <c r="AP61" s="16">
        <v>366</v>
      </c>
      <c r="AQ61" s="16">
        <v>356</v>
      </c>
      <c r="AR61" s="16">
        <v>350</v>
      </c>
      <c r="AS61" s="16">
        <v>345</v>
      </c>
      <c r="AT61" s="16">
        <v>345</v>
      </c>
      <c r="AU61" s="16">
        <v>333</v>
      </c>
      <c r="AV61" s="16">
        <v>321</v>
      </c>
      <c r="AW61" s="16">
        <v>321</v>
      </c>
      <c r="AX61" s="16">
        <v>321</v>
      </c>
      <c r="AY61" s="16">
        <v>309</v>
      </c>
      <c r="AZ61" s="15">
        <v>301</v>
      </c>
      <c r="BA61" s="15">
        <v>288</v>
      </c>
      <c r="BB61" s="15">
        <v>276</v>
      </c>
      <c r="BC61" s="15">
        <v>270</v>
      </c>
      <c r="BD61" s="15">
        <v>263</v>
      </c>
      <c r="BE61" s="15">
        <v>258</v>
      </c>
      <c r="BF61" s="15">
        <v>252</v>
      </c>
      <c r="BG61" s="4">
        <v>252</v>
      </c>
    </row>
    <row r="62" spans="1:61" s="4" customFormat="1" ht="12.75" x14ac:dyDescent="0.25">
      <c r="A62" s="4" t="s">
        <v>34</v>
      </c>
      <c r="B62" s="15">
        <v>40</v>
      </c>
      <c r="C62" s="15">
        <v>40</v>
      </c>
      <c r="D62" s="15">
        <v>40</v>
      </c>
      <c r="E62" s="15">
        <v>60</v>
      </c>
      <c r="F62" s="15">
        <v>60</v>
      </c>
      <c r="G62" s="15">
        <v>60</v>
      </c>
      <c r="H62" s="15">
        <v>80</v>
      </c>
      <c r="I62" s="15">
        <v>80</v>
      </c>
      <c r="J62" s="15">
        <v>80</v>
      </c>
      <c r="K62" s="15">
        <v>100</v>
      </c>
      <c r="L62" s="15">
        <v>100</v>
      </c>
      <c r="M62" s="15">
        <v>250</v>
      </c>
      <c r="N62" s="15">
        <v>250</v>
      </c>
      <c r="O62" s="15">
        <v>300</v>
      </c>
      <c r="P62" s="15">
        <v>500</v>
      </c>
      <c r="Q62" s="15">
        <v>550</v>
      </c>
      <c r="R62" s="15">
        <v>700</v>
      </c>
      <c r="S62" s="15">
        <v>740</v>
      </c>
      <c r="T62" s="15">
        <v>740</v>
      </c>
      <c r="U62" s="15">
        <v>740</v>
      </c>
      <c r="V62" s="15">
        <v>735</v>
      </c>
      <c r="W62" s="15">
        <v>736</v>
      </c>
      <c r="X62" s="15">
        <v>750</v>
      </c>
      <c r="Y62" s="15">
        <v>750</v>
      </c>
      <c r="Z62" s="15">
        <v>760</v>
      </c>
      <c r="AA62" s="15">
        <v>775</v>
      </c>
      <c r="AB62" s="15">
        <v>795</v>
      </c>
      <c r="AC62" s="15">
        <v>800</v>
      </c>
      <c r="AD62" s="15">
        <v>850</v>
      </c>
      <c r="AE62" s="15">
        <v>850</v>
      </c>
      <c r="AF62" s="15">
        <v>850</v>
      </c>
      <c r="AG62" s="15">
        <v>900</v>
      </c>
      <c r="AH62" s="15">
        <v>920</v>
      </c>
      <c r="AI62" s="15">
        <v>1025</v>
      </c>
      <c r="AJ62" s="15">
        <v>1025</v>
      </c>
      <c r="AK62" s="15">
        <v>1070</v>
      </c>
      <c r="AL62" s="15">
        <v>1100</v>
      </c>
      <c r="AM62" s="15">
        <v>1199</v>
      </c>
      <c r="AN62" s="15">
        <v>1250</v>
      </c>
      <c r="AO62" s="15">
        <v>1375</v>
      </c>
      <c r="AP62" s="15">
        <v>1269</v>
      </c>
      <c r="AQ62" s="15">
        <v>1332</v>
      </c>
      <c r="AR62" s="15">
        <v>1399</v>
      </c>
      <c r="AS62" s="15">
        <v>1469</v>
      </c>
      <c r="AT62" s="15">
        <v>1592</v>
      </c>
      <c r="AU62" s="15">
        <v>1690</v>
      </c>
      <c r="AV62" s="15">
        <v>1863</v>
      </c>
      <c r="AW62" s="15">
        <v>1978</v>
      </c>
      <c r="AX62" s="15">
        <v>2099</v>
      </c>
      <c r="AY62" s="15">
        <v>2164</v>
      </c>
      <c r="AZ62" s="15">
        <v>2244</v>
      </c>
      <c r="BA62" s="15">
        <v>2273</v>
      </c>
      <c r="BB62" s="15">
        <v>2313</v>
      </c>
      <c r="BC62" s="15">
        <v>2355</v>
      </c>
      <c r="BD62" s="15">
        <v>2421</v>
      </c>
      <c r="BE62" s="15">
        <v>2644</v>
      </c>
      <c r="BF62" s="15">
        <v>2716</v>
      </c>
      <c r="BG62" s="22">
        <v>2933.5987000000005</v>
      </c>
    </row>
    <row r="63" spans="1:61" s="4" customFormat="1" ht="12.75" x14ac:dyDescent="0.25">
      <c r="A63" s="4" t="s">
        <v>35</v>
      </c>
      <c r="B63" s="15">
        <v>15</v>
      </c>
      <c r="C63" s="15">
        <v>21.1</v>
      </c>
      <c r="D63" s="15">
        <v>21.1</v>
      </c>
      <c r="E63" s="15">
        <v>42.48</v>
      </c>
      <c r="F63" s="15">
        <v>42.48</v>
      </c>
      <c r="G63" s="15">
        <v>42.48</v>
      </c>
      <c r="H63" s="15">
        <v>42.48</v>
      </c>
      <c r="I63" s="15">
        <v>42.48</v>
      </c>
      <c r="J63" s="15">
        <v>42.48</v>
      </c>
      <c r="K63" s="15">
        <v>40</v>
      </c>
      <c r="L63" s="15">
        <v>40</v>
      </c>
      <c r="M63" s="15">
        <v>50.98</v>
      </c>
      <c r="N63" s="15">
        <v>65.14</v>
      </c>
      <c r="O63" s="15">
        <v>65</v>
      </c>
      <c r="P63" s="15">
        <v>70.8</v>
      </c>
      <c r="Q63" s="15">
        <v>88</v>
      </c>
      <c r="R63" s="15">
        <v>185</v>
      </c>
      <c r="S63" s="15">
        <v>231</v>
      </c>
      <c r="T63" s="15">
        <v>239</v>
      </c>
      <c r="U63" s="15">
        <v>344</v>
      </c>
      <c r="V63" s="15">
        <v>343</v>
      </c>
      <c r="W63" s="15">
        <v>411</v>
      </c>
      <c r="X63" s="15">
        <v>420</v>
      </c>
      <c r="Y63" s="15">
        <v>462</v>
      </c>
      <c r="Z63" s="15">
        <v>478</v>
      </c>
      <c r="AA63" s="15">
        <v>480</v>
      </c>
      <c r="AB63" s="15">
        <v>541</v>
      </c>
      <c r="AC63" s="15">
        <v>552</v>
      </c>
      <c r="AD63" s="15">
        <v>600</v>
      </c>
      <c r="AE63" s="15">
        <v>686</v>
      </c>
      <c r="AF63" s="15">
        <v>700</v>
      </c>
      <c r="AG63" s="15">
        <v>730</v>
      </c>
      <c r="AH63" s="15">
        <v>735</v>
      </c>
      <c r="AI63" s="15">
        <v>718</v>
      </c>
      <c r="AJ63" s="15">
        <v>702</v>
      </c>
      <c r="AK63" s="15">
        <v>686</v>
      </c>
      <c r="AL63" s="15">
        <v>675</v>
      </c>
      <c r="AM63" s="15">
        <v>665</v>
      </c>
      <c r="AN63" s="15">
        <v>650</v>
      </c>
      <c r="AO63" s="15">
        <v>650</v>
      </c>
      <c r="AP63" s="15">
        <v>760</v>
      </c>
      <c r="AQ63" s="15">
        <v>763</v>
      </c>
      <c r="AR63" s="15">
        <v>751</v>
      </c>
      <c r="AS63" s="15">
        <v>854</v>
      </c>
      <c r="AT63" s="15">
        <v>923</v>
      </c>
      <c r="AU63" s="15">
        <v>1101</v>
      </c>
      <c r="AV63" s="15">
        <v>1075</v>
      </c>
      <c r="AW63" s="15">
        <v>1055</v>
      </c>
      <c r="AX63" s="15">
        <v>1074</v>
      </c>
      <c r="AY63" s="15">
        <v>1024</v>
      </c>
      <c r="AZ63" s="15">
        <v>1098</v>
      </c>
      <c r="BA63" s="15">
        <v>1142</v>
      </c>
      <c r="BB63" s="15">
        <v>1667</v>
      </c>
      <c r="BC63" s="15">
        <v>1172</v>
      </c>
      <c r="BD63" s="15">
        <v>1199</v>
      </c>
      <c r="BE63" s="15">
        <v>1252</v>
      </c>
      <c r="BF63" s="15">
        <v>1227</v>
      </c>
      <c r="BG63" s="22">
        <v>1289.3731999999998</v>
      </c>
    </row>
    <row r="64" spans="1:61" s="4" customFormat="1" ht="12.75" x14ac:dyDescent="0.25">
      <c r="A64" s="4" t="s">
        <v>36</v>
      </c>
      <c r="B64" s="32">
        <v>56.8</v>
      </c>
      <c r="C64" s="32">
        <v>56.7</v>
      </c>
      <c r="D64" s="32">
        <v>56.7</v>
      </c>
      <c r="E64" s="32">
        <v>56.7</v>
      </c>
      <c r="F64" s="32">
        <v>56.63</v>
      </c>
      <c r="G64" s="32">
        <v>56.63</v>
      </c>
      <c r="H64" s="32">
        <v>70.8</v>
      </c>
      <c r="I64" s="32">
        <v>70.8</v>
      </c>
      <c r="J64" s="32">
        <v>70.8</v>
      </c>
      <c r="K64" s="32">
        <v>141.59</v>
      </c>
      <c r="L64" s="32">
        <v>141.6</v>
      </c>
      <c r="M64" s="32">
        <v>147.25</v>
      </c>
      <c r="N64" s="32">
        <v>155.76</v>
      </c>
      <c r="O64" s="32">
        <v>283.17</v>
      </c>
      <c r="P64" s="32">
        <v>424.81</v>
      </c>
      <c r="Q64" s="32">
        <v>509.7</v>
      </c>
      <c r="R64" s="32">
        <v>644.21</v>
      </c>
      <c r="S64" s="32">
        <v>696.8</v>
      </c>
      <c r="T64" s="32">
        <v>684.88</v>
      </c>
      <c r="U64" s="32">
        <v>849.51</v>
      </c>
      <c r="V64" s="32">
        <v>822</v>
      </c>
      <c r="W64" s="32">
        <v>863.67</v>
      </c>
      <c r="X64" s="32">
        <v>960</v>
      </c>
      <c r="Y64" s="32">
        <v>1189.3</v>
      </c>
      <c r="Z64" s="32">
        <v>1699.02</v>
      </c>
      <c r="AA64" s="32">
        <v>1982.2</v>
      </c>
      <c r="AB64" s="32">
        <v>2265</v>
      </c>
      <c r="AC64" s="32">
        <v>2367</v>
      </c>
      <c r="AD64" s="32">
        <v>2560.6</v>
      </c>
      <c r="AE64" s="32">
        <v>2552.6999999999998</v>
      </c>
      <c r="AF64" s="32">
        <v>2863.6</v>
      </c>
      <c r="AG64" s="32">
        <v>1840</v>
      </c>
      <c r="AH64" s="32">
        <v>1820</v>
      </c>
      <c r="AI64" s="32">
        <v>1820</v>
      </c>
      <c r="AJ64" s="32">
        <v>1820</v>
      </c>
      <c r="AK64" s="32">
        <v>1950</v>
      </c>
      <c r="AL64" s="32">
        <v>2050</v>
      </c>
      <c r="AM64" s="32">
        <v>2152</v>
      </c>
      <c r="AN64" s="32">
        <v>2181</v>
      </c>
      <c r="AO64" s="32">
        <v>2620</v>
      </c>
      <c r="AP64" s="32">
        <v>2682</v>
      </c>
      <c r="AQ64" s="32">
        <v>2603</v>
      </c>
      <c r="AR64" s="32">
        <v>2557</v>
      </c>
      <c r="AS64" s="32">
        <v>2608</v>
      </c>
      <c r="AT64" s="32">
        <v>2768.8</v>
      </c>
      <c r="AU64" s="32">
        <v>2756</v>
      </c>
      <c r="AV64" s="32">
        <v>2659.2</v>
      </c>
      <c r="AW64" s="32">
        <v>3002</v>
      </c>
      <c r="AX64" s="32">
        <v>3100</v>
      </c>
      <c r="AY64" s="32">
        <v>3280</v>
      </c>
      <c r="AZ64" s="32">
        <v>2960</v>
      </c>
      <c r="BA64" s="32">
        <v>2965.4488813367316</v>
      </c>
      <c r="BB64" s="32">
        <v>2917.0206740300196</v>
      </c>
      <c r="BC64" s="32">
        <v>2875.3894080996884</v>
      </c>
      <c r="BD64" s="32">
        <v>2839.1390540923253</v>
      </c>
      <c r="BE64" s="32">
        <v>2775.1345227980737</v>
      </c>
      <c r="BF64" s="32">
        <v>2775.1345227980737</v>
      </c>
      <c r="BG64" s="22">
        <v>2866.2605227980739</v>
      </c>
    </row>
    <row r="65" spans="1:61" s="4" customFormat="1" ht="12.75" x14ac:dyDescent="0.25">
      <c r="A65" s="4" t="s">
        <v>37</v>
      </c>
      <c r="B65" s="15">
        <v>0</v>
      </c>
      <c r="C65" s="15">
        <v>0</v>
      </c>
      <c r="D65" s="15">
        <v>0</v>
      </c>
      <c r="E65" s="15">
        <v>0</v>
      </c>
      <c r="F65" s="15">
        <v>0</v>
      </c>
      <c r="G65" s="15">
        <v>0</v>
      </c>
      <c r="H65" s="15">
        <v>0</v>
      </c>
      <c r="I65" s="15">
        <v>0</v>
      </c>
      <c r="J65" s="15">
        <v>0</v>
      </c>
      <c r="K65" s="15">
        <v>0</v>
      </c>
      <c r="L65" s="15">
        <v>0</v>
      </c>
      <c r="M65" s="15">
        <v>225</v>
      </c>
      <c r="N65" s="15">
        <v>280</v>
      </c>
      <c r="O65" s="15">
        <v>320</v>
      </c>
      <c r="P65" s="15">
        <v>340</v>
      </c>
      <c r="Q65" s="15">
        <v>340</v>
      </c>
      <c r="R65" s="15">
        <v>420</v>
      </c>
      <c r="S65" s="15">
        <v>480</v>
      </c>
      <c r="T65" s="15">
        <v>480</v>
      </c>
      <c r="U65" s="15">
        <v>660</v>
      </c>
      <c r="V65" s="15">
        <v>1179</v>
      </c>
      <c r="W65" s="15">
        <v>1225</v>
      </c>
      <c r="X65" s="15">
        <v>1362</v>
      </c>
      <c r="Y65" s="15">
        <v>1415</v>
      </c>
      <c r="Z65" s="15">
        <v>1375</v>
      </c>
      <c r="AA65" s="15">
        <v>1480</v>
      </c>
      <c r="AB65" s="15">
        <v>1499</v>
      </c>
      <c r="AC65" s="15">
        <v>1475</v>
      </c>
      <c r="AD65" s="15">
        <v>1460</v>
      </c>
      <c r="AE65" s="15">
        <v>1448</v>
      </c>
      <c r="AF65" s="15">
        <v>1611</v>
      </c>
      <c r="AG65" s="15">
        <v>1671</v>
      </c>
      <c r="AH65" s="15">
        <v>1919</v>
      </c>
      <c r="AI65" s="15">
        <v>2173</v>
      </c>
      <c r="AJ65" s="15">
        <v>2284</v>
      </c>
      <c r="AK65" s="15">
        <v>2397</v>
      </c>
      <c r="AL65" s="15">
        <v>2270</v>
      </c>
      <c r="AM65" s="15">
        <v>2258</v>
      </c>
      <c r="AN65" s="15">
        <v>2462</v>
      </c>
      <c r="AO65" s="15">
        <v>2428</v>
      </c>
      <c r="AP65" s="15">
        <v>2335</v>
      </c>
      <c r="AQ65" s="15">
        <v>2335</v>
      </c>
      <c r="AR65" s="15">
        <v>2471</v>
      </c>
      <c r="AS65" s="15">
        <v>2519</v>
      </c>
      <c r="AT65" s="15">
        <v>2463</v>
      </c>
      <c r="AU65" s="15">
        <v>2411</v>
      </c>
      <c r="AV65" s="15">
        <v>2489</v>
      </c>
      <c r="AW65" s="15">
        <v>2517</v>
      </c>
      <c r="AX65" s="15">
        <v>2491</v>
      </c>
      <c r="AY65" s="15">
        <v>2489</v>
      </c>
      <c r="AZ65" s="15">
        <v>2507</v>
      </c>
      <c r="BA65" s="15">
        <v>2547</v>
      </c>
      <c r="BB65" s="15">
        <v>2607</v>
      </c>
      <c r="BC65" s="15">
        <v>2782</v>
      </c>
      <c r="BD65" s="15">
        <v>2849</v>
      </c>
      <c r="BE65" s="15">
        <v>2842</v>
      </c>
      <c r="BF65" s="15">
        <v>2909</v>
      </c>
      <c r="BG65" s="4">
        <v>2909</v>
      </c>
    </row>
    <row r="66" spans="1:61" s="4" customFormat="1" ht="12.75" x14ac:dyDescent="0.25">
      <c r="A66" s="4" t="s">
        <v>59</v>
      </c>
      <c r="B66" s="15">
        <v>2</v>
      </c>
      <c r="C66" s="15">
        <v>4.25</v>
      </c>
      <c r="D66" s="15">
        <v>4.25</v>
      </c>
      <c r="E66" s="15">
        <v>4.25</v>
      </c>
      <c r="F66" s="15">
        <v>5</v>
      </c>
      <c r="G66" s="15">
        <v>5</v>
      </c>
      <c r="H66" s="15">
        <v>5</v>
      </c>
      <c r="I66" s="15">
        <v>5</v>
      </c>
      <c r="J66" s="15">
        <v>5</v>
      </c>
      <c r="K66" s="15">
        <v>5</v>
      </c>
      <c r="L66" s="15">
        <v>4</v>
      </c>
      <c r="M66" s="15">
        <v>4</v>
      </c>
      <c r="N66" s="15">
        <v>4</v>
      </c>
      <c r="O66" s="15">
        <v>6</v>
      </c>
      <c r="P66" s="15">
        <v>6</v>
      </c>
      <c r="Q66" s="15">
        <v>7</v>
      </c>
      <c r="R66" s="15">
        <v>7</v>
      </c>
      <c r="S66" s="15">
        <v>6</v>
      </c>
      <c r="T66" s="15">
        <v>6</v>
      </c>
      <c r="U66" s="15">
        <v>6</v>
      </c>
      <c r="V66" s="15">
        <v>93</v>
      </c>
      <c r="W66" s="15">
        <v>146</v>
      </c>
      <c r="X66" s="15">
        <v>146</v>
      </c>
      <c r="Y66" s="15">
        <v>245</v>
      </c>
      <c r="Z66" s="15">
        <v>260</v>
      </c>
      <c r="AA66" s="15">
        <v>268</v>
      </c>
      <c r="AB66" s="15">
        <v>268</v>
      </c>
      <c r="AC66" s="15">
        <v>268</v>
      </c>
      <c r="AD66" s="15">
        <v>267</v>
      </c>
      <c r="AE66" s="15">
        <v>266</v>
      </c>
      <c r="AF66" s="15">
        <v>265</v>
      </c>
      <c r="AG66" s="15">
        <v>278</v>
      </c>
      <c r="AH66" s="15">
        <v>278</v>
      </c>
      <c r="AI66" s="15">
        <v>268</v>
      </c>
      <c r="AJ66" s="15">
        <v>268</v>
      </c>
      <c r="AK66" s="15">
        <v>268</v>
      </c>
      <c r="AL66" s="15">
        <v>282</v>
      </c>
      <c r="AM66" s="15">
        <v>283</v>
      </c>
      <c r="AN66" s="15">
        <v>285</v>
      </c>
      <c r="AO66" s="15">
        <v>287</v>
      </c>
      <c r="AP66" s="15">
        <v>287</v>
      </c>
      <c r="AQ66" s="15">
        <v>345</v>
      </c>
      <c r="AR66" s="15">
        <v>445</v>
      </c>
      <c r="AS66" s="15">
        <v>405</v>
      </c>
      <c r="AT66" s="15">
        <v>485</v>
      </c>
      <c r="AU66" s="15">
        <v>485</v>
      </c>
      <c r="AV66" s="15">
        <v>515</v>
      </c>
      <c r="AW66" s="15">
        <v>536</v>
      </c>
      <c r="AX66" s="15">
        <v>523</v>
      </c>
      <c r="AY66" s="15">
        <v>510</v>
      </c>
      <c r="AZ66" s="15">
        <v>522</v>
      </c>
      <c r="BA66" s="15">
        <v>509</v>
      </c>
      <c r="BB66" s="15">
        <v>496</v>
      </c>
      <c r="BC66" s="15">
        <v>297</v>
      </c>
      <c r="BD66" s="15">
        <v>290</v>
      </c>
      <c r="BE66" s="15">
        <v>282</v>
      </c>
      <c r="BF66" s="15">
        <v>273</v>
      </c>
      <c r="BG66" s="4">
        <v>273</v>
      </c>
    </row>
    <row r="67" spans="1:61" s="4" customFormat="1" ht="12.75" x14ac:dyDescent="0.25">
      <c r="A67" s="4" t="s">
        <v>60</v>
      </c>
      <c r="B67" s="15">
        <v>350</v>
      </c>
      <c r="C67" s="15">
        <v>349.96</v>
      </c>
      <c r="D67" s="15">
        <v>349.96</v>
      </c>
      <c r="E67" s="15">
        <v>349.96</v>
      </c>
      <c r="F67" s="15">
        <v>456.14000000000004</v>
      </c>
      <c r="G67" s="15">
        <v>491.54</v>
      </c>
      <c r="H67" s="15">
        <v>500.10999999999996</v>
      </c>
      <c r="I67" s="15">
        <v>500.10999999999996</v>
      </c>
      <c r="J67" s="15">
        <v>498.2</v>
      </c>
      <c r="K67" s="15">
        <v>496.2</v>
      </c>
      <c r="L67" s="15">
        <v>590</v>
      </c>
      <c r="M67" s="15">
        <v>587</v>
      </c>
      <c r="N67" s="15">
        <v>584</v>
      </c>
      <c r="O67" s="15">
        <v>581</v>
      </c>
      <c r="P67" s="15">
        <v>578</v>
      </c>
      <c r="Q67" s="15">
        <v>420</v>
      </c>
      <c r="R67" s="15">
        <v>420</v>
      </c>
      <c r="S67" s="15">
        <v>420</v>
      </c>
      <c r="T67" s="15">
        <v>450</v>
      </c>
      <c r="U67" s="15">
        <v>450</v>
      </c>
      <c r="V67" s="15">
        <v>450</v>
      </c>
      <c r="W67" s="15">
        <v>465</v>
      </c>
      <c r="X67" s="15">
        <v>481</v>
      </c>
      <c r="Y67" s="15">
        <v>510</v>
      </c>
      <c r="Z67" s="15">
        <v>520</v>
      </c>
      <c r="AA67" s="15">
        <v>623</v>
      </c>
      <c r="AB67" s="15">
        <v>635</v>
      </c>
      <c r="AC67" s="15">
        <v>626</v>
      </c>
      <c r="AD67" s="15">
        <v>651</v>
      </c>
      <c r="AE67" s="15">
        <v>650</v>
      </c>
      <c r="AF67" s="15">
        <v>642</v>
      </c>
      <c r="AG67" s="15">
        <v>756</v>
      </c>
      <c r="AH67" s="15">
        <v>637</v>
      </c>
      <c r="AI67" s="15">
        <v>651</v>
      </c>
      <c r="AJ67" s="15">
        <v>665</v>
      </c>
      <c r="AK67" s="15">
        <v>604</v>
      </c>
      <c r="AL67" s="15">
        <v>589</v>
      </c>
      <c r="AM67" s="15">
        <v>595</v>
      </c>
      <c r="AN67" s="15">
        <v>612</v>
      </c>
      <c r="AO67" s="15">
        <v>702</v>
      </c>
      <c r="AP67" s="15">
        <v>677</v>
      </c>
      <c r="AQ67" s="15">
        <v>745</v>
      </c>
      <c r="AR67" s="15">
        <v>760</v>
      </c>
      <c r="AS67" s="15">
        <v>790</v>
      </c>
      <c r="AT67" s="15">
        <v>798</v>
      </c>
      <c r="AU67" s="15">
        <v>852</v>
      </c>
      <c r="AV67" s="15">
        <v>847</v>
      </c>
      <c r="AW67" s="15">
        <v>850</v>
      </c>
      <c r="AX67" s="15">
        <v>843</v>
      </c>
      <c r="AY67" s="15">
        <v>818</v>
      </c>
      <c r="AZ67" s="15">
        <v>810</v>
      </c>
      <c r="BA67" s="15">
        <v>778</v>
      </c>
      <c r="BB67" s="15">
        <v>762</v>
      </c>
      <c r="BC67" s="15">
        <v>749</v>
      </c>
      <c r="BD67" s="15">
        <v>736</v>
      </c>
      <c r="BE67" s="15">
        <v>723</v>
      </c>
      <c r="BF67" s="15">
        <v>711</v>
      </c>
      <c r="BG67" s="22">
        <v>757.29880000000003</v>
      </c>
    </row>
    <row r="68" spans="1:61" s="4" customFormat="1" ht="12.75" x14ac:dyDescent="0.25">
      <c r="A68" s="4" t="s">
        <v>61</v>
      </c>
      <c r="B68" s="15">
        <v>0</v>
      </c>
      <c r="C68" s="15">
        <v>0</v>
      </c>
      <c r="D68" s="15">
        <v>0</v>
      </c>
      <c r="E68" s="15">
        <v>0</v>
      </c>
      <c r="F68" s="15">
        <v>0</v>
      </c>
      <c r="G68" s="15">
        <v>0</v>
      </c>
      <c r="H68" s="15">
        <v>0</v>
      </c>
      <c r="I68" s="15">
        <v>0</v>
      </c>
      <c r="J68" s="15">
        <v>0</v>
      </c>
      <c r="K68" s="15">
        <v>0</v>
      </c>
      <c r="L68" s="15">
        <v>0</v>
      </c>
      <c r="M68" s="15">
        <v>0</v>
      </c>
      <c r="N68" s="15">
        <v>0</v>
      </c>
      <c r="O68" s="15">
        <v>0</v>
      </c>
      <c r="P68" s="15">
        <v>0</v>
      </c>
      <c r="Q68" s="15">
        <v>0</v>
      </c>
      <c r="R68" s="15">
        <v>135</v>
      </c>
      <c r="S68" s="15">
        <v>135</v>
      </c>
      <c r="T68" s="15">
        <v>185</v>
      </c>
      <c r="U68" s="15">
        <v>215</v>
      </c>
      <c r="V68" s="15">
        <v>292</v>
      </c>
      <c r="W68" s="15">
        <v>402</v>
      </c>
      <c r="X68" s="15">
        <v>350</v>
      </c>
      <c r="Y68" s="15">
        <v>168</v>
      </c>
      <c r="Z68" s="15">
        <v>210</v>
      </c>
      <c r="AA68" s="15">
        <v>218</v>
      </c>
      <c r="AB68" s="15">
        <v>204</v>
      </c>
      <c r="AC68" s="15">
        <v>184</v>
      </c>
      <c r="AD68" s="15">
        <v>195</v>
      </c>
      <c r="AE68" s="15">
        <v>229</v>
      </c>
      <c r="AF68" s="15">
        <v>224</v>
      </c>
      <c r="AG68" s="15">
        <v>246</v>
      </c>
      <c r="AH68" s="15">
        <v>231</v>
      </c>
      <c r="AI68" s="15">
        <v>181</v>
      </c>
      <c r="AJ68" s="15">
        <v>175</v>
      </c>
      <c r="AK68" s="15">
        <v>176</v>
      </c>
      <c r="AL68" s="15">
        <v>196</v>
      </c>
      <c r="AM68" s="15">
        <v>205</v>
      </c>
      <c r="AN68" s="15">
        <v>420</v>
      </c>
      <c r="AO68" s="15">
        <v>345</v>
      </c>
      <c r="AP68" s="15">
        <v>360</v>
      </c>
      <c r="AQ68" s="15">
        <v>378</v>
      </c>
      <c r="AR68" s="15">
        <v>441</v>
      </c>
      <c r="AS68" s="15">
        <v>418</v>
      </c>
      <c r="AT68" s="15">
        <v>354</v>
      </c>
      <c r="AU68" s="15">
        <v>304</v>
      </c>
      <c r="AV68" s="15">
        <v>331</v>
      </c>
      <c r="AW68" s="15">
        <v>317</v>
      </c>
      <c r="AX68" s="15">
        <v>340</v>
      </c>
      <c r="AY68" s="15">
        <v>312</v>
      </c>
      <c r="AZ68" s="15">
        <v>300</v>
      </c>
      <c r="BA68" s="15">
        <v>285</v>
      </c>
      <c r="BB68" s="15">
        <v>256</v>
      </c>
      <c r="BC68" s="15">
        <v>238</v>
      </c>
      <c r="BD68" s="15">
        <v>220</v>
      </c>
      <c r="BE68" s="15">
        <v>207</v>
      </c>
      <c r="BF68" s="15">
        <v>193</v>
      </c>
      <c r="BG68" s="31">
        <v>179.58580000000001</v>
      </c>
    </row>
    <row r="69" spans="1:61" s="4" customFormat="1" ht="12.75" x14ac:dyDescent="0.25">
      <c r="A69" s="4" t="s">
        <v>38</v>
      </c>
      <c r="B69" s="15">
        <v>0</v>
      </c>
      <c r="C69" s="15">
        <v>0</v>
      </c>
      <c r="D69" s="15">
        <v>0</v>
      </c>
      <c r="E69" s="15">
        <v>0</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5">
        <v>15</v>
      </c>
      <c r="AG69" s="15">
        <v>15</v>
      </c>
      <c r="AH69" s="15">
        <v>106</v>
      </c>
      <c r="AI69" s="15">
        <v>106</v>
      </c>
      <c r="AJ69" s="15">
        <v>134</v>
      </c>
      <c r="AK69" s="15">
        <v>147</v>
      </c>
      <c r="AL69" s="15">
        <v>171</v>
      </c>
      <c r="AM69" s="15">
        <v>170</v>
      </c>
      <c r="AN69" s="15">
        <v>170</v>
      </c>
      <c r="AO69" s="15">
        <v>170</v>
      </c>
      <c r="AP69" s="15">
        <v>170</v>
      </c>
      <c r="AQ69" s="15">
        <v>193</v>
      </c>
      <c r="AR69" s="15">
        <v>230</v>
      </c>
      <c r="AS69" s="15">
        <v>220</v>
      </c>
      <c r="AT69" s="15">
        <v>220</v>
      </c>
      <c r="AU69" s="15">
        <v>220</v>
      </c>
      <c r="AV69" s="15">
        <v>220</v>
      </c>
      <c r="AW69" s="15">
        <v>220</v>
      </c>
      <c r="AX69" s="15">
        <v>217</v>
      </c>
      <c r="AY69" s="15">
        <v>225</v>
      </c>
      <c r="AZ69" s="15">
        <v>228</v>
      </c>
      <c r="BA69" s="15">
        <v>224</v>
      </c>
      <c r="BB69" s="15">
        <v>220</v>
      </c>
      <c r="BC69" s="15">
        <v>216</v>
      </c>
      <c r="BD69" s="15">
        <v>211</v>
      </c>
      <c r="BE69" s="15">
        <v>207</v>
      </c>
      <c r="BF69" s="15">
        <v>203</v>
      </c>
      <c r="BG69" s="4">
        <v>203</v>
      </c>
    </row>
    <row r="70" spans="1:61" s="4" customFormat="1" ht="12.75" x14ac:dyDescent="0.25">
      <c r="A70" s="4" t="s">
        <v>9</v>
      </c>
      <c r="B70" s="15">
        <v>15</v>
      </c>
      <c r="C70" s="15">
        <v>22.939999999999998</v>
      </c>
      <c r="D70" s="15">
        <v>44.78</v>
      </c>
      <c r="E70" s="15">
        <v>75.77</v>
      </c>
      <c r="F70" s="15">
        <v>94.639999999999986</v>
      </c>
      <c r="G70" s="15">
        <v>127.42</v>
      </c>
      <c r="H70" s="15">
        <v>155.30000000000001</v>
      </c>
      <c r="I70" s="15">
        <v>155.30000000000001</v>
      </c>
      <c r="J70" s="15">
        <v>175.54000000000002</v>
      </c>
      <c r="K70" s="15">
        <v>169.3</v>
      </c>
      <c r="L70" s="15">
        <v>141</v>
      </c>
      <c r="M70" s="15">
        <v>239.71999999999997</v>
      </c>
      <c r="N70" s="15">
        <v>265.17</v>
      </c>
      <c r="O70" s="15">
        <v>288.71999999999997</v>
      </c>
      <c r="P70" s="15">
        <v>289.33999999999997</v>
      </c>
      <c r="Q70" s="15">
        <v>296</v>
      </c>
      <c r="R70" s="15">
        <v>271</v>
      </c>
      <c r="S70" s="15">
        <v>266</v>
      </c>
      <c r="T70" s="15">
        <v>250</v>
      </c>
      <c r="U70" s="15">
        <v>241</v>
      </c>
      <c r="V70" s="15">
        <v>243</v>
      </c>
      <c r="W70" s="15">
        <v>248</v>
      </c>
      <c r="X70" s="15">
        <v>234</v>
      </c>
      <c r="Y70" s="15">
        <v>237</v>
      </c>
      <c r="Z70" s="15">
        <v>239</v>
      </c>
      <c r="AA70" s="15">
        <v>263.2</v>
      </c>
      <c r="AB70" s="15">
        <v>243.2</v>
      </c>
      <c r="AC70" s="15">
        <v>247.2</v>
      </c>
      <c r="AD70" s="15">
        <v>287.2</v>
      </c>
      <c r="AE70" s="15">
        <v>279.2</v>
      </c>
      <c r="AF70" s="15">
        <v>310.2</v>
      </c>
      <c r="AG70" s="15">
        <v>288.2</v>
      </c>
      <c r="AH70" s="15">
        <v>292.10000000000002</v>
      </c>
      <c r="AI70" s="15">
        <v>295.10000000000002</v>
      </c>
      <c r="AJ70" s="15">
        <v>301</v>
      </c>
      <c r="AK70" s="15">
        <v>291.89999999999998</v>
      </c>
      <c r="AL70" s="15">
        <v>287.8</v>
      </c>
      <c r="AM70" s="15">
        <v>309.60000000000002</v>
      </c>
      <c r="AN70" s="15">
        <v>305.5</v>
      </c>
      <c r="AO70" s="15">
        <v>292.39999999999998</v>
      </c>
      <c r="AP70" s="15">
        <v>290.3</v>
      </c>
      <c r="AQ70" s="15">
        <v>298.2</v>
      </c>
      <c r="AR70" s="15">
        <v>296</v>
      </c>
      <c r="AS70" s="15">
        <v>291.89999999999998</v>
      </c>
      <c r="AT70" s="15">
        <v>291.7</v>
      </c>
      <c r="AU70" s="15">
        <v>288.60000000000002</v>
      </c>
      <c r="AV70" s="15">
        <v>282.39999999999998</v>
      </c>
      <c r="AW70" s="15">
        <v>288.3</v>
      </c>
      <c r="AX70" s="15">
        <v>284.2</v>
      </c>
      <c r="AY70" s="15">
        <v>539</v>
      </c>
      <c r="AZ70" s="15">
        <v>626</v>
      </c>
      <c r="BA70" s="15">
        <v>617</v>
      </c>
      <c r="BB70" s="15">
        <v>605.45000000000005</v>
      </c>
      <c r="BC70" s="15">
        <v>564.80000000000007</v>
      </c>
      <c r="BD70" s="15">
        <v>556.6</v>
      </c>
      <c r="BE70" s="15">
        <v>530.69999999999993</v>
      </c>
      <c r="BF70" s="15">
        <v>540.35</v>
      </c>
      <c r="BG70" s="22">
        <v>607.19460000000004</v>
      </c>
    </row>
    <row r="71" spans="1:61" s="4" customFormat="1" ht="12.75" x14ac:dyDescent="0.25">
      <c r="A71" s="10" t="s">
        <v>63</v>
      </c>
      <c r="B71" s="13">
        <f t="shared" ref="B71:AG71" si="11">SUM(B4,B7,B19,B30,B38,B47,B58)</f>
        <v>19428.900000000001</v>
      </c>
      <c r="C71" s="13">
        <f t="shared" si="11"/>
        <v>20356.939999999999</v>
      </c>
      <c r="D71" s="13">
        <f t="shared" si="11"/>
        <v>21289.3</v>
      </c>
      <c r="E71" s="13">
        <f t="shared" si="11"/>
        <v>23295.649999999998</v>
      </c>
      <c r="F71" s="13">
        <f t="shared" si="11"/>
        <v>24398.22</v>
      </c>
      <c r="G71" s="13">
        <f t="shared" si="11"/>
        <v>25351.46</v>
      </c>
      <c r="H71" s="13">
        <f t="shared" si="11"/>
        <v>29970.71</v>
      </c>
      <c r="I71" s="13">
        <f t="shared" si="11"/>
        <v>31408.2</v>
      </c>
      <c r="J71" s="13">
        <f t="shared" si="11"/>
        <v>36669.520000000004</v>
      </c>
      <c r="K71" s="13">
        <f t="shared" si="11"/>
        <v>37445.07</v>
      </c>
      <c r="L71" s="13">
        <f t="shared" si="11"/>
        <v>43818.000000000007</v>
      </c>
      <c r="M71" s="13">
        <f t="shared" si="11"/>
        <v>48659.490000000005</v>
      </c>
      <c r="N71" s="13">
        <f t="shared" si="11"/>
        <v>52822.87</v>
      </c>
      <c r="O71" s="13">
        <f t="shared" si="11"/>
        <v>54646.600000000006</v>
      </c>
      <c r="P71" s="13">
        <f t="shared" si="11"/>
        <v>58868.54</v>
      </c>
      <c r="Q71" s="13">
        <f t="shared" si="11"/>
        <v>65324.6</v>
      </c>
      <c r="R71" s="13">
        <f t="shared" si="11"/>
        <v>67790.52</v>
      </c>
      <c r="S71" s="13">
        <f t="shared" si="11"/>
        <v>74010.009999999995</v>
      </c>
      <c r="T71" s="13">
        <f t="shared" si="11"/>
        <v>76755.98000000001</v>
      </c>
      <c r="U71" s="13">
        <f t="shared" si="11"/>
        <v>79080.989999999991</v>
      </c>
      <c r="V71" s="13">
        <f t="shared" si="11"/>
        <v>84856.233440951561</v>
      </c>
      <c r="W71" s="13">
        <f t="shared" si="11"/>
        <v>87699.541956952686</v>
      </c>
      <c r="X71" s="13">
        <f t="shared" si="11"/>
        <v>90336.842432738587</v>
      </c>
      <c r="Y71" s="13">
        <f t="shared" si="11"/>
        <v>92889.438544321718</v>
      </c>
      <c r="Z71" s="13">
        <f t="shared" si="11"/>
        <v>96269.242999150389</v>
      </c>
      <c r="AA71" s="13">
        <f t="shared" si="11"/>
        <v>99477.968479184361</v>
      </c>
      <c r="AB71" s="13">
        <f t="shared" si="11"/>
        <v>106012.71398753894</v>
      </c>
      <c r="AC71" s="13">
        <f t="shared" si="11"/>
        <v>107890.72837723025</v>
      </c>
      <c r="AD71" s="13">
        <f t="shared" si="11"/>
        <v>112096.12580005664</v>
      </c>
      <c r="AE71" s="13">
        <f t="shared" si="11"/>
        <v>125102.48765760407</v>
      </c>
      <c r="AF71" s="13">
        <f t="shared" si="11"/>
        <v>128604.01356273011</v>
      </c>
      <c r="AG71" s="13">
        <f t="shared" si="11"/>
        <v>134697.34747635233</v>
      </c>
      <c r="AH71" s="13">
        <f t="shared" ref="AH71:BG71" si="12">SUM(AH4,AH7,AH19,AH30,AH38,AH47,AH58)</f>
        <v>138201.34825092042</v>
      </c>
      <c r="AI71" s="13">
        <f t="shared" si="12"/>
        <v>139743.2780050977</v>
      </c>
      <c r="AJ71" s="13">
        <f t="shared" si="12"/>
        <v>142047.3397796427</v>
      </c>
      <c r="AK71" s="13">
        <f t="shared" si="12"/>
        <v>140750.35435117528</v>
      </c>
      <c r="AL71" s="13">
        <f t="shared" si="12"/>
        <v>144203.19500226565</v>
      </c>
      <c r="AM71" s="13">
        <f t="shared" si="12"/>
        <v>146415.33674454829</v>
      </c>
      <c r="AN71" s="13">
        <f t="shared" si="12"/>
        <v>150024.36886576042</v>
      </c>
      <c r="AO71" s="13">
        <f t="shared" si="12"/>
        <v>149409.75375134524</v>
      </c>
      <c r="AP71" s="13">
        <f t="shared" si="12"/>
        <v>158187.67353355989</v>
      </c>
      <c r="AQ71" s="13">
        <f t="shared" si="12"/>
        <v>171244.54715661285</v>
      </c>
      <c r="AR71" s="13">
        <f t="shared" si="12"/>
        <v>172071.79527046165</v>
      </c>
      <c r="AS71" s="13">
        <f t="shared" si="12"/>
        <v>173615.25584395355</v>
      </c>
      <c r="AT71" s="13">
        <f t="shared" si="12"/>
        <v>174056.11443981872</v>
      </c>
      <c r="AU71" s="13">
        <f t="shared" si="12"/>
        <v>173866.5375632965</v>
      </c>
      <c r="AV71" s="13">
        <f t="shared" si="12"/>
        <v>174226.00359671481</v>
      </c>
      <c r="AW71" s="13">
        <f t="shared" si="12"/>
        <v>176551.65154347208</v>
      </c>
      <c r="AX71" s="13">
        <f t="shared" si="12"/>
        <v>186312.15935683943</v>
      </c>
      <c r="AY71" s="13">
        <f t="shared" si="12"/>
        <v>187968.60203908241</v>
      </c>
      <c r="AZ71" s="13">
        <f t="shared" si="12"/>
        <v>193774.58549985837</v>
      </c>
      <c r="BA71" s="13">
        <f t="shared" si="12"/>
        <v>197812.55597847633</v>
      </c>
      <c r="BB71" s="13">
        <f t="shared" si="12"/>
        <v>199262.68496459926</v>
      </c>
      <c r="BC71" s="13">
        <f t="shared" si="12"/>
        <v>199466.5597649391</v>
      </c>
      <c r="BD71" s="13">
        <f t="shared" si="12"/>
        <v>198278.56734919286</v>
      </c>
      <c r="BE71" s="13">
        <f t="shared" si="12"/>
        <v>197712.12187985753</v>
      </c>
      <c r="BF71" s="13">
        <f t="shared" si="12"/>
        <v>199060.00761161477</v>
      </c>
      <c r="BG71" s="13">
        <f t="shared" si="12"/>
        <v>199443.62840934168</v>
      </c>
    </row>
    <row r="72" spans="1:61" s="4" customFormat="1" ht="12.75" x14ac:dyDescent="0.25">
      <c r="A72" s="8" t="s">
        <v>40</v>
      </c>
    </row>
    <row r="73" spans="1:61" s="4" customFormat="1" ht="12.75" x14ac:dyDescent="0.25">
      <c r="A73" s="4" t="s">
        <v>41</v>
      </c>
      <c r="B73" s="15">
        <f t="shared" ref="B73:AG73" si="13">B13+B17+B39+B40+B43+B44+B45+B41+B48+B49+B53+B54+B55+B56</f>
        <v>7320</v>
      </c>
      <c r="C73" s="15">
        <f t="shared" si="13"/>
        <v>7490.3499999999995</v>
      </c>
      <c r="D73" s="15">
        <f t="shared" si="13"/>
        <v>7566.31</v>
      </c>
      <c r="E73" s="15">
        <f t="shared" si="13"/>
        <v>8339.07</v>
      </c>
      <c r="F73" s="15">
        <f t="shared" si="13"/>
        <v>8595.2800000000007</v>
      </c>
      <c r="G73" s="15">
        <f t="shared" si="13"/>
        <v>9119.48</v>
      </c>
      <c r="H73" s="15">
        <f t="shared" si="13"/>
        <v>11736.43</v>
      </c>
      <c r="I73" s="15">
        <f t="shared" si="13"/>
        <v>11802.700000000003</v>
      </c>
      <c r="J73" s="15">
        <f t="shared" si="13"/>
        <v>12124.94</v>
      </c>
      <c r="K73" s="15">
        <f t="shared" si="13"/>
        <v>12426.12</v>
      </c>
      <c r="L73" s="15">
        <f t="shared" si="13"/>
        <v>15836.100000000002</v>
      </c>
      <c r="M73" s="15">
        <f t="shared" si="13"/>
        <v>16732.95</v>
      </c>
      <c r="N73" s="15">
        <f t="shared" si="13"/>
        <v>17146.5</v>
      </c>
      <c r="O73" s="15">
        <f t="shared" si="13"/>
        <v>18764.89</v>
      </c>
      <c r="P73" s="15">
        <f t="shared" si="13"/>
        <v>21060.350000000002</v>
      </c>
      <c r="Q73" s="15">
        <f t="shared" si="13"/>
        <v>22464.9</v>
      </c>
      <c r="R73" s="15">
        <f t="shared" si="13"/>
        <v>22408.58</v>
      </c>
      <c r="S73" s="15">
        <f t="shared" si="13"/>
        <v>27959.17</v>
      </c>
      <c r="T73" s="15">
        <f t="shared" si="13"/>
        <v>28179.86</v>
      </c>
      <c r="U73" s="15">
        <f t="shared" si="13"/>
        <v>28066.43</v>
      </c>
      <c r="V73" s="15">
        <f t="shared" si="13"/>
        <v>31273.88</v>
      </c>
      <c r="W73" s="15">
        <f t="shared" si="13"/>
        <v>31623.41</v>
      </c>
      <c r="X73" s="15">
        <f t="shared" si="13"/>
        <v>32764.529999999995</v>
      </c>
      <c r="Y73" s="15">
        <f t="shared" si="13"/>
        <v>33166.400000000001</v>
      </c>
      <c r="Z73" s="15">
        <f t="shared" si="13"/>
        <v>34133.509999999995</v>
      </c>
      <c r="AA73" s="15">
        <f t="shared" si="13"/>
        <v>34343.599999999999</v>
      </c>
      <c r="AB73" s="15">
        <f t="shared" si="13"/>
        <v>39023.19</v>
      </c>
      <c r="AC73" s="15">
        <f t="shared" si="13"/>
        <v>39763.699999999997</v>
      </c>
      <c r="AD73" s="15">
        <f t="shared" si="13"/>
        <v>43146.9</v>
      </c>
      <c r="AE73" s="15">
        <f t="shared" si="13"/>
        <v>47478.7</v>
      </c>
      <c r="AF73" s="15">
        <f t="shared" si="13"/>
        <v>48049.7</v>
      </c>
      <c r="AG73" s="15">
        <f t="shared" si="13"/>
        <v>53939.4</v>
      </c>
      <c r="AH73" s="15">
        <f t="shared" ref="AH73:BG73" si="14">AH13+AH17+AH39+AH40+AH43+AH44+AH45+AH41+AH48+AH49+AH53+AH54+AH55+AH56</f>
        <v>55959</v>
      </c>
      <c r="AI73" s="15">
        <f t="shared" si="14"/>
        <v>55993.8</v>
      </c>
      <c r="AJ73" s="15">
        <f t="shared" si="14"/>
        <v>57790.065306122451</v>
      </c>
      <c r="AK73" s="15">
        <f t="shared" si="14"/>
        <v>56855.199999999997</v>
      </c>
      <c r="AL73" s="15">
        <f t="shared" si="14"/>
        <v>60571.700000000004</v>
      </c>
      <c r="AM73" s="15">
        <f t="shared" si="14"/>
        <v>61319.700000000004</v>
      </c>
      <c r="AN73" s="15">
        <f t="shared" si="14"/>
        <v>64986.364000000001</v>
      </c>
      <c r="AO73" s="15">
        <f t="shared" si="14"/>
        <v>64013.917999999998</v>
      </c>
      <c r="AP73" s="15">
        <f t="shared" si="14"/>
        <v>72494.418000000005</v>
      </c>
      <c r="AQ73" s="15">
        <f t="shared" si="14"/>
        <v>84548.36</v>
      </c>
      <c r="AR73" s="15">
        <f t="shared" si="14"/>
        <v>85474.3</v>
      </c>
      <c r="AS73" s="15">
        <f t="shared" si="14"/>
        <v>86561.835000000006</v>
      </c>
      <c r="AT73" s="15">
        <f t="shared" si="14"/>
        <v>86857.676999999996</v>
      </c>
      <c r="AU73" s="15">
        <f t="shared" si="14"/>
        <v>86780.656000000003</v>
      </c>
      <c r="AV73" s="15">
        <f t="shared" si="14"/>
        <v>86876.2</v>
      </c>
      <c r="AW73" s="15">
        <f t="shared" si="14"/>
        <v>88674.5</v>
      </c>
      <c r="AX73" s="15">
        <f t="shared" si="14"/>
        <v>90464.318999999989</v>
      </c>
      <c r="AY73" s="15">
        <f t="shared" si="14"/>
        <v>90808</v>
      </c>
      <c r="AZ73" s="15">
        <f t="shared" si="14"/>
        <v>94497.570093457936</v>
      </c>
      <c r="BA73" s="15">
        <f t="shared" si="14"/>
        <v>95121.947652223171</v>
      </c>
      <c r="BB73" s="15">
        <f t="shared" si="14"/>
        <v>95303.740062305296</v>
      </c>
      <c r="BC73" s="15">
        <f t="shared" si="14"/>
        <v>95201.051826677998</v>
      </c>
      <c r="BD73" s="15">
        <f t="shared" si="14"/>
        <v>95512.541260266211</v>
      </c>
      <c r="BE73" s="15">
        <f t="shared" si="14"/>
        <v>94911.804963969684</v>
      </c>
      <c r="BF73" s="15">
        <f t="shared" si="14"/>
        <v>95952.695588816729</v>
      </c>
      <c r="BG73" s="15">
        <f t="shared" si="14"/>
        <v>95950.75718654356</v>
      </c>
      <c r="BI73" s="22"/>
    </row>
    <row r="74" spans="1:61" s="4" customFormat="1" ht="12.75" x14ac:dyDescent="0.25">
      <c r="A74" s="8" t="s">
        <v>62</v>
      </c>
      <c r="B74" s="11">
        <f>(B73/B71)*100</f>
        <v>37.675833423405336</v>
      </c>
      <c r="C74" s="11">
        <f t="shared" ref="C74:BF74" si="15">(C73/C71)*100</f>
        <v>36.795068414015077</v>
      </c>
      <c r="D74" s="11">
        <f t="shared" si="15"/>
        <v>35.540435805780376</v>
      </c>
      <c r="E74" s="11">
        <f t="shared" si="15"/>
        <v>35.796683071732275</v>
      </c>
      <c r="F74" s="11">
        <f t="shared" si="15"/>
        <v>35.229127370767209</v>
      </c>
      <c r="G74" s="11">
        <f t="shared" si="15"/>
        <v>35.972208306740519</v>
      </c>
      <c r="H74" s="11">
        <f t="shared" si="15"/>
        <v>39.159666220786896</v>
      </c>
      <c r="I74" s="11">
        <f t="shared" si="15"/>
        <v>37.578403092186122</v>
      </c>
      <c r="J74" s="11">
        <f t="shared" si="15"/>
        <v>33.065445089000342</v>
      </c>
      <c r="K74" s="11">
        <f t="shared" si="15"/>
        <v>33.184929284415816</v>
      </c>
      <c r="L74" s="11">
        <f t="shared" si="15"/>
        <v>36.140627139531702</v>
      </c>
      <c r="M74" s="11">
        <f t="shared" si="15"/>
        <v>34.38784500207462</v>
      </c>
      <c r="N74" s="11">
        <f t="shared" si="15"/>
        <v>32.46037180486406</v>
      </c>
      <c r="O74" s="11">
        <f t="shared" si="15"/>
        <v>34.338623079935438</v>
      </c>
      <c r="P74" s="11">
        <f t="shared" si="15"/>
        <v>35.775220516764982</v>
      </c>
      <c r="Q74" s="11">
        <f t="shared" si="15"/>
        <v>34.389648003967885</v>
      </c>
      <c r="R74" s="11">
        <f t="shared" si="15"/>
        <v>33.055624886783583</v>
      </c>
      <c r="S74" s="11">
        <f t="shared" si="15"/>
        <v>37.777551982495339</v>
      </c>
      <c r="T74" s="11">
        <f t="shared" si="15"/>
        <v>36.713569418304601</v>
      </c>
      <c r="U74" s="11">
        <f t="shared" si="15"/>
        <v>35.490741833151056</v>
      </c>
      <c r="V74" s="11">
        <f t="shared" si="15"/>
        <v>36.855135718181955</v>
      </c>
      <c r="W74" s="11">
        <f t="shared" si="15"/>
        <v>36.058808625844762</v>
      </c>
      <c r="X74" s="11">
        <f t="shared" si="15"/>
        <v>36.269288495881661</v>
      </c>
      <c r="Y74" s="11">
        <f t="shared" si="15"/>
        <v>35.705243265276948</v>
      </c>
      <c r="Z74" s="11">
        <f t="shared" si="15"/>
        <v>35.456298332273413</v>
      </c>
      <c r="AA74" s="11">
        <f t="shared" si="15"/>
        <v>34.523825249996285</v>
      </c>
      <c r="AB74" s="11">
        <f t="shared" si="15"/>
        <v>36.809915086776201</v>
      </c>
      <c r="AC74" s="11">
        <f t="shared" si="15"/>
        <v>36.855530218472332</v>
      </c>
      <c r="AD74" s="11">
        <f t="shared" si="15"/>
        <v>38.490982352913925</v>
      </c>
      <c r="AE74" s="11">
        <f t="shared" si="15"/>
        <v>37.951843235879977</v>
      </c>
      <c r="AF74" s="11">
        <f t="shared" si="15"/>
        <v>37.362519775918543</v>
      </c>
      <c r="AG74" s="11">
        <f t="shared" si="15"/>
        <v>40.044886562795668</v>
      </c>
      <c r="AH74" s="11">
        <f t="shared" si="15"/>
        <v>40.490921910834047</v>
      </c>
      <c r="AI74" s="11">
        <f t="shared" si="15"/>
        <v>40.069047183763217</v>
      </c>
      <c r="AJ74" s="11">
        <f t="shared" si="15"/>
        <v>40.683666019914121</v>
      </c>
      <c r="AK74" s="11">
        <f t="shared" si="15"/>
        <v>40.394356562787046</v>
      </c>
      <c r="AL74" s="11">
        <f t="shared" si="15"/>
        <v>42.004409124949227</v>
      </c>
      <c r="AM74" s="11">
        <f t="shared" si="15"/>
        <v>41.880653600506932</v>
      </c>
      <c r="AN74" s="11">
        <f t="shared" si="15"/>
        <v>43.317205392244531</v>
      </c>
      <c r="AO74" s="11">
        <f t="shared" si="15"/>
        <v>42.844537516964905</v>
      </c>
      <c r="AP74" s="11">
        <f t="shared" si="15"/>
        <v>45.828108082403865</v>
      </c>
      <c r="AQ74" s="11">
        <f t="shared" si="15"/>
        <v>49.372877212070129</v>
      </c>
      <c r="AR74" s="11">
        <f t="shared" si="15"/>
        <v>49.673625980162463</v>
      </c>
      <c r="AS74" s="11">
        <f t="shared" si="15"/>
        <v>49.858426656815411</v>
      </c>
      <c r="AT74" s="11">
        <f t="shared" si="15"/>
        <v>49.90211190198189</v>
      </c>
      <c r="AU74" s="11">
        <f t="shared" si="15"/>
        <v>49.912224178506634</v>
      </c>
      <c r="AV74" s="11">
        <f t="shared" si="15"/>
        <v>49.864083550406434</v>
      </c>
      <c r="AW74" s="11">
        <f t="shared" si="15"/>
        <v>50.225811667451772</v>
      </c>
      <c r="AX74" s="11">
        <f t="shared" si="15"/>
        <v>48.55524154316506</v>
      </c>
      <c r="AY74" s="11">
        <f t="shared" si="15"/>
        <v>48.310195966196105</v>
      </c>
      <c r="AZ74" s="11">
        <f t="shared" si="15"/>
        <v>48.766751248463905</v>
      </c>
      <c r="BA74" s="11">
        <f t="shared" si="15"/>
        <v>48.086910955527635</v>
      </c>
      <c r="BB74" s="11">
        <f t="shared" si="15"/>
        <v>47.828192257490073</v>
      </c>
      <c r="BC74" s="11">
        <f t="shared" si="15"/>
        <v>47.72782562594324</v>
      </c>
      <c r="BD74" s="11">
        <f t="shared" si="15"/>
        <v>48.170885304036375</v>
      </c>
      <c r="BE74" s="11">
        <f t="shared" si="15"/>
        <v>48.005051011310343</v>
      </c>
      <c r="BF74" s="11">
        <f t="shared" si="15"/>
        <v>48.202899587962271</v>
      </c>
      <c r="BG74" s="11">
        <f>(BG73/BG71)*100</f>
        <v>48.1092115861493</v>
      </c>
      <c r="BI74" s="21"/>
    </row>
    <row r="75" spans="1:61" s="4" customFormat="1" ht="12.75" x14ac:dyDescent="0.25">
      <c r="A75" s="4" t="s">
        <v>42</v>
      </c>
      <c r="B75" s="15">
        <v>8626</v>
      </c>
      <c r="C75" s="15">
        <v>8996.0499999999993</v>
      </c>
      <c r="D75" s="15">
        <v>9596.8099999999977</v>
      </c>
      <c r="E75" s="15">
        <v>10040.26</v>
      </c>
      <c r="F75" s="15">
        <v>10501.68</v>
      </c>
      <c r="G75" s="15">
        <v>10792.240000000002</v>
      </c>
      <c r="H75" s="15">
        <v>11857.090000000002</v>
      </c>
      <c r="I75" s="15">
        <v>13075.53</v>
      </c>
      <c r="J75" s="15">
        <v>13090.250000000002</v>
      </c>
      <c r="K75" s="15">
        <v>13327.83</v>
      </c>
      <c r="L75" s="15">
        <v>13732</v>
      </c>
      <c r="M75" s="15">
        <v>13857.490000000002</v>
      </c>
      <c r="N75" s="15">
        <v>13932.280000000002</v>
      </c>
      <c r="O75" s="15">
        <v>14029.87</v>
      </c>
      <c r="P75" s="15">
        <v>14085.310000000005</v>
      </c>
      <c r="Q75" s="15">
        <v>14775</v>
      </c>
      <c r="R75" s="15">
        <v>14650</v>
      </c>
      <c r="S75" s="15">
        <v>14732</v>
      </c>
      <c r="T75" s="15">
        <v>15391</v>
      </c>
      <c r="U75" s="15">
        <v>15588</v>
      </c>
      <c r="V75" s="15">
        <v>16252</v>
      </c>
      <c r="W75" s="15">
        <v>16636</v>
      </c>
      <c r="X75" s="15">
        <v>16631</v>
      </c>
      <c r="Y75" s="15">
        <v>17462</v>
      </c>
      <c r="Z75" s="15">
        <v>17990.8</v>
      </c>
      <c r="AA75" s="15">
        <v>17731.599999999999</v>
      </c>
      <c r="AB75" s="15">
        <v>18088.2</v>
      </c>
      <c r="AC75" s="15">
        <v>17954.5</v>
      </c>
      <c r="AD75" s="15">
        <v>17195.5</v>
      </c>
      <c r="AE75" s="15">
        <v>17107</v>
      </c>
      <c r="AF75" s="15">
        <v>17199.7</v>
      </c>
      <c r="AG75" s="15">
        <v>17221.599999999999</v>
      </c>
      <c r="AH75" s="15">
        <v>17680.400000000001</v>
      </c>
      <c r="AI75" s="15">
        <v>17167.900000000001</v>
      </c>
      <c r="AJ75" s="15">
        <v>17182.099999999999</v>
      </c>
      <c r="AK75" s="15">
        <v>17235.900000000001</v>
      </c>
      <c r="AL75" s="15">
        <v>17143</v>
      </c>
      <c r="AM75" s="15">
        <v>17772.400000000001</v>
      </c>
      <c r="AN75" s="15">
        <v>17126.400000000001</v>
      </c>
      <c r="AO75" s="15">
        <v>17112.900000000001</v>
      </c>
      <c r="AP75" s="15">
        <v>17455</v>
      </c>
      <c r="AQ75" s="15">
        <v>17883.2</v>
      </c>
      <c r="AR75" s="15">
        <v>17083.400000000001</v>
      </c>
      <c r="AS75" s="15">
        <v>16296.9</v>
      </c>
      <c r="AT75" s="15">
        <v>16330.300000000001</v>
      </c>
      <c r="AU75" s="15">
        <v>16294.8</v>
      </c>
      <c r="AV75" s="15">
        <v>16207.7</v>
      </c>
      <c r="AW75" s="15">
        <v>16673.599999999999</v>
      </c>
      <c r="AX75" s="15">
        <v>18086.2</v>
      </c>
      <c r="AY75" s="15">
        <v>18682</v>
      </c>
      <c r="AZ75" s="15">
        <v>19932.699999999997</v>
      </c>
      <c r="BA75" s="15">
        <v>20472</v>
      </c>
      <c r="BB75" s="15">
        <v>19595</v>
      </c>
      <c r="BC75" s="15">
        <v>20382.53</v>
      </c>
      <c r="BD75" s="15">
        <v>20360.120000000003</v>
      </c>
      <c r="BE75" s="15">
        <v>18567.080000000002</v>
      </c>
      <c r="BF75" s="15">
        <v>18878.91</v>
      </c>
      <c r="BG75" s="15">
        <v>18792.934600000001</v>
      </c>
    </row>
    <row r="76" spans="1:61" s="4" customFormat="1" ht="12.75" x14ac:dyDescent="0.25">
      <c r="A76" s="4" t="s">
        <v>43</v>
      </c>
      <c r="B76" s="15">
        <v>2065</v>
      </c>
      <c r="C76" s="15">
        <v>2277.7800000000007</v>
      </c>
      <c r="D76" s="15">
        <v>2429.0000000000005</v>
      </c>
      <c r="E76" s="15">
        <v>2714</v>
      </c>
      <c r="F76" s="15">
        <v>2939.66</v>
      </c>
      <c r="G76" s="15">
        <v>2954</v>
      </c>
      <c r="H76" s="15">
        <v>3854</v>
      </c>
      <c r="I76" s="15">
        <v>4402</v>
      </c>
      <c r="J76" s="15">
        <v>9272</v>
      </c>
      <c r="K76" s="15">
        <v>9454</v>
      </c>
      <c r="L76" s="15">
        <v>11337</v>
      </c>
      <c r="M76" s="15">
        <v>14822.04</v>
      </c>
      <c r="N76" s="15">
        <v>17991</v>
      </c>
      <c r="O76" s="15">
        <v>17759.11</v>
      </c>
      <c r="P76" s="15">
        <v>19174.940000000002</v>
      </c>
      <c r="Q76" s="15">
        <v>24202</v>
      </c>
      <c r="R76" s="15">
        <v>26388</v>
      </c>
      <c r="S76" s="15">
        <v>26735</v>
      </c>
      <c r="T76" s="15">
        <v>28142</v>
      </c>
      <c r="U76" s="15">
        <v>29080</v>
      </c>
      <c r="V76" s="15">
        <v>30018</v>
      </c>
      <c r="W76" s="15">
        <v>31894</v>
      </c>
      <c r="X76" s="15">
        <v>32833</v>
      </c>
      <c r="Y76" s="15">
        <v>33771</v>
      </c>
      <c r="Z76" s="15">
        <v>35178</v>
      </c>
      <c r="AA76" s="15">
        <v>37523</v>
      </c>
      <c r="AB76" s="15">
        <v>38461</v>
      </c>
      <c r="AC76" s="15">
        <v>39118</v>
      </c>
      <c r="AD76" s="15">
        <v>39868</v>
      </c>
      <c r="AE76" s="15">
        <v>48780</v>
      </c>
      <c r="AF76" s="15">
        <v>51153</v>
      </c>
      <c r="AG76" s="15">
        <v>51594</v>
      </c>
      <c r="AH76" s="15">
        <v>52720</v>
      </c>
      <c r="AI76" s="15">
        <v>54221</v>
      </c>
      <c r="AJ76" s="15">
        <v>54549</v>
      </c>
      <c r="AK76" s="15">
        <v>53818</v>
      </c>
      <c r="AL76" s="15">
        <v>53192</v>
      </c>
      <c r="AM76" s="15">
        <v>53520</v>
      </c>
      <c r="AN76" s="15">
        <v>53270</v>
      </c>
      <c r="AO76" s="15">
        <v>52653</v>
      </c>
      <c r="AP76" s="15">
        <v>52551</v>
      </c>
      <c r="AQ76" s="15">
        <v>52643</v>
      </c>
      <c r="AR76" s="15">
        <v>52891</v>
      </c>
      <c r="AS76" s="15">
        <v>53834</v>
      </c>
      <c r="AT76" s="15">
        <v>53650</v>
      </c>
      <c r="AU76" s="15">
        <v>53650</v>
      </c>
      <c r="AV76" s="15">
        <v>53675</v>
      </c>
      <c r="AW76" s="15">
        <v>53770</v>
      </c>
      <c r="AX76" s="15">
        <v>59533</v>
      </c>
      <c r="AY76" s="15">
        <v>60441</v>
      </c>
      <c r="AZ76" s="15">
        <v>61920</v>
      </c>
      <c r="BA76" s="15">
        <v>64596</v>
      </c>
      <c r="BB76" s="15">
        <v>64639</v>
      </c>
      <c r="BC76" s="15">
        <v>65102.5</v>
      </c>
      <c r="BD76" s="15">
        <v>64962.5</v>
      </c>
      <c r="BE76" s="15">
        <v>65185.5</v>
      </c>
      <c r="BF76" s="15">
        <v>65518.5</v>
      </c>
      <c r="BG76" s="15">
        <v>65518.5</v>
      </c>
    </row>
    <row r="77" spans="1:61" s="3" customFormat="1" x14ac:dyDescent="0.25"/>
    <row r="78" spans="1:61" s="3" customFormat="1" x14ac:dyDescent="0.25">
      <c r="A78" s="17" t="s">
        <v>64</v>
      </c>
      <c r="B78" s="12"/>
      <c r="C78" s="12"/>
      <c r="D78" s="12"/>
      <c r="E78" s="12"/>
      <c r="F78" s="12"/>
      <c r="G78" s="12"/>
      <c r="H78" s="12"/>
      <c r="I78" s="12"/>
      <c r="J78" s="12"/>
      <c r="K78" s="12"/>
      <c r="L78" s="12"/>
      <c r="M78" s="20"/>
      <c r="N78" s="20"/>
      <c r="O78" s="20"/>
      <c r="P78" s="20"/>
      <c r="Q78" s="12"/>
      <c r="R78" s="12"/>
      <c r="S78" s="12"/>
      <c r="T78" s="12"/>
      <c r="U78" s="12"/>
      <c r="V78" s="12"/>
      <c r="W78" s="12"/>
      <c r="X78" s="12"/>
      <c r="Y78" s="12"/>
      <c r="Z78" s="12"/>
      <c r="AA78" s="12"/>
      <c r="AB78" s="12"/>
      <c r="AC78" s="12"/>
      <c r="AD78" s="12"/>
      <c r="AE78" s="12"/>
      <c r="AF78" s="12"/>
      <c r="AG78" s="12"/>
      <c r="AH78" s="12"/>
      <c r="AI78" s="12"/>
      <c r="AJ78" s="12"/>
      <c r="AK78" s="12"/>
      <c r="AL78" s="12"/>
      <c r="AM78" s="23"/>
      <c r="AN78" s="23"/>
      <c r="AO78" s="23"/>
      <c r="AP78" s="23"/>
      <c r="AQ78" s="23"/>
      <c r="AR78" s="23"/>
      <c r="AS78" s="23"/>
      <c r="AT78" s="23"/>
      <c r="AU78" s="23"/>
      <c r="AV78" s="23"/>
      <c r="AW78" s="23"/>
      <c r="AX78" s="23"/>
      <c r="AY78" s="23"/>
      <c r="AZ78" s="23"/>
      <c r="BA78" s="23"/>
      <c r="BB78" s="23"/>
      <c r="BC78" s="23"/>
      <c r="BD78" s="23"/>
      <c r="BE78" s="23"/>
      <c r="BF78" s="23"/>
    </row>
    <row r="79" spans="1:61" s="3" customFormat="1" x14ac:dyDescent="0.25">
      <c r="A79" s="4" t="s">
        <v>66</v>
      </c>
      <c r="C79" s="12"/>
      <c r="D79" s="12"/>
      <c r="E79" s="12"/>
      <c r="F79" s="12"/>
      <c r="G79" s="12"/>
      <c r="H79" s="12"/>
      <c r="I79" s="12"/>
      <c r="J79" s="12"/>
      <c r="K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20"/>
      <c r="BG79" s="20"/>
    </row>
    <row r="80" spans="1:61" s="3" customFormat="1" ht="25.5" x14ac:dyDescent="0.25">
      <c r="A80" s="6" t="s">
        <v>75</v>
      </c>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row>
    <row r="81" spans="1:59" s="3" customFormat="1" x14ac:dyDescent="0.25">
      <c r="A81" s="18"/>
      <c r="B81" s="7"/>
      <c r="C81" s="7"/>
      <c r="D81" s="7"/>
      <c r="E81" s="7"/>
      <c r="F81" s="7"/>
      <c r="G81" s="7"/>
      <c r="H81" s="7"/>
      <c r="I81" s="7"/>
      <c r="J81" s="7"/>
      <c r="K81" s="7"/>
      <c r="L81" s="7"/>
      <c r="M81" s="7"/>
      <c r="N81" s="7"/>
      <c r="O81" s="7"/>
      <c r="P81" s="7"/>
      <c r="BD81" s="23"/>
      <c r="BE81" s="23"/>
      <c r="BF81" s="23"/>
    </row>
    <row r="82" spans="1:59" s="3" customFormat="1" x14ac:dyDescent="0.25">
      <c r="A82" s="18"/>
      <c r="B82" s="7"/>
      <c r="C82" s="7"/>
      <c r="D82" s="7"/>
      <c r="E82" s="7"/>
      <c r="F82" s="7"/>
      <c r="G82" s="7"/>
      <c r="H82" s="7"/>
      <c r="I82" s="7"/>
      <c r="J82" s="7"/>
      <c r="K82" s="7"/>
      <c r="L82" s="7"/>
      <c r="M82" s="7"/>
      <c r="N82" s="7"/>
      <c r="O82" s="7"/>
      <c r="P82" s="7"/>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row>
    <row r="83" spans="1:59" s="3" customFormat="1" x14ac:dyDescent="0.2">
      <c r="A83" s="19" t="s">
        <v>72</v>
      </c>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row>
    <row r="84" spans="1:59" s="3" customFormat="1" x14ac:dyDescent="0.25">
      <c r="A84" s="18"/>
      <c r="B84" s="7"/>
      <c r="C84" s="7"/>
      <c r="D84" s="7"/>
      <c r="E84" s="7"/>
      <c r="F84" s="7"/>
      <c r="G84" s="7"/>
      <c r="H84" s="7"/>
      <c r="I84" s="7"/>
      <c r="J84" s="7"/>
      <c r="K84" s="7"/>
      <c r="L84" s="7"/>
      <c r="M84" s="7"/>
      <c r="N84" s="7"/>
      <c r="O84" s="7"/>
      <c r="P84" s="7"/>
    </row>
    <row r="85" spans="1:59" s="3" customFormat="1" x14ac:dyDescent="0.2">
      <c r="A85" s="18"/>
      <c r="D85" s="20"/>
      <c r="L85" s="20"/>
      <c r="Q85" s="20"/>
      <c r="R85" s="20"/>
      <c r="S85" s="20"/>
      <c r="T85" s="20"/>
      <c r="U85" s="20"/>
      <c r="V85" s="20"/>
      <c r="W85" s="20"/>
      <c r="X85" s="20"/>
      <c r="Z85" s="20"/>
      <c r="AA85" s="20"/>
      <c r="AB85" s="20"/>
      <c r="AC85" s="20"/>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row>
    <row r="86" spans="1:59" s="3" customFormat="1" x14ac:dyDescent="0.2">
      <c r="A86" s="18"/>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row>
    <row r="87" spans="1:59" s="3" customFormat="1" x14ac:dyDescent="0.25">
      <c r="A87" s="18"/>
      <c r="B87" s="7"/>
      <c r="C87" s="7"/>
      <c r="D87" s="7"/>
      <c r="E87" s="7"/>
      <c r="F87" s="7"/>
      <c r="G87" s="7"/>
      <c r="H87" s="7"/>
      <c r="I87" s="7"/>
      <c r="J87" s="7"/>
      <c r="K87" s="7"/>
      <c r="L87" s="7"/>
      <c r="M87" s="7"/>
      <c r="N87" s="7"/>
      <c r="O87" s="7"/>
      <c r="P87" s="7"/>
    </row>
    <row r="88" spans="1:59" s="3" customFormat="1" x14ac:dyDescent="0.25">
      <c r="A88" s="36" t="s">
        <v>67</v>
      </c>
      <c r="B88" s="36"/>
      <c r="C88" s="36"/>
      <c r="D88" s="36"/>
      <c r="E88" s="36"/>
      <c r="F88" s="36"/>
      <c r="G88" s="36"/>
      <c r="H88" s="36"/>
      <c r="I88" s="36"/>
      <c r="J88" s="36"/>
      <c r="K88" s="36"/>
      <c r="L88" s="36"/>
      <c r="M88" s="36"/>
      <c r="N88" s="36"/>
      <c r="O88" s="36"/>
      <c r="P88" s="7"/>
    </row>
    <row r="89" spans="1:59" s="3" customFormat="1" x14ac:dyDescent="0.25">
      <c r="A89" s="36"/>
      <c r="B89" s="36"/>
      <c r="C89" s="36"/>
      <c r="D89" s="36"/>
      <c r="E89" s="36"/>
      <c r="F89" s="36"/>
      <c r="G89" s="36"/>
      <c r="H89" s="36"/>
      <c r="I89" s="36"/>
      <c r="J89" s="36"/>
      <c r="K89" s="36"/>
      <c r="L89" s="36"/>
      <c r="M89" s="36"/>
      <c r="N89" s="36"/>
      <c r="O89" s="36"/>
      <c r="P89" s="7"/>
    </row>
    <row r="90" spans="1:59" s="3" customFormat="1" x14ac:dyDescent="0.25">
      <c r="A90" s="36"/>
      <c r="B90" s="36"/>
      <c r="C90" s="36"/>
      <c r="D90" s="36"/>
      <c r="E90" s="36"/>
      <c r="F90" s="36"/>
      <c r="G90" s="36"/>
      <c r="H90" s="36"/>
      <c r="I90" s="36"/>
      <c r="J90" s="36"/>
      <c r="K90" s="36"/>
      <c r="L90" s="36"/>
      <c r="M90" s="36"/>
      <c r="N90" s="36"/>
      <c r="O90" s="36"/>
      <c r="P90" s="7"/>
    </row>
    <row r="91" spans="1:59" s="3" customFormat="1" x14ac:dyDescent="0.25">
      <c r="A91" s="36"/>
      <c r="B91" s="36"/>
      <c r="C91" s="36"/>
      <c r="D91" s="36"/>
      <c r="E91" s="36"/>
      <c r="F91" s="36"/>
      <c r="G91" s="36"/>
      <c r="H91" s="36"/>
      <c r="I91" s="36"/>
      <c r="J91" s="36"/>
      <c r="K91" s="36"/>
      <c r="L91" s="36"/>
      <c r="M91" s="36"/>
      <c r="N91" s="36"/>
      <c r="O91" s="36"/>
      <c r="P91" s="7"/>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row>
    <row r="92" spans="1:59" s="3" customFormat="1" x14ac:dyDescent="0.25">
      <c r="A92" s="36"/>
      <c r="B92" s="36"/>
      <c r="C92" s="36"/>
      <c r="D92" s="36"/>
      <c r="E92" s="36"/>
      <c r="F92" s="36"/>
      <c r="G92" s="36"/>
      <c r="H92" s="36"/>
      <c r="I92" s="36"/>
      <c r="J92" s="36"/>
      <c r="K92" s="36"/>
      <c r="L92" s="36"/>
      <c r="M92" s="36"/>
      <c r="N92" s="36"/>
      <c r="O92" s="36"/>
      <c r="P92" s="7"/>
    </row>
    <row r="93" spans="1:59" s="3" customFormat="1" x14ac:dyDescent="0.25">
      <c r="A93" s="36"/>
      <c r="B93" s="36"/>
      <c r="C93" s="36"/>
      <c r="D93" s="36"/>
      <c r="E93" s="36"/>
      <c r="F93" s="36"/>
      <c r="G93" s="36"/>
      <c r="H93" s="36"/>
      <c r="I93" s="36"/>
      <c r="J93" s="36"/>
      <c r="K93" s="36"/>
      <c r="L93" s="36"/>
      <c r="M93" s="36"/>
      <c r="N93" s="36"/>
      <c r="O93" s="36"/>
      <c r="P93" s="7"/>
    </row>
    <row r="94" spans="1:59" s="3" customFormat="1" x14ac:dyDescent="0.25">
      <c r="A94" s="36"/>
      <c r="B94" s="36"/>
      <c r="C94" s="36"/>
      <c r="D94" s="36"/>
      <c r="E94" s="36"/>
      <c r="F94" s="36"/>
      <c r="G94" s="36"/>
      <c r="H94" s="36"/>
      <c r="I94" s="36"/>
      <c r="J94" s="36"/>
      <c r="K94" s="36"/>
      <c r="L94" s="36"/>
      <c r="M94" s="36"/>
      <c r="N94" s="36"/>
      <c r="O94" s="36"/>
      <c r="P94" s="7"/>
    </row>
    <row r="95" spans="1:59" s="3" customFormat="1" x14ac:dyDescent="0.25">
      <c r="A95" s="36"/>
      <c r="B95" s="36"/>
      <c r="C95" s="36"/>
      <c r="D95" s="36"/>
      <c r="E95" s="36"/>
      <c r="F95" s="36"/>
      <c r="G95" s="36"/>
      <c r="H95" s="36"/>
      <c r="I95" s="36"/>
      <c r="J95" s="36"/>
      <c r="K95" s="36"/>
      <c r="L95" s="36"/>
      <c r="M95" s="36"/>
      <c r="N95" s="36"/>
      <c r="O95" s="36"/>
      <c r="P95" s="7"/>
    </row>
    <row r="96" spans="1:59" s="3" customFormat="1" x14ac:dyDescent="0.25">
      <c r="A96" s="36"/>
      <c r="B96" s="36"/>
      <c r="C96" s="36"/>
      <c r="D96" s="36"/>
      <c r="E96" s="36"/>
      <c r="F96" s="36"/>
      <c r="G96" s="36"/>
      <c r="H96" s="36"/>
      <c r="I96" s="36"/>
      <c r="J96" s="36"/>
      <c r="K96" s="36"/>
      <c r="L96" s="36"/>
      <c r="M96" s="36"/>
      <c r="N96" s="36"/>
      <c r="O96" s="36"/>
      <c r="P96" s="7"/>
    </row>
    <row r="97" spans="1:16" s="3" customFormat="1" x14ac:dyDescent="0.25">
      <c r="A97" s="36"/>
      <c r="B97" s="36"/>
      <c r="C97" s="36"/>
      <c r="D97" s="36"/>
      <c r="E97" s="36"/>
      <c r="F97" s="36"/>
      <c r="G97" s="36"/>
      <c r="H97" s="36"/>
      <c r="I97" s="36"/>
      <c r="J97" s="36"/>
      <c r="K97" s="36"/>
      <c r="L97" s="36"/>
      <c r="M97" s="36"/>
      <c r="N97" s="36"/>
      <c r="O97" s="36"/>
      <c r="P97" s="7"/>
    </row>
    <row r="98" spans="1:16" s="3" customFormat="1" x14ac:dyDescent="0.25">
      <c r="A98" s="36"/>
      <c r="B98" s="36"/>
      <c r="C98" s="36"/>
      <c r="D98" s="36"/>
      <c r="E98" s="36"/>
      <c r="F98" s="36"/>
      <c r="G98" s="36"/>
      <c r="H98" s="36"/>
      <c r="I98" s="36"/>
      <c r="J98" s="36"/>
      <c r="K98" s="36"/>
      <c r="L98" s="36"/>
      <c r="M98" s="36"/>
      <c r="N98" s="36"/>
      <c r="O98" s="36"/>
      <c r="P98" s="7"/>
    </row>
    <row r="99" spans="1:16" s="3" customFormat="1" x14ac:dyDescent="0.25">
      <c r="A99" s="36"/>
      <c r="B99" s="36"/>
      <c r="C99" s="36"/>
      <c r="D99" s="36"/>
      <c r="E99" s="36"/>
      <c r="F99" s="36"/>
      <c r="G99" s="36"/>
      <c r="H99" s="36"/>
      <c r="I99" s="36"/>
      <c r="J99" s="36"/>
      <c r="K99" s="36"/>
      <c r="L99" s="36"/>
      <c r="M99" s="36"/>
      <c r="N99" s="36"/>
      <c r="O99" s="36"/>
      <c r="P99" s="7"/>
    </row>
    <row r="100" spans="1:16" s="3" customFormat="1" x14ac:dyDescent="0.25">
      <c r="A100" s="18"/>
      <c r="B100" s="7"/>
      <c r="C100" s="7"/>
      <c r="D100" s="7"/>
      <c r="E100" s="7"/>
      <c r="F100" s="7"/>
      <c r="G100" s="7"/>
      <c r="H100" s="7"/>
      <c r="I100" s="7"/>
      <c r="J100" s="7"/>
      <c r="K100" s="7"/>
      <c r="L100" s="7"/>
      <c r="M100" s="7"/>
      <c r="N100" s="7"/>
      <c r="O100" s="7"/>
      <c r="P100" s="7"/>
    </row>
    <row r="101" spans="1:16" s="3" customFormat="1" x14ac:dyDescent="0.25"/>
    <row r="102" spans="1:16" s="3" customFormat="1" x14ac:dyDescent="0.25"/>
    <row r="103" spans="1:16" s="3" customFormat="1" x14ac:dyDescent="0.25"/>
    <row r="104" spans="1:16" s="3" customFormat="1" x14ac:dyDescent="0.25"/>
    <row r="105" spans="1:16" s="3" customFormat="1" x14ac:dyDescent="0.25"/>
    <row r="106" spans="1:16" s="3" customFormat="1" x14ac:dyDescent="0.25"/>
    <row r="107" spans="1:16" s="3" customFormat="1" x14ac:dyDescent="0.25"/>
    <row r="108" spans="1:16" s="3" customFormat="1" x14ac:dyDescent="0.25"/>
    <row r="109" spans="1:16" s="3" customFormat="1" x14ac:dyDescent="0.25"/>
    <row r="110" spans="1:16" s="3" customFormat="1" x14ac:dyDescent="0.25"/>
    <row r="111" spans="1:16" s="3" customFormat="1" x14ac:dyDescent="0.25"/>
    <row r="112" spans="1:16"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sheetData>
  <mergeCells count="1">
    <mergeCell ref="A88:O99"/>
  </mergeCells>
  <pageMargins left="0.7" right="0.7" top="0.75" bottom="0.75" header="0.3" footer="0.3"/>
  <pageSetup paperSize="9" orientation="portrait" r:id="rId1"/>
  <ignoredErrors>
    <ignoredError sqref="C7:BE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Lavnick, Diana</dc:creator>
  <cp:lastModifiedBy>Pospiech, Ryszard</cp:lastModifiedBy>
  <dcterms:created xsi:type="dcterms:W3CDTF">2015-06-17T07:18:26Z</dcterms:created>
  <dcterms:modified xsi:type="dcterms:W3CDTF">2018-06-04T12:07:31Z</dcterms:modified>
</cp:coreProperties>
</file>