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920" yWindow="-15" windowWidth="20175" windowHeight="12180"/>
  </bookViews>
  <sheets>
    <sheet name="QMS2 MPS Effective 11-AUG-2015" sheetId="1" r:id="rId1"/>
    <sheet name="MPS Information" sheetId="4" r:id="rId2"/>
  </sheets>
  <definedNames>
    <definedName name="diploma" localSheetId="0">'QMS2 MPS Effective 11-AUG-2015'!$M$8:$M$11</definedName>
    <definedName name="Diploma_in_XXXX">'QMS2 MPS Effective 11-AUG-2015'!$M$8:$M$11</definedName>
    <definedName name="_xlnm.Print_Area" localSheetId="0">'QMS2 MPS Effective 11-AUG-2015'!$B$2:$K$94</definedName>
    <definedName name="Recommended">'QMS2 MPS Effective 11-AUG-2015'!#REF!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4" l="1"/>
  <c r="H39" i="4"/>
  <c r="F39" i="4"/>
  <c r="J38" i="4"/>
  <c r="H38" i="4"/>
  <c r="F38" i="4"/>
  <c r="J31" i="1"/>
  <c r="H31" i="1"/>
  <c r="F31" i="1"/>
  <c r="J30" i="1"/>
  <c r="H30" i="1"/>
  <c r="F30" i="1"/>
  <c r="J29" i="1"/>
  <c r="H29" i="1"/>
  <c r="F29" i="1"/>
  <c r="J28" i="1"/>
  <c r="H28" i="1"/>
  <c r="F28" i="1"/>
  <c r="J27" i="1"/>
  <c r="H27" i="1"/>
  <c r="F27" i="1"/>
  <c r="J26" i="1"/>
  <c r="H26" i="1"/>
  <c r="F26" i="1"/>
  <c r="J25" i="1"/>
  <c r="H25" i="1"/>
  <c r="F25" i="1"/>
  <c r="J24" i="1"/>
  <c r="H24" i="1"/>
  <c r="F24" i="1"/>
  <c r="J23" i="1"/>
  <c r="H23" i="1"/>
  <c r="F23" i="1"/>
  <c r="J22" i="1"/>
  <c r="H22" i="1"/>
  <c r="F22" i="1"/>
  <c r="F32" i="1"/>
  <c r="H32" i="1"/>
  <c r="J32" i="1"/>
  <c r="F33" i="1"/>
  <c r="H33" i="1"/>
  <c r="J33" i="1"/>
  <c r="J40" i="4"/>
  <c r="H40" i="4"/>
  <c r="F40" i="4"/>
  <c r="J25" i="4"/>
  <c r="H25" i="4"/>
  <c r="F25" i="4"/>
  <c r="J24" i="4"/>
  <c r="H24" i="4"/>
  <c r="F24" i="4"/>
  <c r="J23" i="4"/>
  <c r="H23" i="4"/>
  <c r="F23" i="4"/>
  <c r="J22" i="4"/>
  <c r="H22" i="4"/>
  <c r="F22" i="4"/>
  <c r="I18" i="4"/>
  <c r="G18" i="4"/>
  <c r="D13" i="4"/>
  <c r="E18" i="4"/>
  <c r="H16" i="1"/>
  <c r="J34" i="1"/>
  <c r="H34" i="1"/>
  <c r="F34" i="1"/>
  <c r="N2" i="1"/>
  <c r="D7" i="1"/>
  <c r="E12" i="1"/>
  <c r="O4" i="1"/>
  <c r="O3" i="1"/>
  <c r="J17" i="1"/>
  <c r="J18" i="1"/>
  <c r="J19" i="1"/>
  <c r="J16" i="1"/>
  <c r="H17" i="1"/>
  <c r="H18" i="1"/>
  <c r="H19" i="1"/>
  <c r="F18" i="1"/>
  <c r="F19" i="1"/>
  <c r="F17" i="1"/>
  <c r="F16" i="1"/>
  <c r="M3" i="1"/>
  <c r="M4" i="1"/>
  <c r="N4" i="1"/>
  <c r="I12" i="1"/>
  <c r="N3" i="1"/>
  <c r="G12" i="1"/>
</calcChain>
</file>

<file path=xl/comments1.xml><?xml version="1.0" encoding="utf-8"?>
<comments xmlns="http://schemas.openxmlformats.org/spreadsheetml/2006/main">
  <authors>
    <author>stephenc</author>
  </authors>
  <commentList>
    <comment ref="E18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G18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I18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G19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I19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G20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I20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E21" authorId="0">
      <text>
        <r>
          <rPr>
            <sz val="8"/>
            <color indexed="81"/>
            <rFont val="Tahoma"/>
            <family val="2"/>
          </rPr>
          <t>Pls use Standard Deviation from MAL</t>
        </r>
      </text>
    </comment>
    <comment ref="G21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I21" authorId="0">
      <text>
        <r>
          <rPr>
            <sz val="8"/>
            <color indexed="81"/>
            <rFont val="Tahoma"/>
            <family val="2"/>
          </rPr>
          <t>Pls use Standard Deviation from MAL</t>
        </r>
      </text>
    </comment>
    <comment ref="F42" authorId="0">
      <text>
        <r>
          <rPr>
            <sz val="8"/>
            <color indexed="81"/>
            <rFont val="Tahoma"/>
            <family val="2"/>
          </rPr>
          <t xml:space="preserve">Pls use the overall score from the MAL in whole numbers
</t>
        </r>
      </text>
    </comment>
  </commentList>
</comments>
</file>

<file path=xl/comments2.xml><?xml version="1.0" encoding="utf-8"?>
<comments xmlns="http://schemas.openxmlformats.org/spreadsheetml/2006/main">
  <authors>
    <author>stephenc</author>
  </authors>
  <commentList>
    <comment ref="E24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G24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I24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G25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I25" author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G26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I26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E27" authorId="0">
      <text>
        <r>
          <rPr>
            <sz val="8"/>
            <color indexed="81"/>
            <rFont val="Tahoma"/>
            <family val="2"/>
          </rPr>
          <t>Pls use Standard Deviation from MAL</t>
        </r>
      </text>
    </comment>
    <comment ref="G27" author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I27" authorId="0">
      <text>
        <r>
          <rPr>
            <sz val="8"/>
            <color indexed="81"/>
            <rFont val="Tahoma"/>
            <family val="2"/>
          </rPr>
          <t>Pls use Standard Deviation from MAL</t>
        </r>
      </text>
    </comment>
    <comment ref="F48" authorId="0">
      <text>
        <r>
          <rPr>
            <sz val="8"/>
            <color indexed="81"/>
            <rFont val="Tahoma"/>
            <family val="2"/>
          </rPr>
          <t xml:space="preserve">Pls use the overall score from the MAL in whole numbers
</t>
        </r>
      </text>
    </comment>
  </commentList>
</comments>
</file>

<file path=xl/sharedStrings.xml><?xml version="1.0" encoding="utf-8"?>
<sst xmlns="http://schemas.openxmlformats.org/spreadsheetml/2006/main" count="262" uniqueCount="79">
  <si>
    <t>Name of Course :</t>
  </si>
  <si>
    <t>Acad Year / Semester :</t>
  </si>
  <si>
    <t>Module Code :</t>
  </si>
  <si>
    <t>Module Name :</t>
  </si>
  <si>
    <t>MAIN ASSESSMENT SUMMARY:</t>
  </si>
  <si>
    <t xml:space="preserve">No of </t>
  </si>
  <si>
    <t>%</t>
  </si>
  <si>
    <t>students</t>
  </si>
  <si>
    <t>STUDENTS TAKING MODULE</t>
  </si>
  <si>
    <t>N.A.</t>
  </si>
  <si>
    <t>NO WITH COMPUTED SCORE</t>
  </si>
  <si>
    <t>NO DEBARRED</t>
  </si>
  <si>
    <t>NO DEFERRED</t>
  </si>
  <si>
    <t>MEAN SCORE</t>
  </si>
  <si>
    <t>STANDARD DEVIATION</t>
  </si>
  <si>
    <t xml:space="preserve">NO 20 - 29 MARKS    </t>
  </si>
  <si>
    <t>NO TO REPEAT</t>
  </si>
  <si>
    <t>Comments on module performance and distribution of graders :</t>
  </si>
  <si>
    <t>Signature/Date  :  _________________________</t>
  </si>
  <si>
    <t>Name / Designation</t>
  </si>
  <si>
    <t>Remarks :</t>
  </si>
  <si>
    <t>Supported By : ______________________________</t>
  </si>
  <si>
    <t>Admin No</t>
  </si>
  <si>
    <t>Submitted By :______________________________</t>
  </si>
  <si>
    <t xml:space="preserve">NO 40 - 49 MARKS    </t>
  </si>
  <si>
    <t>NO SCORED "A" 80-100%</t>
  </si>
  <si>
    <t>NO SCORED "F" 0-49%</t>
  </si>
  <si>
    <t>NO 30 - 39 MARKS</t>
  </si>
  <si>
    <t>Name of Student</t>
  </si>
  <si>
    <t>Comments</t>
  </si>
  <si>
    <t>######A</t>
  </si>
  <si>
    <t>A) List of Failures</t>
  </si>
  <si>
    <t>S/N</t>
  </si>
  <si>
    <t>XXXX</t>
  </si>
  <si>
    <t>QUALITY MANAGEMENT SYSTEM 2</t>
  </si>
  <si>
    <t xml:space="preserve">NO 10 - 19 MARKS    </t>
  </si>
  <si>
    <t>NO 0 - 9 MARKS</t>
  </si>
  <si>
    <t>Diploma in Digital Media Design (Animation)</t>
  </si>
  <si>
    <t>Diploma in Digital Media Design (Interaction Design)</t>
  </si>
  <si>
    <t>Diploma in Digital Media Design (Games)</t>
  </si>
  <si>
    <t>Diploma in Digital Entertainment Technology (Games)</t>
  </si>
  <si>
    <t>Diploma in Digital Visual Effects</t>
  </si>
  <si>
    <t>Diploma in Motion Graphics &amp; Broadcast Design</t>
  </si>
  <si>
    <t>Diploma in XXXX</t>
  </si>
  <si>
    <t>NO SCORED "PASS" ^</t>
  </si>
  <si>
    <t>NO SCORED "FAIL" ^</t>
  </si>
  <si>
    <t>#1 &gt;</t>
  </si>
  <si>
    <t>&lt; #2</t>
  </si>
  <si>
    <t>&lt; #3</t>
  </si>
  <si>
    <t>&lt; #4</t>
  </si>
  <si>
    <t>&lt; #5 …</t>
  </si>
  <si>
    <t>NO SCORED "B" 70-79%</t>
  </si>
  <si>
    <t xml:space="preserve">NO SCORED "C" 60-69%     </t>
  </si>
  <si>
    <t>NO SCORED "D" 50-59%</t>
  </si>
  <si>
    <t>DMSXXX</t>
  </si>
  <si>
    <t>MODULE PERFORMANCE SUMMARY FOR GENERAL STUDIES MODULE</t>
  </si>
  <si>
    <t>** Delete if not applicable.          ^ For modules with Pass/Fail only.</t>
  </si>
  <si>
    <t>Note: If there are no cases, put "NIL".</t>
  </si>
  <si>
    <t>NO OF STUDENTS PASSED THE MODULE</t>
  </si>
  <si>
    <t>Diploma in Interaction Design</t>
  </si>
  <si>
    <t>Diploma in Digital Game Art &amp; Design</t>
  </si>
  <si>
    <t>Diploma in Animation</t>
  </si>
  <si>
    <t>Diploma in Game Development &amp; Technology</t>
  </si>
  <si>
    <t>S2</t>
  </si>
  <si>
    <r>
      <t>Case Report (</t>
    </r>
    <r>
      <rPr>
        <b/>
        <i/>
        <sz val="12"/>
        <color theme="1"/>
        <rFont val="Arial"/>
        <family val="2"/>
      </rPr>
      <t>attach details, where appropriate</t>
    </r>
    <r>
      <rPr>
        <b/>
        <sz val="12"/>
        <color theme="1"/>
        <rFont val="Arial"/>
        <family val="2"/>
      </rPr>
      <t>)</t>
    </r>
  </si>
  <si>
    <t xml:space="preserve">Overall </t>
  </si>
  <si>
    <t>Breakdown of Scores</t>
  </si>
  <si>
    <t xml:space="preserve"> </t>
  </si>
  <si>
    <t xml:space="preserve"> BS:100</t>
  </si>
  <si>
    <t>BS:100</t>
  </si>
  <si>
    <t>ICA1</t>
  </si>
  <si>
    <t>ICA2</t>
  </si>
  <si>
    <t xml:space="preserve"> WG:50%</t>
  </si>
  <si>
    <t>WG:50%</t>
  </si>
  <si>
    <t>NA</t>
  </si>
  <si>
    <t>F</t>
  </si>
  <si>
    <t>NIL</t>
  </si>
  <si>
    <t>Name of Student 
('*' - indicates Repeat Student)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</si>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</sst>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7">
    <font>
      <sz val="12"/>
      <name val="Arial MT"/>
      <charset val="134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2"/>
      <name val="Arial"/>
      <family val="2"/>
    </font>
    <font>
      <sz val="12"/>
      <color theme="0" tint="-0.14999847407452621"/>
      <name val="Arial"/>
      <family val="2"/>
    </font>
    <font>
      <sz val="12"/>
      <color rgb="FFFF000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 MT"/>
      <charset val="134"/>
    </font>
    <font>
      <b/>
      <sz val="14"/>
      <color theme="1"/>
      <name val="Arial"/>
      <family val="2"/>
    </font>
    <font>
      <sz val="12"/>
      <color theme="1"/>
      <name val="Arial MT"/>
      <charset val="134"/>
    </font>
    <font>
      <sz val="12"/>
      <color theme="1"/>
      <name val="Arial"/>
      <family val="2"/>
    </font>
    <font>
      <b/>
      <sz val="12"/>
      <color rgb="FF0000FF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12"/>
      <color theme="1"/>
      <name val="Arial"/>
      <family val="2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5"/>
        <bgColor indexed="64"/>
      </patternFill>
    </fill>
  </fills>
  <borders count="8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indexed="8"/>
      </top>
      <bottom/>
      <diagonal/>
    </border>
    <border>
      <left style="medium">
        <color theme="1"/>
      </left>
      <right/>
      <top style="medium">
        <color indexed="8"/>
      </top>
      <bottom/>
      <diagonal/>
    </border>
    <border>
      <left/>
      <right style="medium">
        <color theme="1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8"/>
      </bottom>
      <diagonal/>
    </border>
    <border>
      <left style="medium">
        <color theme="1"/>
      </left>
      <right/>
      <top/>
      <bottom style="medium">
        <color indexed="8"/>
      </bottom>
      <diagonal/>
    </border>
    <border>
      <left/>
      <right style="medium">
        <color theme="1"/>
      </right>
      <top/>
      <bottom style="medium">
        <color indexed="8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8"/>
      </left>
      <right style="medium">
        <color theme="1"/>
      </right>
      <top style="medium">
        <color theme="1"/>
      </top>
      <bottom/>
      <diagonal/>
    </border>
    <border>
      <left style="medium">
        <color indexed="8"/>
      </left>
      <right/>
      <top style="medium">
        <color theme="1"/>
      </top>
      <bottom style="thin">
        <color theme="1"/>
      </bottom>
      <diagonal/>
    </border>
    <border>
      <left style="medium">
        <color indexed="8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8"/>
      </left>
      <right style="medium">
        <color theme="1"/>
      </right>
      <top style="thin">
        <color theme="1"/>
      </top>
      <bottom style="thin">
        <color indexed="8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medium">
        <color indexed="8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theme="1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8"/>
      </left>
      <right style="thin">
        <color theme="1"/>
      </right>
      <top style="thin">
        <color indexed="8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 style="medium">
        <color indexed="8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indexed="8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8"/>
      </left>
      <right style="medium">
        <color indexed="8"/>
      </right>
      <top style="medium">
        <color theme="1"/>
      </top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92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27" xfId="0" applyFont="1" applyFill="1" applyBorder="1" applyAlignment="1" applyProtection="1">
      <alignment horizontal="center" vertical="top"/>
      <protection locked="0"/>
    </xf>
    <xf numFmtId="1" fontId="3" fillId="0" borderId="27" xfId="0" applyNumberFormat="1" applyFont="1" applyFill="1" applyBorder="1" applyAlignment="1" applyProtection="1">
      <alignment horizontal="center" vertical="top"/>
      <protection locked="0"/>
    </xf>
    <xf numFmtId="0" fontId="3" fillId="0" borderId="15" xfId="0" applyFont="1" applyFill="1" applyBorder="1" applyAlignment="1" applyProtection="1">
      <alignment horizontal="center" vertical="top"/>
      <protection locked="0"/>
    </xf>
    <xf numFmtId="1" fontId="3" fillId="0" borderId="15" xfId="0" applyNumberFormat="1" applyFont="1" applyFill="1" applyBorder="1" applyAlignment="1" applyProtection="1">
      <alignment horizontal="center" vertical="top"/>
      <protection locked="0"/>
    </xf>
    <xf numFmtId="0" fontId="3" fillId="0" borderId="11" xfId="0" applyFont="1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24" xfId="0" applyFont="1" applyFill="1" applyBorder="1" applyAlignment="1" applyProtection="1">
      <alignment vertical="top"/>
      <protection locked="0"/>
    </xf>
    <xf numFmtId="0" fontId="3" fillId="0" borderId="25" xfId="0" applyFont="1" applyFill="1" applyBorder="1" applyAlignment="1" applyProtection="1">
      <alignment vertical="top"/>
      <protection locked="0"/>
    </xf>
    <xf numFmtId="0" fontId="3" fillId="0" borderId="22" xfId="0" applyFont="1" applyFill="1" applyBorder="1" applyAlignment="1" applyProtection="1">
      <alignment vertical="top"/>
      <protection locked="0"/>
    </xf>
    <xf numFmtId="0" fontId="3" fillId="0" borderId="23" xfId="0" applyFont="1" applyFill="1" applyBorder="1" applyAlignment="1" applyProtection="1">
      <alignment vertical="top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/>
    <xf numFmtId="0" fontId="9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1" fillId="0" borderId="1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3" fillId="0" borderId="3" xfId="0" applyFont="1" applyBorder="1" applyAlignment="1" applyProtection="1">
      <alignment horizontal="centerContinuous"/>
      <protection locked="0"/>
    </xf>
    <xf numFmtId="0" fontId="11" fillId="0" borderId="12" xfId="0" applyFont="1" applyBorder="1" applyAlignment="1" applyProtection="1">
      <alignment horizontal="centerContinuous"/>
      <protection locked="0"/>
    </xf>
    <xf numFmtId="0" fontId="11" fillId="0" borderId="7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1" fillId="0" borderId="8" xfId="0" applyFont="1" applyBorder="1" applyProtection="1"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4" xfId="0" applyFont="1" applyBorder="1" applyProtection="1">
      <protection locked="0"/>
    </xf>
    <xf numFmtId="0" fontId="11" fillId="0" borderId="6" xfId="0" applyFont="1" applyBorder="1" applyProtection="1">
      <protection locked="0"/>
    </xf>
    <xf numFmtId="0" fontId="11" fillId="0" borderId="5" xfId="0" applyFont="1" applyBorder="1" applyProtection="1">
      <protection locked="0"/>
    </xf>
    <xf numFmtId="0" fontId="11" fillId="0" borderId="20" xfId="0" applyFont="1" applyBorder="1" applyAlignment="1" applyProtection="1">
      <alignment horizontal="center"/>
      <protection locked="0"/>
    </xf>
    <xf numFmtId="0" fontId="11" fillId="0" borderId="16" xfId="0" applyFont="1" applyBorder="1" applyProtection="1">
      <protection locked="0"/>
    </xf>
    <xf numFmtId="0" fontId="11" fillId="0" borderId="17" xfId="0" applyFont="1" applyBorder="1" applyProtection="1">
      <protection locked="0"/>
    </xf>
    <xf numFmtId="0" fontId="11" fillId="0" borderId="18" xfId="0" applyFont="1" applyBorder="1" applyProtection="1">
      <protection locked="0"/>
    </xf>
    <xf numFmtId="0" fontId="11" fillId="0" borderId="21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/>
    </xf>
    <xf numFmtId="164" fontId="11" fillId="0" borderId="18" xfId="0" applyNumberFormat="1" applyFont="1" applyBorder="1" applyAlignment="1" applyProtection="1">
      <alignment horizontal="center"/>
    </xf>
    <xf numFmtId="164" fontId="11" fillId="0" borderId="5" xfId="0" applyNumberFormat="1" applyFont="1" applyBorder="1" applyAlignment="1" applyProtection="1">
      <alignment horizontal="center"/>
    </xf>
    <xf numFmtId="0" fontId="11" fillId="0" borderId="9" xfId="0" applyFont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26" xfId="0" applyFont="1" applyBorder="1" applyProtection="1">
      <protection locked="0"/>
    </xf>
    <xf numFmtId="0" fontId="11" fillId="0" borderId="35" xfId="0" applyFont="1" applyBorder="1" applyProtection="1">
      <protection locked="0"/>
    </xf>
    <xf numFmtId="0" fontId="11" fillId="0" borderId="36" xfId="0" applyFont="1" applyBorder="1" applyProtection="1">
      <protection locked="0"/>
    </xf>
    <xf numFmtId="0" fontId="11" fillId="0" borderId="37" xfId="0" applyFont="1" applyBorder="1" applyProtection="1">
      <protection locked="0"/>
    </xf>
    <xf numFmtId="0" fontId="11" fillId="0" borderId="38" xfId="0" applyFont="1" applyBorder="1" applyAlignment="1">
      <alignment horizontal="center"/>
    </xf>
    <xf numFmtId="164" fontId="11" fillId="0" borderId="39" xfId="0" applyNumberFormat="1" applyFont="1" applyBorder="1" applyAlignment="1" applyProtection="1">
      <alignment horizontal="center"/>
    </xf>
    <xf numFmtId="0" fontId="11" fillId="0" borderId="40" xfId="0" applyFont="1" applyBorder="1" applyProtection="1">
      <protection locked="0"/>
    </xf>
    <xf numFmtId="0" fontId="11" fillId="0" borderId="41" xfId="0" applyFont="1" applyBorder="1" applyProtection="1">
      <protection locked="0"/>
    </xf>
    <xf numFmtId="0" fontId="11" fillId="0" borderId="42" xfId="0" applyFont="1" applyBorder="1" applyProtection="1">
      <protection locked="0"/>
    </xf>
    <xf numFmtId="0" fontId="11" fillId="0" borderId="43" xfId="0" applyFont="1" applyBorder="1" applyAlignment="1">
      <alignment horizontal="center"/>
    </xf>
    <xf numFmtId="164" fontId="11" fillId="0" borderId="44" xfId="0" applyNumberFormat="1" applyFont="1" applyBorder="1" applyAlignment="1" applyProtection="1">
      <alignment horizontal="center"/>
    </xf>
    <xf numFmtId="0" fontId="11" fillId="0" borderId="4" xfId="0" applyFont="1" applyBorder="1"/>
    <xf numFmtId="0" fontId="11" fillId="0" borderId="6" xfId="0" applyFont="1" applyBorder="1"/>
    <xf numFmtId="0" fontId="11" fillId="0" borderId="5" xfId="0" applyFont="1" applyBorder="1"/>
    <xf numFmtId="0" fontId="11" fillId="0" borderId="20" xfId="0" applyFont="1" applyBorder="1" applyAlignment="1">
      <alignment horizontal="center"/>
    </xf>
    <xf numFmtId="0" fontId="14" fillId="0" borderId="0" xfId="0" applyFont="1" applyProtection="1">
      <protection locked="0"/>
    </xf>
    <xf numFmtId="0" fontId="11" fillId="0" borderId="34" xfId="0" applyFont="1" applyBorder="1" applyProtection="1">
      <protection locked="0"/>
    </xf>
    <xf numFmtId="0" fontId="11" fillId="0" borderId="0" xfId="0" applyFont="1" applyFill="1" applyAlignment="1" applyProtection="1">
      <alignment horizontal="center"/>
      <protection locked="0"/>
    </xf>
    <xf numFmtId="0" fontId="11" fillId="0" borderId="28" xfId="0" applyFont="1" applyBorder="1" applyAlignment="1" applyProtection="1">
      <alignment horizontal="center" vertical="top"/>
      <protection locked="0"/>
    </xf>
    <xf numFmtId="0" fontId="11" fillId="0" borderId="14" xfId="0" applyFont="1" applyFill="1" applyBorder="1" applyAlignment="1" applyProtection="1">
      <alignment horizontal="center" vertical="top"/>
      <protection locked="0"/>
    </xf>
    <xf numFmtId="0" fontId="11" fillId="0" borderId="9" xfId="0" applyFont="1" applyBorder="1" applyAlignment="1" applyProtection="1">
      <alignment vertical="top"/>
      <protection locked="0"/>
    </xf>
    <xf numFmtId="0" fontId="11" fillId="0" borderId="26" xfId="0" applyFont="1" applyBorder="1" applyAlignment="1" applyProtection="1">
      <alignment vertical="top"/>
      <protection locked="0"/>
    </xf>
    <xf numFmtId="0" fontId="11" fillId="0" borderId="27" xfId="0" applyFont="1" applyFill="1" applyBorder="1" applyAlignment="1" applyProtection="1">
      <alignment horizontal="center" vertical="top"/>
      <protection locked="0"/>
    </xf>
    <xf numFmtId="0" fontId="11" fillId="0" borderId="22" xfId="0" applyFont="1" applyBorder="1" applyAlignment="1" applyProtection="1">
      <alignment vertical="top"/>
      <protection locked="0"/>
    </xf>
    <xf numFmtId="0" fontId="11" fillId="0" borderId="23" xfId="0" applyFont="1" applyBorder="1" applyAlignment="1" applyProtection="1">
      <alignment vertical="top"/>
      <protection locked="0"/>
    </xf>
    <xf numFmtId="1" fontId="11" fillId="0" borderId="27" xfId="0" applyNumberFormat="1" applyFont="1" applyFill="1" applyBorder="1" applyAlignment="1" applyProtection="1">
      <alignment horizontal="center" vertical="top"/>
      <protection locked="0"/>
    </xf>
    <xf numFmtId="0" fontId="11" fillId="0" borderId="22" xfId="0" applyFont="1" applyFill="1" applyBorder="1" applyAlignment="1" applyProtection="1">
      <alignment vertical="top"/>
      <protection locked="0"/>
    </xf>
    <xf numFmtId="0" fontId="11" fillId="0" borderId="23" xfId="0" applyFont="1" applyFill="1" applyBorder="1" applyAlignment="1" applyProtection="1">
      <alignment vertical="top"/>
      <protection locked="0"/>
    </xf>
    <xf numFmtId="0" fontId="11" fillId="0" borderId="28" xfId="0" applyFont="1" applyFill="1" applyBorder="1" applyAlignment="1" applyProtection="1">
      <alignment horizontal="center" vertical="top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1" fontId="11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11" xfId="0" applyFont="1" applyBorder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3" fillId="0" borderId="11" xfId="0" applyFont="1" applyBorder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0" fontId="16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16" fillId="0" borderId="0" xfId="0" applyFont="1" applyProtection="1">
      <protection locked="0"/>
    </xf>
    <xf numFmtId="0" fontId="11" fillId="0" borderId="46" xfId="0" applyFont="1" applyBorder="1" applyProtection="1">
      <protection locked="0"/>
    </xf>
    <xf numFmtId="0" fontId="10" fillId="0" borderId="46" xfId="0" applyFont="1" applyBorder="1"/>
    <xf numFmtId="0" fontId="10" fillId="0" borderId="0" xfId="0" applyFont="1" applyBorder="1"/>
    <xf numFmtId="0" fontId="10" fillId="0" borderId="0" xfId="0" applyFont="1"/>
    <xf numFmtId="0" fontId="11" fillId="0" borderId="59" xfId="0" applyFont="1" applyBorder="1" applyAlignment="1">
      <alignment horizontal="center"/>
    </xf>
    <xf numFmtId="0" fontId="11" fillId="0" borderId="60" xfId="0" applyFont="1" applyFill="1" applyBorder="1" applyAlignment="1" applyProtection="1">
      <alignment vertical="top"/>
      <protection locked="0"/>
    </xf>
    <xf numFmtId="0" fontId="11" fillId="0" borderId="51" xfId="0" applyFont="1" applyBorder="1" applyProtection="1">
      <protection locked="0"/>
    </xf>
    <xf numFmtId="0" fontId="11" fillId="0" borderId="6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1" fillId="0" borderId="16" xfId="0" applyFont="1" applyFill="1" applyBorder="1" applyAlignment="1" applyProtection="1">
      <alignment vertical="top"/>
      <protection locked="0"/>
    </xf>
    <xf numFmtId="0" fontId="11" fillId="0" borderId="63" xfId="0" applyFont="1" applyBorder="1" applyProtection="1">
      <protection locked="0"/>
    </xf>
    <xf numFmtId="0" fontId="11" fillId="0" borderId="64" xfId="0" applyFont="1" applyBorder="1" applyProtection="1">
      <protection locked="0"/>
    </xf>
    <xf numFmtId="1" fontId="11" fillId="0" borderId="65" xfId="0" applyNumberFormat="1" applyFont="1" applyFill="1" applyBorder="1" applyAlignment="1" applyProtection="1">
      <alignment horizontal="center" vertical="top"/>
      <protection locked="0"/>
    </xf>
    <xf numFmtId="0" fontId="11" fillId="0" borderId="66" xfId="0" applyFont="1" applyBorder="1" applyAlignment="1" applyProtection="1">
      <alignment horizontal="center"/>
      <protection locked="0"/>
    </xf>
    <xf numFmtId="0" fontId="11" fillId="0" borderId="67" xfId="0" applyFont="1" applyFill="1" applyBorder="1" applyAlignment="1" applyProtection="1">
      <alignment horizontal="center" vertical="top"/>
      <protection locked="0"/>
    </xf>
    <xf numFmtId="0" fontId="11" fillId="0" borderId="68" xfId="0" applyFont="1" applyBorder="1" applyProtection="1">
      <protection locked="0"/>
    </xf>
    <xf numFmtId="0" fontId="11" fillId="0" borderId="69" xfId="0" applyFont="1" applyFill="1" applyBorder="1" applyAlignment="1" applyProtection="1">
      <alignment vertical="top"/>
      <protection locked="0"/>
    </xf>
    <xf numFmtId="0" fontId="11" fillId="0" borderId="70" xfId="0" applyFont="1" applyFill="1" applyBorder="1" applyAlignment="1" applyProtection="1">
      <alignment vertical="top"/>
      <protection locked="0"/>
    </xf>
    <xf numFmtId="0" fontId="11" fillId="0" borderId="71" xfId="0" applyFont="1" applyFill="1" applyBorder="1" applyAlignment="1" applyProtection="1">
      <alignment vertical="top"/>
      <protection locked="0"/>
    </xf>
    <xf numFmtId="0" fontId="11" fillId="0" borderId="72" xfId="0" applyFont="1" applyBorder="1" applyProtection="1">
      <protection locked="0"/>
    </xf>
    <xf numFmtId="0" fontId="7" fillId="0" borderId="71" xfId="0" applyFont="1" applyFill="1" applyBorder="1" applyAlignment="1" applyProtection="1">
      <alignment vertical="top"/>
      <protection locked="0"/>
    </xf>
    <xf numFmtId="0" fontId="7" fillId="0" borderId="70" xfId="0" applyFont="1" applyFill="1" applyBorder="1" applyAlignment="1" applyProtection="1">
      <alignment vertical="top"/>
      <protection locked="0"/>
    </xf>
    <xf numFmtId="0" fontId="3" fillId="0" borderId="72" xfId="0" applyFont="1" applyBorder="1" applyProtection="1">
      <protection locked="0"/>
    </xf>
    <xf numFmtId="0" fontId="3" fillId="0" borderId="63" xfId="0" applyFont="1" applyBorder="1" applyProtection="1">
      <protection locked="0"/>
    </xf>
    <xf numFmtId="0" fontId="3" fillId="0" borderId="64" xfId="0" applyFont="1" applyBorder="1" applyProtection="1">
      <protection locked="0"/>
    </xf>
    <xf numFmtId="0" fontId="7" fillId="0" borderId="73" xfId="0" applyFont="1" applyFill="1" applyBorder="1" applyAlignment="1" applyProtection="1">
      <alignment vertical="top"/>
      <protection locked="0"/>
    </xf>
    <xf numFmtId="0" fontId="7" fillId="0" borderId="74" xfId="0" applyFont="1" applyFill="1" applyBorder="1" applyAlignment="1" applyProtection="1">
      <alignment vertical="top"/>
      <protection locked="0"/>
    </xf>
    <xf numFmtId="0" fontId="3" fillId="0" borderId="75" xfId="0" applyFont="1" applyBorder="1" applyProtection="1">
      <protection locked="0"/>
    </xf>
    <xf numFmtId="0" fontId="3" fillId="0" borderId="45" xfId="0" applyFont="1" applyBorder="1" applyProtection="1">
      <protection locked="0"/>
    </xf>
    <xf numFmtId="0" fontId="3" fillId="0" borderId="58" xfId="0" applyFont="1" applyBorder="1" applyProtection="1">
      <protection locked="0"/>
    </xf>
    <xf numFmtId="0" fontId="3" fillId="0" borderId="35" xfId="0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12" fillId="0" borderId="78" xfId="0" applyFont="1" applyBorder="1" applyAlignment="1" applyProtection="1">
      <alignment horizontal="left"/>
      <protection locked="0"/>
    </xf>
    <xf numFmtId="164" fontId="11" fillId="0" borderId="79" xfId="0" applyNumberFormat="1" applyFont="1" applyBorder="1" applyAlignment="1" applyProtection="1">
      <alignment horizontal="center"/>
    </xf>
    <xf numFmtId="0" fontId="12" fillId="2" borderId="35" xfId="0" applyFont="1" applyFill="1" applyBorder="1" applyProtection="1">
      <protection locked="0"/>
    </xf>
    <xf numFmtId="0" fontId="12" fillId="2" borderId="36" xfId="0" applyFont="1" applyFill="1" applyBorder="1" applyProtection="1">
      <protection locked="0"/>
    </xf>
    <xf numFmtId="0" fontId="12" fillId="2" borderId="37" xfId="0" applyFont="1" applyFill="1" applyBorder="1" applyProtection="1">
      <protection locked="0"/>
    </xf>
    <xf numFmtId="0" fontId="12" fillId="2" borderId="38" xfId="0" applyFont="1" applyFill="1" applyBorder="1" applyAlignment="1">
      <alignment horizontal="center"/>
    </xf>
    <xf numFmtId="164" fontId="12" fillId="2" borderId="39" xfId="0" applyNumberFormat="1" applyFont="1" applyFill="1" applyBorder="1" applyAlignment="1" applyProtection="1">
      <alignment horizontal="center"/>
    </xf>
    <xf numFmtId="0" fontId="12" fillId="2" borderId="40" xfId="0" applyFont="1" applyFill="1" applyBorder="1" applyProtection="1">
      <protection locked="0"/>
    </xf>
    <xf numFmtId="0" fontId="12" fillId="2" borderId="41" xfId="0" applyFont="1" applyFill="1" applyBorder="1" applyProtection="1">
      <protection locked="0"/>
    </xf>
    <xf numFmtId="0" fontId="12" fillId="2" borderId="42" xfId="0" applyFont="1" applyFill="1" applyBorder="1" applyProtection="1">
      <protection locked="0"/>
    </xf>
    <xf numFmtId="0" fontId="12" fillId="2" borderId="43" xfId="0" applyFont="1" applyFill="1" applyBorder="1" applyAlignment="1">
      <alignment horizontal="center"/>
    </xf>
    <xf numFmtId="164" fontId="12" fillId="2" borderId="44" xfId="0" applyNumberFormat="1" applyFont="1" applyFill="1" applyBorder="1" applyAlignment="1" applyProtection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164" fontId="11" fillId="3" borderId="18" xfId="0" applyNumberFormat="1" applyFont="1" applyFill="1" applyBorder="1" applyAlignment="1" applyProtection="1">
      <alignment horizontal="center"/>
    </xf>
    <xf numFmtId="164" fontId="11" fillId="3" borderId="5" xfId="0" applyNumberFormat="1" applyFont="1" applyFill="1" applyBorder="1" applyAlignment="1" applyProtection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64" fontId="11" fillId="3" borderId="26" xfId="0" applyNumberFormat="1" applyFont="1" applyFill="1" applyBorder="1" applyAlignment="1" applyProtection="1">
      <alignment horizontal="center"/>
    </xf>
    <xf numFmtId="0" fontId="11" fillId="3" borderId="31" xfId="0" applyFont="1" applyFill="1" applyBorder="1" applyAlignment="1" applyProtection="1">
      <alignment horizontal="center" vertical="center"/>
      <protection locked="0"/>
    </xf>
    <xf numFmtId="0" fontId="11" fillId="3" borderId="31" xfId="0" applyFont="1" applyFill="1" applyBorder="1" applyAlignment="1" applyProtection="1">
      <alignment horizontal="center"/>
      <protection locked="0"/>
    </xf>
    <xf numFmtId="0" fontId="11" fillId="3" borderId="30" xfId="0" applyFont="1" applyFill="1" applyBorder="1" applyAlignment="1" applyProtection="1">
      <alignment horizontal="center" vertical="center"/>
      <protection locked="0"/>
    </xf>
    <xf numFmtId="164" fontId="11" fillId="3" borderId="8" xfId="0" applyNumberFormat="1" applyFont="1" applyFill="1" applyBorder="1" applyAlignment="1" applyProtection="1">
      <alignment horizontal="center"/>
    </xf>
    <xf numFmtId="164" fontId="11" fillId="3" borderId="32" xfId="0" applyNumberFormat="1" applyFont="1" applyFill="1" applyBorder="1" applyAlignment="1" applyProtection="1">
      <alignment horizontal="center"/>
    </xf>
    <xf numFmtId="0" fontId="11" fillId="0" borderId="9" xfId="0" applyFont="1" applyBorder="1" applyAlignment="1" applyProtection="1">
      <alignment horizontal="center" vertical="top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3" fillId="0" borderId="34" xfId="0" applyFont="1" applyFill="1" applyBorder="1" applyAlignment="1" applyProtection="1">
      <alignment horizontal="center" vertical="center" wrapText="1"/>
      <protection locked="0"/>
    </xf>
    <xf numFmtId="0" fontId="13" fillId="0" borderId="5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46" xfId="0" applyFont="1" applyFill="1" applyBorder="1" applyAlignment="1" applyProtection="1">
      <alignment horizontal="center" vertical="center" wrapText="1"/>
      <protection locked="0"/>
    </xf>
    <xf numFmtId="0" fontId="13" fillId="0" borderId="45" xfId="0" applyFont="1" applyFill="1" applyBorder="1" applyAlignment="1" applyProtection="1">
      <alignment horizontal="center" vertical="center" wrapText="1"/>
      <protection locked="0"/>
    </xf>
    <xf numFmtId="0" fontId="13" fillId="0" borderId="5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13" fillId="0" borderId="50" xfId="0" applyFont="1" applyFill="1" applyBorder="1" applyAlignment="1" applyProtection="1">
      <alignment horizontal="center" vertical="center" wrapText="1"/>
      <protection locked="0"/>
    </xf>
    <xf numFmtId="0" fontId="13" fillId="0" borderId="77" xfId="0" applyFont="1" applyFill="1" applyBorder="1" applyAlignment="1" applyProtection="1">
      <alignment horizontal="center" vertical="center" wrapText="1"/>
      <protection locked="0"/>
    </xf>
    <xf numFmtId="0" fontId="13" fillId="0" borderId="47" xfId="0" applyFont="1" applyFill="1" applyBorder="1" applyAlignment="1" applyProtection="1">
      <alignment horizontal="center" vertical="center"/>
      <protection locked="0"/>
    </xf>
    <xf numFmtId="0" fontId="13" fillId="0" borderId="52" xfId="0" applyFont="1" applyFill="1" applyBorder="1" applyAlignment="1" applyProtection="1">
      <alignment horizontal="center" vertical="center"/>
      <protection locked="0"/>
    </xf>
    <xf numFmtId="0" fontId="13" fillId="0" borderId="54" xfId="0" applyFont="1" applyFill="1" applyBorder="1" applyAlignment="1" applyProtection="1">
      <alignment horizontal="center" vertical="center"/>
      <protection locked="0"/>
    </xf>
    <xf numFmtId="0" fontId="13" fillId="0" borderId="55" xfId="0" applyFont="1" applyFill="1" applyBorder="1" applyAlignment="1" applyProtection="1">
      <alignment horizontal="center" vertical="center"/>
      <protection locked="0"/>
    </xf>
    <xf numFmtId="0" fontId="13" fillId="0" borderId="48" xfId="0" applyFont="1" applyFill="1" applyBorder="1" applyAlignment="1" applyProtection="1">
      <alignment horizontal="center" vertical="center" wrapText="1"/>
      <protection locked="0"/>
    </xf>
    <xf numFmtId="0" fontId="13" fillId="0" borderId="49" xfId="0" applyFont="1" applyFill="1" applyBorder="1" applyAlignment="1" applyProtection="1">
      <alignment horizontal="center" vertical="center" wrapText="1"/>
      <protection locked="0"/>
    </xf>
    <xf numFmtId="0" fontId="13" fillId="0" borderId="53" xfId="0" applyFont="1" applyFill="1" applyBorder="1" applyAlignment="1" applyProtection="1">
      <alignment horizontal="center" vertical="center" wrapText="1"/>
      <protection locked="0"/>
    </xf>
    <xf numFmtId="0" fontId="13" fillId="0" borderId="56" xfId="0" applyFont="1" applyFill="1" applyBorder="1" applyAlignment="1" applyProtection="1">
      <alignment horizontal="center" vertical="center" wrapText="1"/>
      <protection locked="0"/>
    </xf>
    <xf numFmtId="0" fontId="13" fillId="0" borderId="57" xfId="0" applyFont="1" applyFill="1" applyBorder="1" applyAlignment="1" applyProtection="1">
      <alignment horizontal="center" vertical="center" wrapText="1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5" xfId="0" applyFont="1" applyFill="1" applyBorder="1" applyAlignment="1" applyProtection="1">
      <alignment horizontal="center"/>
    </xf>
    <xf numFmtId="0" fontId="11" fillId="0" borderId="33" xfId="0" applyFont="1" applyFill="1" applyBorder="1" applyAlignment="1" applyProtection="1">
      <alignment horizontal="center"/>
      <protection locked="0"/>
    </xf>
    <xf numFmtId="164" fontId="11" fillId="0" borderId="18" xfId="0" applyNumberFormat="1" applyFont="1" applyFill="1" applyBorder="1" applyAlignment="1" applyProtection="1">
      <alignment horizontal="center"/>
    </xf>
    <xf numFmtId="164" fontId="11" fillId="0" borderId="5" xfId="0" applyNumberFormat="1" applyFont="1" applyFill="1" applyBorder="1" applyAlignment="1" applyProtection="1">
      <alignment horizontal="center"/>
    </xf>
    <xf numFmtId="0" fontId="11" fillId="0" borderId="29" xfId="0" applyFont="1" applyFill="1" applyBorder="1" applyAlignment="1" applyProtection="1">
      <alignment horizontal="center"/>
      <protection locked="0"/>
    </xf>
    <xf numFmtId="164" fontId="11" fillId="0" borderId="26" xfId="0" applyNumberFormat="1" applyFont="1" applyFill="1" applyBorder="1" applyAlignment="1" applyProtection="1">
      <alignment horizontal="center"/>
    </xf>
    <xf numFmtId="0" fontId="11" fillId="0" borderId="31" xfId="0" applyFont="1" applyFill="1" applyBorder="1" applyAlignment="1" applyProtection="1">
      <alignment horizontal="center" vertic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164" fontId="11" fillId="0" borderId="8" xfId="0" applyNumberFormat="1" applyFont="1" applyFill="1" applyBorder="1" applyAlignment="1" applyProtection="1">
      <alignment horizontal="center"/>
    </xf>
    <xf numFmtId="164" fontId="11" fillId="0" borderId="32" xfId="0" applyNumberFormat="1" applyFont="1" applyFill="1" applyBorder="1" applyAlignment="1" applyProtection="1">
      <alignment horizontal="center"/>
    </xf>
    <xf numFmtId="0" fontId="11" fillId="0" borderId="38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297656</xdr:colOff>
      <xdr:row>12</xdr:row>
      <xdr:rowOff>190497</xdr:rowOff>
    </xdr:from>
    <xdr:to>
      <xdr:col>15</xdr:col>
      <xdr:colOff>535780</xdr:colOff>
      <xdr:row>15</xdr:row>
      <xdr:rowOff>161924</xdr:rowOff>
    </xdr:to>
    <xdr:sp macro="" textlink="">
      <xdr:nvSpPr>
        <xdr:cNvPr id="3" name="Line Callout 2 2"/>
        <xdr:cNvSpPr/>
      </xdr:nvSpPr>
      <xdr:spPr>
        <a:xfrm>
          <a:off x="11120437" y="2595560"/>
          <a:ext cx="2309812" cy="578645"/>
        </a:xfrm>
        <a:prstGeom prst="borderCallout2">
          <a:avLst>
            <a:gd name="adj1" fmla="val -1744"/>
            <a:gd name="adj2" fmla="val 50368"/>
            <a:gd name="adj3" fmla="val -105294"/>
            <a:gd name="adj4" fmla="val 40092"/>
            <a:gd name="adj5" fmla="val -178825"/>
            <a:gd name="adj6" fmla="val 21787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Enter the current Academic Year and Semester here.</a:t>
          </a:r>
        </a:p>
      </xdr:txBody>
    </xdr:sp>
    <xdr:clientData/>
  </xdr:twoCellAnchor>
  <xdr:oneCellAnchor>
    <xdr:from>
      <xdr:col>3</xdr:col>
      <xdr:colOff>878682</xdr:colOff>
      <xdr:row>69</xdr:row>
      <xdr:rowOff>133348</xdr:rowOff>
    </xdr:from>
    <xdr:ext cx="3319820" cy="1219436"/>
    <xdr:sp macro="" textlink="">
      <xdr:nvSpPr>
        <xdr:cNvPr id="4" name="TextBox 3"/>
        <xdr:cNvSpPr txBox="1"/>
      </xdr:nvSpPr>
      <xdr:spPr>
        <a:xfrm rot="20255310">
          <a:off x="3414713" y="13908879"/>
          <a:ext cx="3319820" cy="12194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US" sz="7200" b="1"/>
            <a:t>SAMPLE</a:t>
          </a:r>
        </a:p>
      </xdr:txBody>
    </xdr:sp>
    <xdr:clientData/>
  </xdr:oneCellAnchor>
  <xdr:twoCellAnchor>
    <xdr:from>
      <xdr:col>11</xdr:col>
      <xdr:colOff>238125</xdr:colOff>
      <xdr:row>36</xdr:row>
      <xdr:rowOff>95250</xdr:rowOff>
    </xdr:from>
    <xdr:to>
      <xdr:col>15</xdr:col>
      <xdr:colOff>618444</xdr:colOff>
      <xdr:row>40</xdr:row>
      <xdr:rowOff>11906</xdr:rowOff>
    </xdr:to>
    <xdr:sp macro="" textlink="">
      <xdr:nvSpPr>
        <xdr:cNvPr id="5" name="Line Callout 2 4"/>
        <xdr:cNvSpPr/>
      </xdr:nvSpPr>
      <xdr:spPr>
        <a:xfrm>
          <a:off x="10370344" y="7203281"/>
          <a:ext cx="3142569" cy="738188"/>
        </a:xfrm>
        <a:prstGeom prst="borderCallout2">
          <a:avLst>
            <a:gd name="adj1" fmla="val 48069"/>
            <a:gd name="adj2" fmla="val 78"/>
            <a:gd name="adj3" fmla="val 39864"/>
            <a:gd name="adj4" fmla="val -15886"/>
            <a:gd name="adj5" fmla="val 42561"/>
            <a:gd name="adj6" fmla="val -30099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 </a:t>
          </a:r>
          <a:r>
            <a:rPr lang="en-US" sz="1200" b="1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"Pass"/"Fail"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modules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1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ONLY.</a:t>
          </a:r>
          <a:endParaRPr lang="en-US" sz="12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40481</xdr:colOff>
      <xdr:row>1</xdr:row>
      <xdr:rowOff>4765</xdr:rowOff>
    </xdr:from>
    <xdr:to>
      <xdr:col>6</xdr:col>
      <xdr:colOff>35719</xdr:colOff>
      <xdr:row>5</xdr:row>
      <xdr:rowOff>71437</xdr:rowOff>
    </xdr:to>
    <xdr:sp macro="" textlink="">
      <xdr:nvSpPr>
        <xdr:cNvPr id="6" name="Line Callout 2 5"/>
        <xdr:cNvSpPr/>
      </xdr:nvSpPr>
      <xdr:spPr>
        <a:xfrm>
          <a:off x="731044" y="957265"/>
          <a:ext cx="5317331" cy="828672"/>
        </a:xfrm>
        <a:prstGeom prst="borderCallout2">
          <a:avLst>
            <a:gd name="adj1" fmla="val 79921"/>
            <a:gd name="adj2" fmla="val 51009"/>
            <a:gd name="adj3" fmla="val 103337"/>
            <a:gd name="adj4" fmla="val 50161"/>
            <a:gd name="adj5" fmla="val 129939"/>
            <a:gd name="adj6" fmla="val 50286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Export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MPS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from SIMS,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and copy over to this/ your MPS form.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345282</xdr:colOff>
      <xdr:row>44</xdr:row>
      <xdr:rowOff>142874</xdr:rowOff>
    </xdr:from>
    <xdr:to>
      <xdr:col>16</xdr:col>
      <xdr:colOff>35039</xdr:colOff>
      <xdr:row>50</xdr:row>
      <xdr:rowOff>154780</xdr:rowOff>
    </xdr:to>
    <xdr:sp macro="" textlink="">
      <xdr:nvSpPr>
        <xdr:cNvPr id="7" name="Line Callout 2 6"/>
        <xdr:cNvSpPr/>
      </xdr:nvSpPr>
      <xdr:spPr>
        <a:xfrm>
          <a:off x="10477501" y="8858249"/>
          <a:ext cx="3142569" cy="1202531"/>
        </a:xfrm>
        <a:prstGeom prst="borderCallout2">
          <a:avLst>
            <a:gd name="adj1" fmla="val 48069"/>
            <a:gd name="adj2" fmla="val 78"/>
            <a:gd name="adj3" fmla="val 39864"/>
            <a:gd name="adj4" fmla="val -15886"/>
            <a:gd name="adj5" fmla="val 62778"/>
            <a:gd name="adj6" fmla="val -85036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 </a:t>
          </a:r>
          <a:r>
            <a:rPr lang="en-US" sz="1200" b="1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"Pass"/"Fail"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modules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 </a:t>
          </a:r>
          <a:r>
            <a:rPr lang="en-US" sz="1200" b="1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there will only be ICA, BS:100, WG:100%. </a:t>
          </a:r>
        </a:p>
        <a:p>
          <a:pPr marL="0" indent="0" algn="l"/>
          <a:endParaRPr lang="en-US" sz="1200" b="1" baseline="0">
            <a:solidFill>
              <a:srgbClr val="FF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 algn="l"/>
          <a:r>
            <a:rPr lang="en-US" sz="1200" b="1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"P" or "F" to be filled to "Overall"</a:t>
          </a:r>
          <a:endParaRPr lang="en-US" sz="1200" b="1">
            <a:solidFill>
              <a:srgbClr val="FF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enableFormatConditionsCalculation="0"/>
  <dimension ref="A2:O103"/>
  <sheetViews>
    <sheetView tabSelected="1" defaultGridColor="0" view="pageBreakPreview" colorId="22" zoomScale="85" zoomScaleNormal="80" zoomScaleSheetLayoutView="85" zoomScalePageLayoutView="80" workbookViewId="0">
      <selection activeCell="G53" sqref="G53"/>
    </sheetView>
  </sheetViews>
  <sheetFormatPr defaultColWidth="9.75" defaultRowHeight="15"/>
  <cols>
    <col min="1" max="1" width="9.75" style="1"/>
    <col min="2" max="2" width="10.625" style="19" customWidth="1"/>
    <col min="3" max="3" width="13.625" style="19" customWidth="1"/>
    <col min="4" max="4" width="23.5" style="19" customWidth="1"/>
    <col min="5" max="5" width="11.125" style="19" customWidth="1"/>
    <col min="6" max="6" width="11.125" style="20" customWidth="1"/>
    <col min="7" max="10" width="11.125" style="19" customWidth="1"/>
    <col min="11" max="16384" width="9.75" style="1"/>
  </cols>
  <sheetData>
    <row r="2" spans="2:15" ht="18">
      <c r="B2" s="18" t="s">
        <v>34</v>
      </c>
      <c r="C2" s="18"/>
      <c r="L2" s="1" t="s">
        <v>46</v>
      </c>
      <c r="M2" s="16">
        <v>2015</v>
      </c>
      <c r="N2" s="11">
        <f>M2+1</f>
        <v>2016</v>
      </c>
      <c r="O2" s="16" t="s">
        <v>78</v>
      </c>
    </row>
    <row r="3" spans="2:15" ht="18">
      <c r="B3" s="18" t="s">
        <v>55</v>
      </c>
      <c r="C3" s="18"/>
      <c r="M3" s="11">
        <f>IF(O2="S2",M2,M2-1)</f>
        <v>2014</v>
      </c>
      <c r="N3" s="11">
        <f t="shared" ref="N3:N4" si="0">M3+1</f>
        <v>2015</v>
      </c>
      <c r="O3" s="2" t="str">
        <f>IF(O2="S2","S1","S2")</f>
        <v>S2</v>
      </c>
    </row>
    <row r="4" spans="2:15">
      <c r="B4" s="21"/>
      <c r="C4" s="21"/>
      <c r="D4" s="21"/>
      <c r="E4" s="21"/>
      <c r="M4" s="11">
        <f>IF(O3="S1",M3-1,M3)</f>
        <v>2014</v>
      </c>
      <c r="N4" s="11">
        <f t="shared" si="0"/>
        <v>2015</v>
      </c>
      <c r="O4" s="2" t="str">
        <f>O2</f>
        <v>S1</v>
      </c>
    </row>
    <row r="5" spans="2:15" ht="15.75">
      <c r="B5" s="22"/>
      <c r="C5" s="22"/>
    </row>
    <row r="6" spans="2:15" ht="15.75">
      <c r="B6" s="22" t="s">
        <v>0</v>
      </c>
      <c r="C6" s="22"/>
      <c r="D6" s="155" t="s">
        <v>43</v>
      </c>
      <c r="E6" s="155"/>
      <c r="F6" s="155"/>
      <c r="G6" s="155"/>
      <c r="H6" s="155"/>
      <c r="I6" s="155"/>
      <c r="L6" s="1" t="s">
        <v>47</v>
      </c>
      <c r="M6" s="2" t="s">
        <v>42</v>
      </c>
    </row>
    <row r="7" spans="2:15" ht="15.75">
      <c r="B7" s="22" t="s">
        <v>1</v>
      </c>
      <c r="C7" s="22"/>
      <c r="D7" s="19" t="str">
        <f>CONCATENATE(TEXT(M2,"####"),"/",TEXT(N2,"####")," ",O2)</f>
        <v>2015/2016 S1</v>
      </c>
      <c r="M7" s="2" t="s">
        <v>41</v>
      </c>
    </row>
    <row r="8" spans="2:15" ht="15.75">
      <c r="B8" s="22" t="s">
        <v>2</v>
      </c>
      <c r="C8" s="22"/>
      <c r="D8" s="19" t="s">
        <v>54</v>
      </c>
      <c r="L8" s="1" t="s">
        <v>48</v>
      </c>
      <c r="M8" s="2" t="s">
        <v>38</v>
      </c>
    </row>
    <row r="9" spans="2:15" ht="15.75">
      <c r="B9" s="22" t="s">
        <v>3</v>
      </c>
      <c r="C9" s="22"/>
      <c r="D9" s="19" t="s">
        <v>33</v>
      </c>
      <c r="L9" s="1" t="s">
        <v>49</v>
      </c>
      <c r="M9" s="2" t="s">
        <v>39</v>
      </c>
    </row>
    <row r="10" spans="2:15" ht="15.75">
      <c r="B10" s="22"/>
      <c r="C10" s="22"/>
      <c r="M10" s="2" t="s">
        <v>37</v>
      </c>
    </row>
    <row r="11" spans="2:15" ht="16.5" thickBot="1">
      <c r="B11" s="22" t="s">
        <v>4</v>
      </c>
      <c r="C11" s="22"/>
      <c r="M11" s="2" t="s">
        <v>40</v>
      </c>
    </row>
    <row r="12" spans="2:15" ht="18" customHeight="1" thickBot="1">
      <c r="B12" s="23"/>
      <c r="C12" s="24"/>
      <c r="D12" s="25"/>
      <c r="E12" s="26" t="str">
        <f>D7</f>
        <v>2015/2016 S1</v>
      </c>
      <c r="F12" s="27"/>
      <c r="G12" s="26" t="str">
        <f>CONCATENATE(TEXT(M3,"####"),"/",TEXT(N3,"####")," ",O3)</f>
        <v>2014/2015 S2</v>
      </c>
      <c r="H12" s="27"/>
      <c r="I12" s="26" t="str">
        <f>CONCATENATE(TEXT(M4,"####"),"/",TEXT(N4,"####")," ",O4)</f>
        <v>2014/2015 S1</v>
      </c>
      <c r="J12" s="27"/>
      <c r="K12" s="3"/>
      <c r="M12" s="2" t="s">
        <v>59</v>
      </c>
    </row>
    <row r="13" spans="2:15" ht="15.75" customHeight="1">
      <c r="B13" s="28"/>
      <c r="C13" s="29"/>
      <c r="D13" s="30"/>
      <c r="E13" s="31" t="s">
        <v>5</v>
      </c>
      <c r="F13" s="153" t="s">
        <v>6</v>
      </c>
      <c r="G13" s="31" t="s">
        <v>5</v>
      </c>
      <c r="H13" s="153" t="s">
        <v>6</v>
      </c>
      <c r="I13" s="31" t="s">
        <v>5</v>
      </c>
      <c r="J13" s="153" t="s">
        <v>6</v>
      </c>
      <c r="M13" s="2" t="s">
        <v>60</v>
      </c>
    </row>
    <row r="14" spans="2:15" ht="15.75" thickBot="1">
      <c r="B14" s="32"/>
      <c r="C14" s="33"/>
      <c r="D14" s="34"/>
      <c r="E14" s="35" t="s">
        <v>7</v>
      </c>
      <c r="F14" s="154"/>
      <c r="G14" s="35" t="s">
        <v>7</v>
      </c>
      <c r="H14" s="154"/>
      <c r="I14" s="35" t="s">
        <v>7</v>
      </c>
      <c r="J14" s="154"/>
      <c r="M14" s="2" t="s">
        <v>61</v>
      </c>
    </row>
    <row r="15" spans="2:15">
      <c r="B15" s="36" t="s">
        <v>8</v>
      </c>
      <c r="C15" s="37"/>
      <c r="D15" s="38"/>
      <c r="E15" s="39">
        <v>10</v>
      </c>
      <c r="F15" s="40" t="s">
        <v>9</v>
      </c>
      <c r="G15" s="39">
        <v>20</v>
      </c>
      <c r="H15" s="40" t="s">
        <v>9</v>
      </c>
      <c r="I15" s="39">
        <v>30</v>
      </c>
      <c r="J15" s="40" t="s">
        <v>9</v>
      </c>
      <c r="L15" s="1" t="s">
        <v>50</v>
      </c>
      <c r="M15" s="2" t="s">
        <v>62</v>
      </c>
    </row>
    <row r="16" spans="2:15">
      <c r="B16" s="36" t="s">
        <v>10</v>
      </c>
      <c r="C16" s="37"/>
      <c r="D16" s="38"/>
      <c r="E16" s="39">
        <v>10</v>
      </c>
      <c r="F16" s="41">
        <f>E16/$E$15*100</f>
        <v>100</v>
      </c>
      <c r="G16" s="39">
        <v>20</v>
      </c>
      <c r="H16" s="41">
        <f>IF(G16=0,0,G16/$G$15*100)</f>
        <v>100</v>
      </c>
      <c r="I16" s="39">
        <v>30</v>
      </c>
      <c r="J16" s="41">
        <f>IF(I16=0,0,I16/$I$15*100)</f>
        <v>100</v>
      </c>
      <c r="M16" s="2"/>
    </row>
    <row r="17" spans="2:13">
      <c r="B17" s="36" t="s">
        <v>58</v>
      </c>
      <c r="C17" s="37"/>
      <c r="D17" s="38"/>
      <c r="E17" s="39">
        <v>10</v>
      </c>
      <c r="F17" s="41">
        <f>E17/$E$15*100</f>
        <v>100</v>
      </c>
      <c r="G17" s="39">
        <v>18</v>
      </c>
      <c r="H17" s="41">
        <f t="shared" ref="H17:H19" si="1">IF(G17=0,0,G17/$G$15*100)</f>
        <v>90</v>
      </c>
      <c r="I17" s="39">
        <v>30</v>
      </c>
      <c r="J17" s="41">
        <f t="shared" ref="J17:J19" si="2">IF(I17=0,0,I17/$I$15*100)</f>
        <v>100</v>
      </c>
      <c r="M17" s="2"/>
    </row>
    <row r="18" spans="2:13">
      <c r="B18" s="36" t="s">
        <v>11</v>
      </c>
      <c r="C18" s="37"/>
      <c r="D18" s="38"/>
      <c r="E18" s="39">
        <v>0</v>
      </c>
      <c r="F18" s="41">
        <f t="shared" ref="F18:F19" si="3">E18/$E$15*100</f>
        <v>0</v>
      </c>
      <c r="G18" s="39">
        <v>0</v>
      </c>
      <c r="H18" s="41">
        <f t="shared" si="1"/>
        <v>0</v>
      </c>
      <c r="I18" s="39">
        <v>0</v>
      </c>
      <c r="J18" s="41">
        <f t="shared" si="2"/>
        <v>0</v>
      </c>
    </row>
    <row r="19" spans="2:13">
      <c r="B19" s="36" t="s">
        <v>12</v>
      </c>
      <c r="C19" s="37"/>
      <c r="D19" s="38"/>
      <c r="E19" s="39">
        <v>0</v>
      </c>
      <c r="F19" s="41">
        <f t="shared" si="3"/>
        <v>0</v>
      </c>
      <c r="G19" s="39">
        <v>0</v>
      </c>
      <c r="H19" s="41">
        <f t="shared" si="1"/>
        <v>0</v>
      </c>
      <c r="I19" s="39">
        <v>0</v>
      </c>
      <c r="J19" s="41">
        <f t="shared" si="2"/>
        <v>0</v>
      </c>
    </row>
    <row r="20" spans="2:13">
      <c r="B20" s="36" t="s">
        <v>13</v>
      </c>
      <c r="C20" s="37"/>
      <c r="D20" s="38"/>
      <c r="E20" s="177" t="s">
        <v>9</v>
      </c>
      <c r="F20" s="178" t="s">
        <v>9</v>
      </c>
      <c r="G20" s="177" t="s">
        <v>9</v>
      </c>
      <c r="H20" s="178" t="s">
        <v>9</v>
      </c>
      <c r="I20" s="177" t="s">
        <v>9</v>
      </c>
      <c r="J20" s="178" t="s">
        <v>9</v>
      </c>
    </row>
    <row r="21" spans="2:13" ht="15.75" thickBot="1">
      <c r="B21" s="32" t="s">
        <v>14</v>
      </c>
      <c r="C21" s="33"/>
      <c r="D21" s="34"/>
      <c r="E21" s="179" t="s">
        <v>9</v>
      </c>
      <c r="F21" s="180" t="s">
        <v>9</v>
      </c>
      <c r="G21" s="181" t="s">
        <v>9</v>
      </c>
      <c r="H21" s="180" t="s">
        <v>9</v>
      </c>
      <c r="I21" s="179" t="s">
        <v>9</v>
      </c>
      <c r="J21" s="180" t="s">
        <v>9</v>
      </c>
    </row>
    <row r="22" spans="2:13">
      <c r="B22" s="36" t="s">
        <v>25</v>
      </c>
      <c r="C22" s="37"/>
      <c r="D22" s="38"/>
      <c r="E22" s="177" t="s">
        <v>9</v>
      </c>
      <c r="F22" s="182">
        <f>E22/$E$15*100</f>
        <v>0</v>
      </c>
      <c r="G22" s="177" t="s">
        <v>9</v>
      </c>
      <c r="H22" s="182">
        <f>IF(G22=0,0,G22/$G$15*100)</f>
        <v>0</v>
      </c>
      <c r="I22" s="177" t="s">
        <v>9</v>
      </c>
      <c r="J22" s="182">
        <f>IF(I22=0,0,I22/$I$15*100)</f>
        <v>0</v>
      </c>
    </row>
    <row r="23" spans="2:13">
      <c r="B23" s="36" t="s">
        <v>51</v>
      </c>
      <c r="C23" s="37"/>
      <c r="D23" s="38"/>
      <c r="E23" s="177" t="s">
        <v>9</v>
      </c>
      <c r="F23" s="182">
        <f t="shared" ref="F23:F26" si="4">E23/$E$15*100</f>
        <v>0</v>
      </c>
      <c r="G23" s="177" t="s">
        <v>9</v>
      </c>
      <c r="H23" s="182">
        <f t="shared" ref="H23:H25" si="5">IF(G23=0,0,G23/$G$15*100)</f>
        <v>0</v>
      </c>
      <c r="I23" s="177" t="s">
        <v>9</v>
      </c>
      <c r="J23" s="182">
        <f t="shared" ref="J23:J25" si="6">IF(I23=0,0,I23/$I$15*100)</f>
        <v>0</v>
      </c>
    </row>
    <row r="24" spans="2:13">
      <c r="B24" s="36" t="s">
        <v>52</v>
      </c>
      <c r="C24" s="37"/>
      <c r="D24" s="38"/>
      <c r="E24" s="177" t="s">
        <v>9</v>
      </c>
      <c r="F24" s="182">
        <f t="shared" si="4"/>
        <v>0</v>
      </c>
      <c r="G24" s="177" t="s">
        <v>9</v>
      </c>
      <c r="H24" s="182">
        <f t="shared" si="5"/>
        <v>0</v>
      </c>
      <c r="I24" s="177" t="s">
        <v>9</v>
      </c>
      <c r="J24" s="182">
        <f t="shared" si="6"/>
        <v>0</v>
      </c>
    </row>
    <row r="25" spans="2:13">
      <c r="B25" s="36" t="s">
        <v>53</v>
      </c>
      <c r="C25" s="37"/>
      <c r="D25" s="38"/>
      <c r="E25" s="177" t="s">
        <v>9</v>
      </c>
      <c r="F25" s="182">
        <f t="shared" si="4"/>
        <v>0</v>
      </c>
      <c r="G25" s="177" t="s">
        <v>9</v>
      </c>
      <c r="H25" s="182">
        <f t="shared" si="5"/>
        <v>0</v>
      </c>
      <c r="I25" s="177" t="s">
        <v>9</v>
      </c>
      <c r="J25" s="182">
        <f t="shared" si="6"/>
        <v>0</v>
      </c>
    </row>
    <row r="26" spans="2:13" ht="15.75" thickBot="1">
      <c r="B26" s="32" t="s">
        <v>26</v>
      </c>
      <c r="C26" s="33"/>
      <c r="D26" s="34"/>
      <c r="E26" s="179" t="s">
        <v>9</v>
      </c>
      <c r="F26" s="182">
        <f t="shared" si="4"/>
        <v>0</v>
      </c>
      <c r="G26" s="179" t="s">
        <v>9</v>
      </c>
      <c r="H26" s="183">
        <f>IF(G26=0,0,G26/$G$15*100)</f>
        <v>0</v>
      </c>
      <c r="I26" s="179" t="s">
        <v>9</v>
      </c>
      <c r="J26" s="183">
        <f>IF(I26=0,0,I26/$I$15*100)</f>
        <v>0</v>
      </c>
      <c r="K26" s="5"/>
    </row>
    <row r="27" spans="2:13">
      <c r="B27" s="43" t="s">
        <v>24</v>
      </c>
      <c r="C27" s="44"/>
      <c r="D27" s="45"/>
      <c r="E27" s="184" t="s">
        <v>9</v>
      </c>
      <c r="F27" s="185">
        <f>E27/$E$15*100</f>
        <v>0</v>
      </c>
      <c r="G27" s="184" t="s">
        <v>9</v>
      </c>
      <c r="H27" s="185">
        <f>IF(G27=0,0,G27/$G$15*100)</f>
        <v>0</v>
      </c>
      <c r="I27" s="184" t="s">
        <v>9</v>
      </c>
      <c r="J27" s="185">
        <f>IF(I27=0,0,I27/$I$15*100)</f>
        <v>0</v>
      </c>
    </row>
    <row r="28" spans="2:13">
      <c r="B28" s="36" t="s">
        <v>27</v>
      </c>
      <c r="C28" s="37"/>
      <c r="D28" s="38"/>
      <c r="E28" s="177" t="s">
        <v>9</v>
      </c>
      <c r="F28" s="182">
        <f>E28/$E$15*100</f>
        <v>0</v>
      </c>
      <c r="G28" s="177" t="s">
        <v>9</v>
      </c>
      <c r="H28" s="182">
        <f>IF(G28=0,0,G28/$G$15*100)</f>
        <v>0</v>
      </c>
      <c r="I28" s="177" t="s">
        <v>9</v>
      </c>
      <c r="J28" s="182">
        <f>IF(I28=0,0,I28/$I$15*100)</f>
        <v>0</v>
      </c>
    </row>
    <row r="29" spans="2:13">
      <c r="B29" s="36" t="s">
        <v>15</v>
      </c>
      <c r="C29" s="37"/>
      <c r="D29" s="38"/>
      <c r="E29" s="177" t="s">
        <v>9</v>
      </c>
      <c r="F29" s="182">
        <f t="shared" ref="F29:F30" si="7">E29/$E$15*100</f>
        <v>0</v>
      </c>
      <c r="G29" s="177" t="s">
        <v>9</v>
      </c>
      <c r="H29" s="182">
        <f t="shared" ref="H29:H31" si="8">IF(G29=0,0,G29/$G$15*100)</f>
        <v>0</v>
      </c>
      <c r="I29" s="177" t="s">
        <v>9</v>
      </c>
      <c r="J29" s="182">
        <f t="shared" ref="J29:J30" si="9">IF(I29=0,0,I29/$I$15*100)</f>
        <v>0</v>
      </c>
    </row>
    <row r="30" spans="2:13">
      <c r="B30" s="36" t="s">
        <v>35</v>
      </c>
      <c r="C30" s="37"/>
      <c r="D30" s="38"/>
      <c r="E30" s="177" t="s">
        <v>9</v>
      </c>
      <c r="F30" s="182">
        <f t="shared" si="7"/>
        <v>0</v>
      </c>
      <c r="G30" s="186" t="s">
        <v>9</v>
      </c>
      <c r="H30" s="182">
        <f t="shared" si="8"/>
        <v>0</v>
      </c>
      <c r="I30" s="187" t="s">
        <v>9</v>
      </c>
      <c r="J30" s="182">
        <f t="shared" si="9"/>
        <v>0</v>
      </c>
    </row>
    <row r="31" spans="2:13" ht="15.75" thickBot="1">
      <c r="B31" s="32" t="s">
        <v>36</v>
      </c>
      <c r="C31" s="33"/>
      <c r="D31" s="34"/>
      <c r="E31" s="179" t="s">
        <v>9</v>
      </c>
      <c r="F31" s="183">
        <f>E31/$E$15*100</f>
        <v>0</v>
      </c>
      <c r="G31" s="188" t="s">
        <v>9</v>
      </c>
      <c r="H31" s="189">
        <f t="shared" si="8"/>
        <v>0</v>
      </c>
      <c r="I31" s="181" t="s">
        <v>9</v>
      </c>
      <c r="J31" s="190">
        <f>IF(I31=0,0,I31/$I$15*100)</f>
        <v>0</v>
      </c>
    </row>
    <row r="32" spans="2:13" s="17" customFormat="1">
      <c r="B32" s="46" t="s">
        <v>44</v>
      </c>
      <c r="C32" s="47"/>
      <c r="D32" s="48"/>
      <c r="E32" s="49">
        <v>10</v>
      </c>
      <c r="F32" s="50">
        <f>E32/E15*100</f>
        <v>100</v>
      </c>
      <c r="G32" s="49">
        <v>18</v>
      </c>
      <c r="H32" s="50">
        <f>G32/G15*100</f>
        <v>90</v>
      </c>
      <c r="I32" s="49">
        <v>30</v>
      </c>
      <c r="J32" s="50">
        <f>I32/I15*100</f>
        <v>100</v>
      </c>
    </row>
    <row r="33" spans="1:15" s="17" customFormat="1" ht="15.75" thickBot="1">
      <c r="B33" s="51" t="s">
        <v>45</v>
      </c>
      <c r="C33" s="52"/>
      <c r="D33" s="53"/>
      <c r="E33" s="54">
        <v>0</v>
      </c>
      <c r="F33" s="55">
        <f>E33/E15*100</f>
        <v>0</v>
      </c>
      <c r="G33" s="54">
        <v>2</v>
      </c>
      <c r="H33" s="55">
        <f>G33/G15*100</f>
        <v>10</v>
      </c>
      <c r="I33" s="54">
        <v>0</v>
      </c>
      <c r="J33" s="55">
        <f>I33/I15*100</f>
        <v>0</v>
      </c>
    </row>
    <row r="34" spans="1:15" s="17" customFormat="1" ht="15.75" thickBot="1">
      <c r="B34" s="56" t="s">
        <v>16</v>
      </c>
      <c r="C34" s="57"/>
      <c r="D34" s="58"/>
      <c r="E34" s="59">
        <v>0</v>
      </c>
      <c r="F34" s="42">
        <f>E34/E15*100</f>
        <v>0</v>
      </c>
      <c r="G34" s="59">
        <v>2</v>
      </c>
      <c r="H34" s="42">
        <f>G34/G15*100</f>
        <v>10</v>
      </c>
      <c r="I34" s="59">
        <v>0</v>
      </c>
      <c r="J34" s="42">
        <f>I34/I15*100</f>
        <v>0</v>
      </c>
    </row>
    <row r="35" spans="1:15">
      <c r="B35" s="60" t="s">
        <v>56</v>
      </c>
      <c r="C35" s="60"/>
      <c r="H35" s="61"/>
    </row>
    <row r="36" spans="1:15">
      <c r="B36" s="60"/>
      <c r="C36" s="60"/>
    </row>
    <row r="37" spans="1:15" ht="15.75">
      <c r="B37" s="22"/>
      <c r="C37" s="22"/>
    </row>
    <row r="38" spans="1:15" ht="15.75">
      <c r="B38" s="22" t="s">
        <v>64</v>
      </c>
      <c r="C38" s="22"/>
    </row>
    <row r="39" spans="1:15">
      <c r="B39" s="21"/>
      <c r="C39" s="21"/>
      <c r="D39" s="21"/>
      <c r="E39" s="21"/>
      <c r="F39" s="62"/>
      <c r="G39" s="21"/>
      <c r="H39" s="21"/>
      <c r="I39" s="21"/>
      <c r="J39" s="21"/>
    </row>
    <row r="40" spans="1:15" ht="15.75">
      <c r="B40" s="22" t="s">
        <v>31</v>
      </c>
      <c r="C40" s="22"/>
      <c r="D40" s="22"/>
    </row>
    <row r="41" spans="1:15" ht="15.75" thickBot="1">
      <c r="B41" s="33"/>
    </row>
    <row r="42" spans="1:15" ht="32.25" customHeight="1" thickBot="1">
      <c r="A42" s="90"/>
      <c r="B42" s="165" t="s">
        <v>32</v>
      </c>
      <c r="C42" s="165" t="s">
        <v>22</v>
      </c>
      <c r="D42" s="169" t="s">
        <v>77</v>
      </c>
      <c r="E42" s="170"/>
      <c r="F42" s="174" t="s">
        <v>65</v>
      </c>
      <c r="G42" s="163" t="s">
        <v>66</v>
      </c>
      <c r="H42" s="164"/>
      <c r="I42" s="156" t="s">
        <v>29</v>
      </c>
      <c r="J42" s="156"/>
      <c r="K42" s="157"/>
      <c r="N42" s="19"/>
      <c r="O42" s="19"/>
    </row>
    <row r="43" spans="1:15" ht="16.5" customHeight="1">
      <c r="A43" s="90"/>
      <c r="B43" s="166"/>
      <c r="C43" s="166"/>
      <c r="D43" s="171"/>
      <c r="E43" s="159"/>
      <c r="F43" s="175"/>
      <c r="G43" s="120" t="s">
        <v>70</v>
      </c>
      <c r="H43" s="123" t="s">
        <v>71</v>
      </c>
      <c r="I43" s="158"/>
      <c r="J43" s="158"/>
      <c r="K43" s="159"/>
      <c r="N43" s="19"/>
      <c r="O43" s="19"/>
    </row>
    <row r="44" spans="1:15" customFormat="1" ht="15" customHeight="1">
      <c r="A44" s="91" t="s">
        <v>67</v>
      </c>
      <c r="B44" s="166"/>
      <c r="C44" s="166"/>
      <c r="D44" s="171"/>
      <c r="E44" s="159"/>
      <c r="F44" s="175"/>
      <c r="G44" s="121" t="s">
        <v>68</v>
      </c>
      <c r="H44" s="124" t="s">
        <v>69</v>
      </c>
      <c r="I44" s="158"/>
      <c r="J44" s="158"/>
      <c r="K44" s="159"/>
      <c r="L44" s="1"/>
      <c r="M44" s="1"/>
      <c r="N44" s="92"/>
      <c r="O44" s="93"/>
    </row>
    <row r="45" spans="1:15" customFormat="1" ht="15.75" customHeight="1" thickBot="1">
      <c r="A45" s="91" t="s">
        <v>67</v>
      </c>
      <c r="B45" s="167"/>
      <c r="C45" s="168"/>
      <c r="D45" s="172"/>
      <c r="E45" s="173"/>
      <c r="F45" s="176"/>
      <c r="G45" s="122" t="s">
        <v>72</v>
      </c>
      <c r="H45" s="125" t="s">
        <v>73</v>
      </c>
      <c r="I45" s="160"/>
      <c r="J45" s="160"/>
      <c r="K45" s="161"/>
      <c r="L45" s="1"/>
      <c r="M45" s="162"/>
      <c r="N45" s="92"/>
      <c r="O45" s="93"/>
    </row>
    <row r="46" spans="1:15" ht="15" customHeight="1">
      <c r="A46" s="19"/>
      <c r="B46" s="63"/>
      <c r="C46" s="64"/>
      <c r="D46" s="152" t="s">
        <v>76</v>
      </c>
      <c r="E46" s="66"/>
      <c r="F46" s="94"/>
      <c r="G46" s="191" t="s">
        <v>74</v>
      </c>
      <c r="H46" s="191" t="s">
        <v>74</v>
      </c>
      <c r="I46" s="95"/>
      <c r="J46" s="61"/>
      <c r="K46" s="96"/>
      <c r="M46" s="162"/>
      <c r="N46" s="19"/>
      <c r="O46" s="19"/>
    </row>
    <row r="47" spans="1:15" ht="15" customHeight="1">
      <c r="A47" s="19"/>
      <c r="B47" s="67"/>
      <c r="C47" s="67"/>
      <c r="D47" s="68"/>
      <c r="E47" s="69"/>
      <c r="F47" s="97"/>
      <c r="G47" s="98"/>
      <c r="H47" s="98"/>
      <c r="I47" s="99"/>
      <c r="J47" s="100"/>
      <c r="K47" s="101"/>
      <c r="N47" s="19"/>
      <c r="O47" s="19"/>
    </row>
    <row r="48" spans="1:15" ht="15" customHeight="1">
      <c r="A48" s="19"/>
      <c r="B48" s="67"/>
      <c r="C48" s="73"/>
      <c r="D48" s="68"/>
      <c r="E48" s="69"/>
      <c r="F48" s="102"/>
      <c r="G48" s="103"/>
      <c r="H48" s="104"/>
      <c r="I48" s="71"/>
      <c r="J48" s="100"/>
      <c r="K48" s="101"/>
      <c r="N48" s="19"/>
      <c r="O48" s="19"/>
    </row>
    <row r="49" spans="1:15" ht="15" customHeight="1">
      <c r="A49" s="19"/>
      <c r="B49" s="67"/>
      <c r="C49" s="67"/>
      <c r="D49" s="68"/>
      <c r="E49" s="69"/>
      <c r="F49" s="70"/>
      <c r="G49" s="105"/>
      <c r="H49" s="106"/>
      <c r="I49" s="71"/>
      <c r="J49" s="100"/>
      <c r="K49" s="101"/>
      <c r="N49" s="19"/>
      <c r="O49" s="19"/>
    </row>
    <row r="50" spans="1:15">
      <c r="A50" s="19"/>
      <c r="B50" s="67"/>
      <c r="C50" s="67"/>
      <c r="D50" s="71"/>
      <c r="E50" s="72"/>
      <c r="F50" s="70"/>
      <c r="G50" s="108"/>
      <c r="H50" s="107"/>
      <c r="I50" s="109"/>
      <c r="J50" s="100"/>
      <c r="K50" s="101"/>
      <c r="N50" s="19"/>
      <c r="O50" s="19"/>
    </row>
    <row r="51" spans="1:15">
      <c r="A51" s="19"/>
      <c r="B51" s="67"/>
      <c r="C51" s="67"/>
      <c r="D51" s="71"/>
      <c r="E51" s="72"/>
      <c r="F51" s="70"/>
      <c r="G51" s="108"/>
      <c r="H51" s="107"/>
      <c r="I51" s="109"/>
      <c r="J51" s="100"/>
      <c r="K51" s="101"/>
      <c r="N51" s="19"/>
      <c r="O51" s="19"/>
    </row>
    <row r="52" spans="1:15">
      <c r="A52" s="19"/>
      <c r="B52" s="67"/>
      <c r="C52" s="67"/>
      <c r="D52" s="71"/>
      <c r="E52" s="72"/>
      <c r="F52" s="70"/>
      <c r="G52" s="108"/>
      <c r="H52" s="107"/>
      <c r="I52" s="109"/>
      <c r="J52" s="100"/>
      <c r="K52" s="101"/>
      <c r="N52" s="19"/>
      <c r="O52" s="19"/>
    </row>
    <row r="53" spans="1:15">
      <c r="B53" s="6"/>
      <c r="C53" s="6"/>
      <c r="D53" s="14"/>
      <c r="E53" s="15"/>
      <c r="F53" s="7"/>
      <c r="G53" s="110"/>
      <c r="H53" s="111"/>
      <c r="I53" s="112"/>
      <c r="J53" s="113"/>
      <c r="K53" s="114"/>
    </row>
    <row r="54" spans="1:15">
      <c r="B54" s="6"/>
      <c r="C54" s="6"/>
      <c r="D54" s="14"/>
      <c r="E54" s="15"/>
      <c r="F54" s="7"/>
      <c r="G54" s="110"/>
      <c r="H54" s="111"/>
      <c r="I54" s="112"/>
      <c r="J54" s="113"/>
      <c r="K54" s="114"/>
    </row>
    <row r="55" spans="1:15" ht="15.75" thickBot="1">
      <c r="B55" s="8"/>
      <c r="C55" s="8"/>
      <c r="D55" s="12"/>
      <c r="E55" s="13"/>
      <c r="F55" s="9"/>
      <c r="G55" s="115"/>
      <c r="H55" s="116"/>
      <c r="I55" s="117"/>
      <c r="J55" s="118"/>
      <c r="K55" s="119"/>
    </row>
    <row r="56" spans="1:15">
      <c r="B56" s="74" t="s">
        <v>57</v>
      </c>
      <c r="C56" s="75"/>
      <c r="D56" s="76"/>
      <c r="E56" s="76"/>
      <c r="F56" s="77"/>
      <c r="G56" s="75"/>
      <c r="H56" s="75"/>
      <c r="I56" s="75"/>
      <c r="J56" s="29"/>
    </row>
    <row r="57" spans="1:15">
      <c r="B57" s="75"/>
      <c r="C57" s="75"/>
      <c r="D57" s="76"/>
      <c r="E57" s="76"/>
      <c r="F57" s="77"/>
      <c r="G57" s="75"/>
      <c r="H57" s="75"/>
      <c r="I57" s="75"/>
      <c r="J57" s="29"/>
    </row>
    <row r="58" spans="1:15">
      <c r="E58" s="29"/>
      <c r="H58" s="29"/>
      <c r="I58" s="29"/>
    </row>
    <row r="60" spans="1:15" ht="15.75">
      <c r="B60" s="78" t="s">
        <v>17</v>
      </c>
      <c r="C60" s="78"/>
      <c r="D60" s="29"/>
      <c r="E60" s="29"/>
      <c r="F60" s="79"/>
      <c r="G60" s="29"/>
      <c r="H60" s="29"/>
      <c r="I60" s="29"/>
      <c r="J60" s="29"/>
      <c r="K60" s="4"/>
    </row>
    <row r="61" spans="1:15">
      <c r="B61" s="80"/>
      <c r="C61" s="80"/>
      <c r="D61" s="80"/>
      <c r="E61" s="80"/>
      <c r="F61" s="81"/>
      <c r="G61" s="80"/>
      <c r="H61" s="80"/>
      <c r="I61" s="80"/>
      <c r="J61" s="80"/>
      <c r="K61" s="10"/>
      <c r="L61" s="4"/>
    </row>
    <row r="62" spans="1:15">
      <c r="B62" s="80"/>
      <c r="C62" s="80"/>
      <c r="D62" s="80"/>
      <c r="E62" s="80"/>
      <c r="F62" s="81"/>
      <c r="G62" s="80"/>
      <c r="H62" s="80"/>
      <c r="I62" s="80"/>
      <c r="J62" s="80"/>
      <c r="K62" s="10"/>
      <c r="L62" s="4"/>
    </row>
    <row r="63" spans="1:15">
      <c r="B63" s="29"/>
      <c r="C63" s="29"/>
      <c r="D63" s="29"/>
      <c r="E63" s="29"/>
      <c r="F63" s="79"/>
      <c r="G63" s="29"/>
      <c r="H63" s="29"/>
      <c r="I63" s="29"/>
      <c r="J63" s="29"/>
      <c r="K63" s="4"/>
    </row>
    <row r="64" spans="1:15">
      <c r="B64" s="29"/>
      <c r="C64" s="29"/>
      <c r="D64" s="29"/>
      <c r="E64" s="29"/>
      <c r="F64" s="79"/>
      <c r="G64" s="29"/>
      <c r="H64" s="29"/>
      <c r="I64" s="29"/>
      <c r="J64" s="29"/>
      <c r="K64" s="4"/>
    </row>
    <row r="65" spans="2:11">
      <c r="B65" s="82" t="s">
        <v>23</v>
      </c>
      <c r="C65" s="29"/>
      <c r="D65" s="29"/>
      <c r="E65" s="29"/>
      <c r="F65" s="29"/>
      <c r="G65" s="82" t="s">
        <v>18</v>
      </c>
      <c r="H65" s="29"/>
      <c r="I65" s="29"/>
      <c r="J65" s="29"/>
      <c r="K65" s="4"/>
    </row>
    <row r="66" spans="2:11">
      <c r="B66" s="29"/>
      <c r="C66" s="29"/>
      <c r="D66" s="83" t="s">
        <v>19</v>
      </c>
      <c r="E66" s="29"/>
      <c r="F66" s="79"/>
      <c r="G66" s="29"/>
      <c r="H66" s="29"/>
      <c r="I66" s="29"/>
      <c r="J66" s="29"/>
      <c r="K66" s="4"/>
    </row>
    <row r="67" spans="2:11">
      <c r="B67" s="29"/>
      <c r="C67" s="29"/>
      <c r="D67" s="84"/>
      <c r="E67" s="29"/>
      <c r="F67" s="79"/>
      <c r="G67" s="29"/>
      <c r="H67" s="29"/>
      <c r="I67" s="29"/>
      <c r="J67" s="29"/>
      <c r="K67" s="4"/>
    </row>
    <row r="68" spans="2:11">
      <c r="B68" s="29"/>
      <c r="C68" s="29"/>
      <c r="D68" s="84"/>
      <c r="E68" s="29"/>
      <c r="F68" s="79"/>
      <c r="G68" s="29"/>
      <c r="H68" s="29"/>
      <c r="I68" s="29"/>
      <c r="J68" s="29"/>
      <c r="K68" s="4"/>
    </row>
    <row r="69" spans="2:11">
      <c r="B69" s="29"/>
      <c r="C69" s="29"/>
      <c r="D69" s="29"/>
      <c r="E69" s="29"/>
      <c r="F69" s="79"/>
      <c r="G69" s="29"/>
      <c r="H69" s="29"/>
      <c r="I69" s="29"/>
      <c r="J69" s="29"/>
      <c r="K69" s="4"/>
    </row>
    <row r="70" spans="2:11" ht="15.75">
      <c r="B70" s="78" t="s">
        <v>20</v>
      </c>
      <c r="C70" s="78"/>
      <c r="D70" s="29"/>
      <c r="E70" s="29"/>
      <c r="F70" s="79"/>
      <c r="G70" s="29"/>
      <c r="H70" s="29"/>
      <c r="I70" s="29"/>
      <c r="J70" s="29"/>
      <c r="K70" s="4"/>
    </row>
    <row r="71" spans="2:11" ht="15.75">
      <c r="B71" s="85"/>
      <c r="C71" s="85"/>
      <c r="D71" s="80"/>
      <c r="E71" s="80"/>
      <c r="F71" s="81"/>
      <c r="G71" s="80"/>
      <c r="H71" s="80"/>
      <c r="I71" s="80"/>
      <c r="J71" s="80"/>
      <c r="K71" s="10"/>
    </row>
    <row r="72" spans="2:11" ht="15.75">
      <c r="B72" s="85"/>
      <c r="C72" s="85"/>
      <c r="D72" s="80"/>
      <c r="E72" s="80"/>
      <c r="F72" s="81"/>
      <c r="G72" s="80"/>
      <c r="H72" s="80"/>
      <c r="I72" s="80"/>
      <c r="J72" s="80"/>
      <c r="K72" s="10"/>
    </row>
    <row r="73" spans="2:11">
      <c r="B73" s="29"/>
      <c r="C73" s="29"/>
      <c r="D73" s="29"/>
      <c r="E73" s="29"/>
      <c r="F73" s="79"/>
      <c r="G73" s="29"/>
      <c r="H73" s="29"/>
      <c r="I73" s="29"/>
      <c r="J73" s="29"/>
      <c r="K73" s="4"/>
    </row>
    <row r="74" spans="2:11">
      <c r="B74" s="29"/>
      <c r="C74" s="29"/>
      <c r="D74" s="29"/>
      <c r="E74" s="29"/>
      <c r="F74" s="79"/>
      <c r="G74" s="29"/>
      <c r="H74" s="29"/>
      <c r="I74" s="29"/>
      <c r="J74" s="29"/>
      <c r="K74" s="4"/>
    </row>
    <row r="75" spans="2:11">
      <c r="B75" s="82" t="s">
        <v>21</v>
      </c>
      <c r="C75" s="29"/>
      <c r="D75" s="29"/>
      <c r="E75" s="29"/>
      <c r="F75" s="29"/>
      <c r="G75" s="82" t="s">
        <v>18</v>
      </c>
      <c r="H75" s="29"/>
      <c r="I75" s="29"/>
      <c r="J75" s="29"/>
      <c r="K75" s="4"/>
    </row>
    <row r="76" spans="2:11">
      <c r="B76" s="29"/>
      <c r="C76" s="29"/>
      <c r="D76" s="83" t="s">
        <v>19</v>
      </c>
      <c r="E76" s="29"/>
      <c r="F76" s="79"/>
      <c r="G76" s="29"/>
      <c r="H76" s="29"/>
      <c r="I76" s="29"/>
      <c r="J76" s="29"/>
      <c r="K76" s="4"/>
    </row>
    <row r="77" spans="2:11">
      <c r="B77" s="29"/>
      <c r="C77" s="29"/>
      <c r="D77" s="84"/>
      <c r="E77" s="29"/>
      <c r="F77" s="79"/>
      <c r="G77" s="29"/>
      <c r="H77" s="29"/>
      <c r="I77" s="29"/>
      <c r="J77" s="29"/>
      <c r="K77" s="4"/>
    </row>
    <row r="78" spans="2:11">
      <c r="D78" s="86"/>
    </row>
    <row r="79" spans="2:11">
      <c r="D79" s="86"/>
    </row>
    <row r="80" spans="2:11" ht="15.75">
      <c r="B80" s="22"/>
      <c r="C80" s="22"/>
      <c r="G80" s="29"/>
      <c r="H80" s="29"/>
    </row>
    <row r="81" spans="2:6">
      <c r="B81" s="21"/>
      <c r="C81" s="21"/>
      <c r="D81" s="21"/>
      <c r="E81" s="21"/>
      <c r="F81" s="62"/>
    </row>
    <row r="82" spans="2:6">
      <c r="B82" s="21"/>
      <c r="C82" s="21"/>
      <c r="D82" s="21"/>
      <c r="E82" s="21"/>
      <c r="F82" s="62"/>
    </row>
    <row r="83" spans="2:6">
      <c r="B83" s="87"/>
      <c r="C83" s="87"/>
      <c r="D83" s="21"/>
      <c r="E83" s="21"/>
      <c r="F83" s="62"/>
    </row>
    <row r="84" spans="2:6" ht="15.75">
      <c r="B84" s="88"/>
      <c r="C84" s="88"/>
      <c r="D84" s="21"/>
      <c r="E84" s="21"/>
      <c r="F84" s="62"/>
    </row>
    <row r="85" spans="2:6">
      <c r="B85" s="21"/>
      <c r="C85" s="21"/>
      <c r="D85" s="21"/>
      <c r="E85" s="21"/>
      <c r="F85" s="62"/>
    </row>
    <row r="86" spans="2:6">
      <c r="B86" s="87"/>
      <c r="C86" s="87"/>
      <c r="D86" s="21"/>
      <c r="E86" s="21"/>
      <c r="F86" s="62"/>
    </row>
    <row r="87" spans="2:6" ht="15.75">
      <c r="B87" s="88"/>
      <c r="C87" s="88"/>
      <c r="D87" s="88"/>
      <c r="E87" s="88"/>
      <c r="F87" s="62"/>
    </row>
    <row r="99" spans="2:3">
      <c r="B99" s="89"/>
      <c r="C99" s="89"/>
    </row>
    <row r="100" spans="2:3">
      <c r="B100" s="89"/>
      <c r="C100" s="89"/>
    </row>
    <row r="103" spans="2:3" ht="15.75">
      <c r="B103" s="22"/>
      <c r="C103" s="22"/>
    </row>
  </sheetData>
  <sortState ref="K6:K11">
    <sortCondition ref="K6:K11"/>
  </sortState>
  <mergeCells count="11">
    <mergeCell ref="M45:M46"/>
    <mergeCell ref="G42:H42"/>
    <mergeCell ref="B42:B45"/>
    <mergeCell ref="C42:C45"/>
    <mergeCell ref="D42:E45"/>
    <mergeCell ref="F42:F45"/>
    <mergeCell ref="J13:J14"/>
    <mergeCell ref="D6:I6"/>
    <mergeCell ref="F13:F14"/>
    <mergeCell ref="H13:H14"/>
    <mergeCell ref="I42:K45"/>
  </mergeCells>
  <phoneticPr fontId="0" type="noConversion"/>
  <dataValidations count="1">
    <dataValidation type="list" allowBlank="1" showInputMessage="1" showErrorMessage="1" sqref="D6:I6">
      <formula1>$M$6:$M$15</formula1>
    </dataValidation>
  </dataValidations>
  <pageMargins left="0.82677165354330695" right="0.39370078740157499" top="0.70866141732283505" bottom="0.70866141732283505" header="0.39370078740157499" footer="0.39370078740157499"/>
  <pageSetup paperSize="9" scale="66" orientation="portrait" r:id="rId1"/>
  <headerFooter alignWithMargins="0">
    <oddFooter>&amp;LQMS2 MPS
Effective Date: 11 Aug 2015&amp;C
&amp;RPage &amp;P</oddFooter>
  </headerFooter>
  <rowBreaks count="1" manualBreakCount="1">
    <brk id="58" min="1" max="10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R109"/>
  <sheetViews>
    <sheetView topLeftCell="A49" zoomScale="80" zoomScaleNormal="80" workbookViewId="0">
      <selection activeCell="L24" sqref="L24"/>
    </sheetView>
  </sheetViews>
  <sheetFormatPr defaultRowHeight="15"/>
  <cols>
    <col min="1" max="1" width="9" style="1"/>
    <col min="2" max="2" width="10.625" style="19" customWidth="1"/>
    <col min="3" max="3" width="13.625" style="19" customWidth="1"/>
    <col min="4" max="4" width="23.5" style="19" customWidth="1"/>
    <col min="5" max="5" width="11.125" style="19" customWidth="1"/>
    <col min="6" max="6" width="11.125" style="20" customWidth="1"/>
    <col min="7" max="10" width="11.125" style="19" customWidth="1"/>
    <col min="11" max="11" width="9.75" style="1"/>
    <col min="12" max="18" width="9" style="1"/>
  </cols>
  <sheetData>
    <row r="7" spans="2:15" ht="15.75" thickBot="1"/>
    <row r="8" spans="2:15" ht="18.75" thickBot="1">
      <c r="B8" s="18" t="s">
        <v>34</v>
      </c>
      <c r="C8" s="18"/>
      <c r="L8" s="1" t="s">
        <v>46</v>
      </c>
      <c r="M8" s="126">
        <v>2015</v>
      </c>
      <c r="N8" s="11">
        <v>2016</v>
      </c>
      <c r="O8" s="126" t="s">
        <v>78</v>
      </c>
    </row>
    <row r="9" spans="2:15" ht="18">
      <c r="B9" s="18" t="s">
        <v>55</v>
      </c>
      <c r="C9" s="18"/>
      <c r="M9" s="11">
        <v>2014</v>
      </c>
      <c r="N9" s="11">
        <v>2015</v>
      </c>
      <c r="O9" s="2" t="s">
        <v>63</v>
      </c>
    </row>
    <row r="10" spans="2:15">
      <c r="B10" s="21"/>
      <c r="C10" s="21"/>
      <c r="D10" s="21"/>
      <c r="E10" s="21"/>
      <c r="M10" s="11">
        <v>2014</v>
      </c>
      <c r="N10" s="11">
        <v>2015</v>
      </c>
      <c r="O10" s="2" t="s">
        <v>78</v>
      </c>
    </row>
    <row r="11" spans="2:15" ht="15.75">
      <c r="B11" s="22"/>
      <c r="C11" s="22"/>
    </row>
    <row r="12" spans="2:15" ht="15.75">
      <c r="B12" s="22" t="s">
        <v>0</v>
      </c>
      <c r="C12" s="22"/>
      <c r="D12" s="155" t="s">
        <v>43</v>
      </c>
      <c r="E12" s="155"/>
      <c r="F12" s="155"/>
      <c r="G12" s="155"/>
      <c r="H12" s="155"/>
      <c r="I12" s="155"/>
      <c r="L12" s="1" t="s">
        <v>47</v>
      </c>
      <c r="M12" s="2" t="s">
        <v>42</v>
      </c>
    </row>
    <row r="13" spans="2:15" ht="15.75">
      <c r="B13" s="22" t="s">
        <v>1</v>
      </c>
      <c r="C13" s="22"/>
      <c r="D13" s="19" t="str">
        <f>CONCATENATE(TEXT(M8,"####"),"/",TEXT(N8,"####")," ",O8)</f>
        <v>2015/2016 S1</v>
      </c>
      <c r="M13" s="2" t="s">
        <v>41</v>
      </c>
    </row>
    <row r="14" spans="2:15" ht="15.75">
      <c r="B14" s="22" t="s">
        <v>2</v>
      </c>
      <c r="C14" s="22"/>
      <c r="D14" s="19" t="s">
        <v>54</v>
      </c>
      <c r="L14" s="1" t="s">
        <v>48</v>
      </c>
      <c r="M14" s="2" t="s">
        <v>38</v>
      </c>
    </row>
    <row r="15" spans="2:15" ht="15.75">
      <c r="B15" s="22" t="s">
        <v>3</v>
      </c>
      <c r="C15" s="22"/>
      <c r="D15" s="19" t="s">
        <v>33</v>
      </c>
      <c r="L15" s="1" t="s">
        <v>49</v>
      </c>
      <c r="M15" s="2" t="s">
        <v>39</v>
      </c>
    </row>
    <row r="16" spans="2:15" ht="15.75">
      <c r="B16" s="22"/>
      <c r="C16" s="22"/>
      <c r="M16" s="2" t="s">
        <v>37</v>
      </c>
    </row>
    <row r="17" spans="2:13" ht="16.5" thickBot="1">
      <c r="B17" s="22" t="s">
        <v>4</v>
      </c>
      <c r="C17" s="22"/>
      <c r="M17" s="2" t="s">
        <v>40</v>
      </c>
    </row>
    <row r="18" spans="2:13" ht="16.5" thickBot="1">
      <c r="B18" s="23"/>
      <c r="C18" s="24"/>
      <c r="D18" s="25"/>
      <c r="E18" s="26" t="str">
        <f>D13</f>
        <v>2015/2016 S1</v>
      </c>
      <c r="F18" s="27"/>
      <c r="G18" s="26" t="str">
        <f>CONCATENATE(TEXT(M9,"####"),"/",TEXT(N9,"####")," ",O9)</f>
        <v>2014/2015 S2</v>
      </c>
      <c r="H18" s="27"/>
      <c r="I18" s="26" t="str">
        <f>CONCATENATE(TEXT(M10,"####"),"/",TEXT(N10,"####")," ",O10)</f>
        <v>2014/2015 S1</v>
      </c>
      <c r="J18" s="27"/>
      <c r="K18" s="3"/>
      <c r="M18" s="2" t="s">
        <v>59</v>
      </c>
    </row>
    <row r="19" spans="2:13">
      <c r="B19" s="28"/>
      <c r="C19" s="29"/>
      <c r="D19" s="30"/>
      <c r="E19" s="31" t="s">
        <v>5</v>
      </c>
      <c r="F19" s="153" t="s">
        <v>6</v>
      </c>
      <c r="G19" s="31" t="s">
        <v>5</v>
      </c>
      <c r="H19" s="153" t="s">
        <v>6</v>
      </c>
      <c r="I19" s="31" t="s">
        <v>5</v>
      </c>
      <c r="J19" s="153" t="s">
        <v>6</v>
      </c>
      <c r="M19" s="2" t="s">
        <v>60</v>
      </c>
    </row>
    <row r="20" spans="2:13" ht="15.75" thickBot="1">
      <c r="B20" s="32"/>
      <c r="C20" s="33"/>
      <c r="D20" s="34"/>
      <c r="E20" s="35" t="s">
        <v>7</v>
      </c>
      <c r="F20" s="154"/>
      <c r="G20" s="35" t="s">
        <v>7</v>
      </c>
      <c r="H20" s="154"/>
      <c r="I20" s="35" t="s">
        <v>7</v>
      </c>
      <c r="J20" s="154"/>
      <c r="M20" s="2" t="s">
        <v>61</v>
      </c>
    </row>
    <row r="21" spans="2:13">
      <c r="B21" s="36" t="s">
        <v>8</v>
      </c>
      <c r="C21" s="37"/>
      <c r="D21" s="38"/>
      <c r="E21" s="39">
        <v>10</v>
      </c>
      <c r="F21" s="40" t="s">
        <v>9</v>
      </c>
      <c r="G21" s="39">
        <v>20</v>
      </c>
      <c r="H21" s="40" t="s">
        <v>9</v>
      </c>
      <c r="I21" s="39">
        <v>30</v>
      </c>
      <c r="J21" s="40" t="s">
        <v>9</v>
      </c>
      <c r="L21" s="1" t="s">
        <v>50</v>
      </c>
      <c r="M21" s="2" t="s">
        <v>62</v>
      </c>
    </row>
    <row r="22" spans="2:13">
      <c r="B22" s="36" t="s">
        <v>10</v>
      </c>
      <c r="C22" s="37"/>
      <c r="D22" s="38"/>
      <c r="E22" s="39">
        <v>10</v>
      </c>
      <c r="F22" s="41">
        <f>E22/$E$21*100</f>
        <v>100</v>
      </c>
      <c r="G22" s="39">
        <v>20</v>
      </c>
      <c r="H22" s="41">
        <f>IF(G22=0,0,G22/$G$21*100)</f>
        <v>100</v>
      </c>
      <c r="I22" s="39">
        <v>30</v>
      </c>
      <c r="J22" s="41">
        <f>IF(I22=0,0,I22/$I$21*100)</f>
        <v>100</v>
      </c>
      <c r="M22" s="2"/>
    </row>
    <row r="23" spans="2:13">
      <c r="B23" s="36" t="s">
        <v>58</v>
      </c>
      <c r="C23" s="37"/>
      <c r="D23" s="38"/>
      <c r="E23" s="39">
        <v>10</v>
      </c>
      <c r="F23" s="41">
        <f>E23/$E$21*100</f>
        <v>100</v>
      </c>
      <c r="G23" s="39">
        <v>18</v>
      </c>
      <c r="H23" s="41">
        <f t="shared" ref="H23:H25" si="0">IF(G23=0,0,G23/$G$21*100)</f>
        <v>90</v>
      </c>
      <c r="I23" s="39">
        <v>30</v>
      </c>
      <c r="J23" s="41">
        <f t="shared" ref="J23:J25" si="1">IF(I23=0,0,I23/$I$21*100)</f>
        <v>100</v>
      </c>
      <c r="M23" s="2"/>
    </row>
    <row r="24" spans="2:13">
      <c r="B24" s="36" t="s">
        <v>11</v>
      </c>
      <c r="C24" s="37"/>
      <c r="D24" s="38"/>
      <c r="E24" s="39">
        <v>0</v>
      </c>
      <c r="F24" s="41">
        <f t="shared" ref="F24:F25" si="2">E24/$E$21*100</f>
        <v>0</v>
      </c>
      <c r="G24" s="39">
        <v>0</v>
      </c>
      <c r="H24" s="41">
        <f t="shared" si="0"/>
        <v>0</v>
      </c>
      <c r="I24" s="39">
        <v>0</v>
      </c>
      <c r="J24" s="41">
        <f t="shared" si="1"/>
        <v>0</v>
      </c>
    </row>
    <row r="25" spans="2:13">
      <c r="B25" s="36" t="s">
        <v>12</v>
      </c>
      <c r="C25" s="37"/>
      <c r="D25" s="38"/>
      <c r="E25" s="39">
        <v>0</v>
      </c>
      <c r="F25" s="41">
        <f t="shared" si="2"/>
        <v>0</v>
      </c>
      <c r="G25" s="39">
        <v>0</v>
      </c>
      <c r="H25" s="41">
        <f t="shared" si="0"/>
        <v>0</v>
      </c>
      <c r="I25" s="39">
        <v>0</v>
      </c>
      <c r="J25" s="41">
        <f t="shared" si="1"/>
        <v>0</v>
      </c>
    </row>
    <row r="26" spans="2:13">
      <c r="B26" s="36" t="s">
        <v>13</v>
      </c>
      <c r="C26" s="37"/>
      <c r="D26" s="38"/>
      <c r="E26" s="138" t="s">
        <v>9</v>
      </c>
      <c r="F26" s="139" t="s">
        <v>9</v>
      </c>
      <c r="G26" s="138" t="s">
        <v>9</v>
      </c>
      <c r="H26" s="139" t="s">
        <v>9</v>
      </c>
      <c r="I26" s="138" t="s">
        <v>9</v>
      </c>
      <c r="J26" s="139" t="s">
        <v>9</v>
      </c>
    </row>
    <row r="27" spans="2:13" ht="15.75" thickBot="1">
      <c r="B27" s="32" t="s">
        <v>14</v>
      </c>
      <c r="C27" s="33"/>
      <c r="D27" s="34"/>
      <c r="E27" s="140" t="s">
        <v>9</v>
      </c>
      <c r="F27" s="141" t="s">
        <v>9</v>
      </c>
      <c r="G27" s="142" t="s">
        <v>9</v>
      </c>
      <c r="H27" s="141" t="s">
        <v>9</v>
      </c>
      <c r="I27" s="140" t="s">
        <v>9</v>
      </c>
      <c r="J27" s="141" t="s">
        <v>9</v>
      </c>
    </row>
    <row r="28" spans="2:13">
      <c r="B28" s="36" t="s">
        <v>25</v>
      </c>
      <c r="C28" s="37"/>
      <c r="D28" s="38"/>
      <c r="E28" s="138" t="s">
        <v>9</v>
      </c>
      <c r="F28" s="143">
        <v>0</v>
      </c>
      <c r="G28" s="138" t="s">
        <v>9</v>
      </c>
      <c r="H28" s="143">
        <v>0</v>
      </c>
      <c r="I28" s="138" t="s">
        <v>9</v>
      </c>
      <c r="J28" s="143">
        <v>0</v>
      </c>
    </row>
    <row r="29" spans="2:13">
      <c r="B29" s="36" t="s">
        <v>51</v>
      </c>
      <c r="C29" s="37"/>
      <c r="D29" s="38"/>
      <c r="E29" s="138" t="s">
        <v>9</v>
      </c>
      <c r="F29" s="143">
        <v>0</v>
      </c>
      <c r="G29" s="138" t="s">
        <v>9</v>
      </c>
      <c r="H29" s="143">
        <v>0</v>
      </c>
      <c r="I29" s="138" t="s">
        <v>9</v>
      </c>
      <c r="J29" s="143">
        <v>0</v>
      </c>
    </row>
    <row r="30" spans="2:13">
      <c r="B30" s="36" t="s">
        <v>52</v>
      </c>
      <c r="C30" s="37"/>
      <c r="D30" s="38"/>
      <c r="E30" s="138" t="s">
        <v>9</v>
      </c>
      <c r="F30" s="143">
        <v>0</v>
      </c>
      <c r="G30" s="138" t="s">
        <v>9</v>
      </c>
      <c r="H30" s="143">
        <v>0</v>
      </c>
      <c r="I30" s="138" t="s">
        <v>9</v>
      </c>
      <c r="J30" s="143">
        <v>0</v>
      </c>
    </row>
    <row r="31" spans="2:13">
      <c r="B31" s="36" t="s">
        <v>53</v>
      </c>
      <c r="C31" s="37"/>
      <c r="D31" s="38"/>
      <c r="E31" s="138" t="s">
        <v>9</v>
      </c>
      <c r="F31" s="143">
        <v>0</v>
      </c>
      <c r="G31" s="138" t="s">
        <v>9</v>
      </c>
      <c r="H31" s="143">
        <v>0</v>
      </c>
      <c r="I31" s="138" t="s">
        <v>9</v>
      </c>
      <c r="J31" s="143">
        <v>0</v>
      </c>
    </row>
    <row r="32" spans="2:13" ht="15.75" thickBot="1">
      <c r="B32" s="32" t="s">
        <v>26</v>
      </c>
      <c r="C32" s="33"/>
      <c r="D32" s="34"/>
      <c r="E32" s="140" t="s">
        <v>9</v>
      </c>
      <c r="F32" s="143">
        <v>0</v>
      </c>
      <c r="G32" s="140" t="s">
        <v>9</v>
      </c>
      <c r="H32" s="144">
        <v>0</v>
      </c>
      <c r="I32" s="140" t="s">
        <v>9</v>
      </c>
      <c r="J32" s="144">
        <v>0</v>
      </c>
      <c r="K32" s="5"/>
    </row>
    <row r="33" spans="1:18">
      <c r="B33" s="43" t="s">
        <v>24</v>
      </c>
      <c r="C33" s="44"/>
      <c r="D33" s="45"/>
      <c r="E33" s="145" t="s">
        <v>9</v>
      </c>
      <c r="F33" s="146">
        <v>0</v>
      </c>
      <c r="G33" s="145" t="s">
        <v>9</v>
      </c>
      <c r="H33" s="146">
        <v>0</v>
      </c>
      <c r="I33" s="145" t="s">
        <v>9</v>
      </c>
      <c r="J33" s="146">
        <v>0</v>
      </c>
    </row>
    <row r="34" spans="1:18">
      <c r="B34" s="36" t="s">
        <v>27</v>
      </c>
      <c r="C34" s="37"/>
      <c r="D34" s="38"/>
      <c r="E34" s="138" t="s">
        <v>9</v>
      </c>
      <c r="F34" s="143">
        <v>0</v>
      </c>
      <c r="G34" s="138" t="s">
        <v>9</v>
      </c>
      <c r="H34" s="143">
        <v>0</v>
      </c>
      <c r="I34" s="138" t="s">
        <v>9</v>
      </c>
      <c r="J34" s="143">
        <v>0</v>
      </c>
    </row>
    <row r="35" spans="1:18">
      <c r="B35" s="36" t="s">
        <v>15</v>
      </c>
      <c r="C35" s="37"/>
      <c r="D35" s="38"/>
      <c r="E35" s="138" t="s">
        <v>9</v>
      </c>
      <c r="F35" s="143">
        <v>0</v>
      </c>
      <c r="G35" s="138" t="s">
        <v>9</v>
      </c>
      <c r="H35" s="143">
        <v>0</v>
      </c>
      <c r="I35" s="138" t="s">
        <v>9</v>
      </c>
      <c r="J35" s="143">
        <v>0</v>
      </c>
    </row>
    <row r="36" spans="1:18">
      <c r="B36" s="36" t="s">
        <v>35</v>
      </c>
      <c r="C36" s="37"/>
      <c r="D36" s="38"/>
      <c r="E36" s="138" t="s">
        <v>9</v>
      </c>
      <c r="F36" s="143">
        <v>0</v>
      </c>
      <c r="G36" s="147" t="s">
        <v>9</v>
      </c>
      <c r="H36" s="143">
        <v>0</v>
      </c>
      <c r="I36" s="148" t="s">
        <v>9</v>
      </c>
      <c r="J36" s="143">
        <v>0</v>
      </c>
    </row>
    <row r="37" spans="1:18" ht="15.75" thickBot="1">
      <c r="B37" s="32" t="s">
        <v>36</v>
      </c>
      <c r="C37" s="33"/>
      <c r="D37" s="34"/>
      <c r="E37" s="140" t="s">
        <v>9</v>
      </c>
      <c r="F37" s="144">
        <v>0</v>
      </c>
      <c r="G37" s="149" t="s">
        <v>9</v>
      </c>
      <c r="H37" s="150">
        <v>0</v>
      </c>
      <c r="I37" s="142" t="s">
        <v>9</v>
      </c>
      <c r="J37" s="151">
        <v>0</v>
      </c>
    </row>
    <row r="38" spans="1:18" ht="15.75">
      <c r="B38" s="128" t="s">
        <v>44</v>
      </c>
      <c r="C38" s="129"/>
      <c r="D38" s="130"/>
      <c r="E38" s="131">
        <v>10</v>
      </c>
      <c r="F38" s="132">
        <f>E38/E21*100</f>
        <v>100</v>
      </c>
      <c r="G38" s="131">
        <v>18</v>
      </c>
      <c r="H38" s="132">
        <f>G38/G21*100</f>
        <v>90</v>
      </c>
      <c r="I38" s="131">
        <v>30</v>
      </c>
      <c r="J38" s="132">
        <f>I38/I21*100</f>
        <v>100</v>
      </c>
      <c r="K38" s="17"/>
      <c r="L38" s="17"/>
      <c r="M38" s="17"/>
      <c r="N38" s="17"/>
      <c r="O38" s="17"/>
      <c r="P38" s="17"/>
      <c r="Q38" s="17"/>
      <c r="R38" s="17"/>
    </row>
    <row r="39" spans="1:18" ht="16.5" thickBot="1">
      <c r="B39" s="133" t="s">
        <v>45</v>
      </c>
      <c r="C39" s="134"/>
      <c r="D39" s="135"/>
      <c r="E39" s="136">
        <v>0</v>
      </c>
      <c r="F39" s="137">
        <f>E39/E21*100</f>
        <v>0</v>
      </c>
      <c r="G39" s="136">
        <v>2</v>
      </c>
      <c r="H39" s="137">
        <f>G39/G21*100</f>
        <v>10</v>
      </c>
      <c r="I39" s="136">
        <v>0</v>
      </c>
      <c r="J39" s="137">
        <f>I39/I21*100</f>
        <v>0</v>
      </c>
      <c r="K39" s="17"/>
      <c r="L39" s="17"/>
      <c r="M39" s="17"/>
      <c r="N39" s="17"/>
      <c r="O39" s="17"/>
      <c r="P39" s="17"/>
      <c r="Q39" s="17"/>
      <c r="R39" s="17"/>
    </row>
    <row r="40" spans="1:18" ht="15.75" thickBot="1">
      <c r="B40" s="56" t="s">
        <v>16</v>
      </c>
      <c r="C40" s="57"/>
      <c r="D40" s="58"/>
      <c r="E40" s="59">
        <v>0</v>
      </c>
      <c r="F40" s="127">
        <f>E40/E21*100</f>
        <v>0</v>
      </c>
      <c r="G40" s="59">
        <v>2</v>
      </c>
      <c r="H40" s="42">
        <f>G40/G21*100</f>
        <v>10</v>
      </c>
      <c r="I40" s="59">
        <v>0</v>
      </c>
      <c r="J40" s="42">
        <f>I40/I21*100</f>
        <v>0</v>
      </c>
      <c r="K40" s="17"/>
      <c r="L40" s="17"/>
      <c r="M40" s="17"/>
      <c r="N40" s="17"/>
      <c r="O40" s="17"/>
      <c r="P40" s="17"/>
      <c r="Q40" s="17"/>
      <c r="R40" s="17"/>
    </row>
    <row r="41" spans="1:18">
      <c r="B41" s="60" t="s">
        <v>56</v>
      </c>
      <c r="C41" s="60"/>
      <c r="H41" s="61"/>
    </row>
    <row r="42" spans="1:18">
      <c r="B42" s="60"/>
      <c r="C42" s="60"/>
    </row>
    <row r="43" spans="1:18" ht="15.75">
      <c r="B43" s="22"/>
      <c r="C43" s="22"/>
    </row>
    <row r="44" spans="1:18" ht="15.75">
      <c r="A44" s="17"/>
      <c r="B44" s="22" t="s">
        <v>64</v>
      </c>
      <c r="C44" s="22"/>
    </row>
    <row r="45" spans="1:18">
      <c r="A45" s="17"/>
      <c r="B45" s="21"/>
      <c r="C45" s="21"/>
      <c r="D45" s="21"/>
      <c r="E45" s="21"/>
      <c r="F45" s="62"/>
      <c r="G45" s="21"/>
      <c r="H45" s="21"/>
      <c r="I45" s="21"/>
      <c r="J45" s="21"/>
    </row>
    <row r="46" spans="1:18" ht="15.75">
      <c r="A46" s="17"/>
      <c r="B46" s="22" t="s">
        <v>31</v>
      </c>
      <c r="C46" s="22"/>
      <c r="D46" s="22"/>
    </row>
    <row r="47" spans="1:18" ht="15.75" thickBot="1">
      <c r="B47" s="33"/>
    </row>
    <row r="48" spans="1:18" ht="16.5" thickBot="1">
      <c r="B48" s="165" t="s">
        <v>32</v>
      </c>
      <c r="C48" s="165" t="s">
        <v>22</v>
      </c>
      <c r="D48" s="169" t="s">
        <v>77</v>
      </c>
      <c r="E48" s="170"/>
      <c r="F48" s="174" t="s">
        <v>65</v>
      </c>
      <c r="G48" s="163" t="s">
        <v>66</v>
      </c>
      <c r="H48" s="164"/>
      <c r="I48" s="156" t="s">
        <v>29</v>
      </c>
      <c r="J48" s="156"/>
      <c r="K48" s="157"/>
      <c r="N48" s="19"/>
      <c r="O48" s="19"/>
    </row>
    <row r="49" spans="1:18" ht="15" customHeight="1">
      <c r="B49" s="166"/>
      <c r="C49" s="166"/>
      <c r="D49" s="171"/>
      <c r="E49" s="159"/>
      <c r="F49" s="175"/>
      <c r="G49" s="120" t="s">
        <v>70</v>
      </c>
      <c r="H49" s="123" t="s">
        <v>71</v>
      </c>
      <c r="I49" s="158"/>
      <c r="J49" s="158"/>
      <c r="K49" s="159"/>
      <c r="N49" s="19"/>
      <c r="O49" s="19"/>
    </row>
    <row r="50" spans="1:18" s="1" customFormat="1" ht="15" customHeight="1">
      <c r="B50" s="166"/>
      <c r="C50" s="166"/>
      <c r="D50" s="171"/>
      <c r="E50" s="159"/>
      <c r="F50" s="175"/>
      <c r="G50" s="121" t="s">
        <v>68</v>
      </c>
      <c r="H50" s="124" t="s">
        <v>69</v>
      </c>
      <c r="I50" s="158"/>
      <c r="J50" s="158"/>
      <c r="K50" s="159"/>
      <c r="N50" s="92"/>
      <c r="O50" s="93"/>
      <c r="P50"/>
      <c r="Q50"/>
      <c r="R50"/>
    </row>
    <row r="51" spans="1:18" s="1" customFormat="1" ht="15.75" customHeight="1" thickBot="1">
      <c r="B51" s="167"/>
      <c r="C51" s="168"/>
      <c r="D51" s="172"/>
      <c r="E51" s="173"/>
      <c r="F51" s="176"/>
      <c r="G51" s="122" t="s">
        <v>72</v>
      </c>
      <c r="H51" s="125" t="s">
        <v>73</v>
      </c>
      <c r="I51" s="160"/>
      <c r="J51" s="160"/>
      <c r="K51" s="161"/>
      <c r="M51" s="162"/>
      <c r="N51" s="92"/>
      <c r="O51" s="93"/>
      <c r="P51"/>
      <c r="Q51"/>
      <c r="R51"/>
    </row>
    <row r="52" spans="1:18" s="1" customFormat="1">
      <c r="B52" s="63">
        <v>1</v>
      </c>
      <c r="C52" s="64" t="s">
        <v>30</v>
      </c>
      <c r="D52" s="65" t="s">
        <v>28</v>
      </c>
      <c r="E52" s="66"/>
      <c r="F52" s="94" t="s">
        <v>75</v>
      </c>
      <c r="G52" s="49" t="s">
        <v>74</v>
      </c>
      <c r="H52" s="49" t="s">
        <v>74</v>
      </c>
      <c r="I52" s="95"/>
      <c r="J52" s="61"/>
      <c r="K52" s="96"/>
      <c r="M52" s="162"/>
      <c r="N52" s="19"/>
      <c r="O52" s="19"/>
    </row>
    <row r="53" spans="1:18" s="1" customFormat="1">
      <c r="B53" s="67"/>
      <c r="C53" s="67"/>
      <c r="D53" s="68"/>
      <c r="E53" s="69"/>
      <c r="F53" s="97"/>
      <c r="G53" s="98"/>
      <c r="H53" s="98"/>
      <c r="I53" s="99"/>
      <c r="J53" s="100"/>
      <c r="K53" s="101"/>
      <c r="N53" s="19"/>
      <c r="O53" s="19"/>
    </row>
    <row r="54" spans="1:18" s="1" customFormat="1">
      <c r="B54" s="67"/>
      <c r="C54" s="73"/>
      <c r="D54" s="68"/>
      <c r="E54" s="69"/>
      <c r="F54" s="102"/>
      <c r="G54" s="103"/>
      <c r="H54" s="104"/>
      <c r="I54" s="71"/>
      <c r="J54" s="100"/>
      <c r="K54" s="101"/>
      <c r="N54" s="19"/>
      <c r="O54" s="19"/>
    </row>
    <row r="55" spans="1:18" s="1" customFormat="1" ht="32.25" customHeight="1">
      <c r="A55" s="90"/>
      <c r="B55" s="67"/>
      <c r="C55" s="67"/>
      <c r="D55" s="68"/>
      <c r="E55" s="69"/>
      <c r="F55" s="70"/>
      <c r="G55" s="105"/>
      <c r="H55" s="106"/>
      <c r="I55" s="71"/>
      <c r="J55" s="100"/>
      <c r="K55" s="101"/>
      <c r="N55" s="19"/>
      <c r="O55" s="19"/>
    </row>
    <row r="56" spans="1:18" s="1" customFormat="1" ht="16.5" customHeight="1">
      <c r="A56" s="90"/>
      <c r="B56" s="67"/>
      <c r="C56" s="67"/>
      <c r="D56" s="71"/>
      <c r="E56" s="72"/>
      <c r="F56" s="70"/>
      <c r="G56" s="108"/>
      <c r="H56" s="107"/>
      <c r="I56" s="109"/>
      <c r="J56" s="100"/>
      <c r="K56" s="101"/>
      <c r="N56" s="19"/>
      <c r="O56" s="19"/>
    </row>
    <row r="57" spans="1:18" ht="15" customHeight="1">
      <c r="A57" s="91" t="s">
        <v>67</v>
      </c>
      <c r="B57" s="67"/>
      <c r="C57" s="67"/>
      <c r="D57" s="71"/>
      <c r="E57" s="72"/>
      <c r="F57" s="70"/>
      <c r="G57" s="108"/>
      <c r="H57" s="107"/>
      <c r="I57" s="109"/>
      <c r="J57" s="100"/>
      <c r="K57" s="101"/>
      <c r="N57" s="19"/>
      <c r="O57" s="19"/>
    </row>
    <row r="58" spans="1:18" ht="15.75" customHeight="1">
      <c r="A58" s="91" t="s">
        <v>67</v>
      </c>
      <c r="B58" s="67"/>
      <c r="C58" s="67"/>
      <c r="D58" s="71"/>
      <c r="E58" s="72"/>
      <c r="F58" s="70"/>
      <c r="G58" s="108"/>
      <c r="H58" s="107"/>
      <c r="I58" s="109"/>
      <c r="J58" s="100"/>
      <c r="K58" s="101"/>
      <c r="N58" s="19"/>
      <c r="O58" s="19"/>
    </row>
    <row r="59" spans="1:18" s="1" customFormat="1" ht="15" customHeight="1">
      <c r="A59" s="19"/>
      <c r="B59" s="6"/>
      <c r="C59" s="6"/>
      <c r="D59" s="14"/>
      <c r="E59" s="15"/>
      <c r="F59" s="7"/>
      <c r="G59" s="110"/>
      <c r="H59" s="111"/>
      <c r="I59" s="112"/>
      <c r="J59" s="113"/>
      <c r="K59" s="114"/>
    </row>
    <row r="60" spans="1:18" s="1" customFormat="1" ht="15" customHeight="1">
      <c r="A60" s="19"/>
      <c r="B60" s="6"/>
      <c r="C60" s="6"/>
      <c r="D60" s="14"/>
      <c r="E60" s="15"/>
      <c r="F60" s="7"/>
      <c r="G60" s="110"/>
      <c r="H60" s="111"/>
      <c r="I60" s="112"/>
      <c r="J60" s="113"/>
      <c r="K60" s="114"/>
    </row>
    <row r="61" spans="1:18" s="1" customFormat="1" ht="15" customHeight="1" thickBot="1">
      <c r="A61" s="19"/>
      <c r="B61" s="8"/>
      <c r="C61" s="8"/>
      <c r="D61" s="12"/>
      <c r="E61" s="13"/>
      <c r="F61" s="9"/>
      <c r="G61" s="115"/>
      <c r="H61" s="116"/>
      <c r="I61" s="117"/>
      <c r="J61" s="118"/>
      <c r="K61" s="119"/>
    </row>
    <row r="62" spans="1:18" s="1" customFormat="1" ht="15" customHeight="1">
      <c r="A62" s="19"/>
      <c r="B62" s="74" t="s">
        <v>57</v>
      </c>
      <c r="C62" s="75"/>
      <c r="D62" s="76"/>
      <c r="E62" s="76"/>
      <c r="F62" s="77"/>
      <c r="G62" s="75"/>
      <c r="H62" s="75"/>
      <c r="I62" s="75"/>
      <c r="J62" s="29"/>
    </row>
    <row r="63" spans="1:18" s="1" customFormat="1">
      <c r="A63" s="19"/>
      <c r="B63" s="75"/>
      <c r="C63" s="75"/>
      <c r="D63" s="76"/>
      <c r="E63" s="76"/>
      <c r="F63" s="77"/>
      <c r="G63" s="75"/>
      <c r="H63" s="75"/>
      <c r="I63" s="75"/>
      <c r="J63" s="29"/>
    </row>
    <row r="64" spans="1:18" s="1" customFormat="1">
      <c r="A64" s="19"/>
      <c r="B64" s="19"/>
      <c r="C64" s="19"/>
      <c r="D64" s="19"/>
      <c r="E64" s="29"/>
      <c r="F64" s="20"/>
      <c r="G64" s="19"/>
      <c r="H64" s="29"/>
      <c r="I64" s="29"/>
      <c r="J64" s="19"/>
    </row>
    <row r="65" spans="1:12" s="1" customFormat="1">
      <c r="A65" s="19"/>
      <c r="B65" s="19"/>
      <c r="C65" s="19"/>
      <c r="D65" s="19"/>
      <c r="E65" s="19"/>
      <c r="F65" s="20"/>
      <c r="G65" s="19"/>
      <c r="H65" s="19"/>
      <c r="I65" s="19"/>
      <c r="J65" s="19"/>
    </row>
    <row r="66" spans="1:12" s="1" customFormat="1" ht="15.75">
      <c r="B66" s="78" t="s">
        <v>17</v>
      </c>
      <c r="C66" s="78"/>
      <c r="D66" s="29"/>
      <c r="E66" s="29"/>
      <c r="F66" s="79"/>
      <c r="G66" s="29"/>
      <c r="H66" s="29"/>
      <c r="I66" s="29"/>
      <c r="J66" s="29"/>
      <c r="K66" s="4"/>
    </row>
    <row r="67" spans="1:12" s="1" customFormat="1">
      <c r="B67" s="80"/>
      <c r="C67" s="80"/>
      <c r="D67" s="80"/>
      <c r="E67" s="80"/>
      <c r="F67" s="81"/>
      <c r="G67" s="80"/>
      <c r="H67" s="80"/>
      <c r="I67" s="80"/>
      <c r="J67" s="80"/>
      <c r="K67" s="10"/>
      <c r="L67" s="4"/>
    </row>
    <row r="68" spans="1:12" s="1" customFormat="1">
      <c r="B68" s="80"/>
      <c r="C68" s="80"/>
      <c r="D68" s="80"/>
      <c r="E68" s="80"/>
      <c r="F68" s="81"/>
      <c r="G68" s="80"/>
      <c r="H68" s="80"/>
      <c r="I68" s="80"/>
      <c r="J68" s="80"/>
      <c r="K68" s="10"/>
      <c r="L68" s="4"/>
    </row>
    <row r="69" spans="1:12" s="1" customFormat="1">
      <c r="B69" s="29"/>
      <c r="C69" s="29"/>
      <c r="D69" s="29"/>
      <c r="E69" s="29"/>
      <c r="F69" s="79"/>
      <c r="G69" s="29"/>
      <c r="H69" s="29"/>
      <c r="I69" s="29"/>
      <c r="J69" s="29"/>
      <c r="K69" s="4"/>
    </row>
    <row r="70" spans="1:12" s="1" customFormat="1">
      <c r="B70" s="29"/>
      <c r="C70" s="29"/>
      <c r="D70" s="29"/>
      <c r="E70" s="29"/>
      <c r="F70" s="79"/>
      <c r="G70" s="29"/>
      <c r="H70" s="29"/>
      <c r="I70" s="29"/>
      <c r="J70" s="29"/>
      <c r="K70" s="4"/>
    </row>
    <row r="71" spans="1:12" s="1" customFormat="1">
      <c r="B71" s="82" t="s">
        <v>23</v>
      </c>
      <c r="C71" s="29"/>
      <c r="D71" s="29"/>
      <c r="E71" s="29"/>
      <c r="F71" s="29"/>
      <c r="G71" s="82" t="s">
        <v>18</v>
      </c>
      <c r="H71" s="29"/>
      <c r="I71" s="29"/>
      <c r="J71" s="29"/>
      <c r="K71" s="4"/>
    </row>
    <row r="72" spans="1:12" s="1" customFormat="1">
      <c r="B72" s="29"/>
      <c r="C72" s="29"/>
      <c r="D72" s="83" t="s">
        <v>19</v>
      </c>
      <c r="E72" s="29"/>
      <c r="F72" s="79"/>
      <c r="G72" s="29"/>
      <c r="H72" s="29"/>
      <c r="I72" s="29"/>
      <c r="J72" s="29"/>
      <c r="K72" s="4"/>
    </row>
    <row r="73" spans="1:12" s="1" customFormat="1">
      <c r="B73" s="29"/>
      <c r="C73" s="29"/>
      <c r="D73" s="84"/>
      <c r="E73" s="29"/>
      <c r="F73" s="79"/>
      <c r="G73" s="29"/>
      <c r="H73" s="29"/>
      <c r="I73" s="29"/>
      <c r="J73" s="29"/>
      <c r="K73" s="4"/>
    </row>
    <row r="74" spans="1:12" s="1" customFormat="1">
      <c r="B74" s="29"/>
      <c r="C74" s="29"/>
      <c r="D74" s="84"/>
      <c r="E74" s="29"/>
      <c r="F74" s="79"/>
      <c r="G74" s="29"/>
      <c r="H74" s="29"/>
      <c r="I74" s="29"/>
      <c r="J74" s="29"/>
      <c r="K74" s="4"/>
    </row>
    <row r="75" spans="1:12" s="1" customFormat="1">
      <c r="B75" s="29"/>
      <c r="C75" s="29"/>
      <c r="D75" s="29"/>
      <c r="E75" s="29"/>
      <c r="F75" s="79"/>
      <c r="G75" s="29"/>
      <c r="H75" s="29"/>
      <c r="I75" s="29"/>
      <c r="J75" s="29"/>
      <c r="K75" s="4"/>
    </row>
    <row r="76" spans="1:12" s="1" customFormat="1" ht="15.75">
      <c r="B76" s="78" t="s">
        <v>20</v>
      </c>
      <c r="C76" s="78"/>
      <c r="D76" s="29"/>
      <c r="E76" s="29"/>
      <c r="F76" s="79"/>
      <c r="G76" s="29"/>
      <c r="H76" s="29"/>
      <c r="I76" s="29"/>
      <c r="J76" s="29"/>
      <c r="K76" s="4"/>
    </row>
    <row r="77" spans="1:12" s="1" customFormat="1" ht="15.75">
      <c r="B77" s="85"/>
      <c r="C77" s="85"/>
      <c r="D77" s="80"/>
      <c r="E77" s="80"/>
      <c r="F77" s="81"/>
      <c r="G77" s="80"/>
      <c r="H77" s="80"/>
      <c r="I77" s="80"/>
      <c r="J77" s="80"/>
      <c r="K77" s="10"/>
    </row>
    <row r="78" spans="1:12" s="1" customFormat="1" ht="15.75">
      <c r="B78" s="85"/>
      <c r="C78" s="85"/>
      <c r="D78" s="80"/>
      <c r="E78" s="80"/>
      <c r="F78" s="81"/>
      <c r="G78" s="80"/>
      <c r="H78" s="80"/>
      <c r="I78" s="80"/>
      <c r="J78" s="80"/>
      <c r="K78" s="10"/>
    </row>
    <row r="79" spans="1:12" s="1" customFormat="1">
      <c r="B79" s="29"/>
      <c r="C79" s="29"/>
      <c r="D79" s="29"/>
      <c r="E79" s="29"/>
      <c r="F79" s="79"/>
      <c r="G79" s="29"/>
      <c r="H79" s="29"/>
      <c r="I79" s="29"/>
      <c r="J79" s="29"/>
      <c r="K79" s="4"/>
    </row>
    <row r="80" spans="1:12" s="1" customFormat="1">
      <c r="B80" s="29"/>
      <c r="C80" s="29"/>
      <c r="D80" s="29"/>
      <c r="E80" s="29"/>
      <c r="F80" s="79"/>
      <c r="G80" s="29"/>
      <c r="H80" s="29"/>
      <c r="I80" s="29"/>
      <c r="J80" s="29"/>
      <c r="K80" s="4"/>
    </row>
    <row r="81" spans="2:11" s="1" customFormat="1">
      <c r="B81" s="82" t="s">
        <v>21</v>
      </c>
      <c r="C81" s="29"/>
      <c r="D81" s="29"/>
      <c r="E81" s="29"/>
      <c r="F81" s="29"/>
      <c r="G81" s="82" t="s">
        <v>18</v>
      </c>
      <c r="H81" s="29"/>
      <c r="I81" s="29"/>
      <c r="J81" s="29"/>
      <c r="K81" s="4"/>
    </row>
    <row r="82" spans="2:11" s="1" customFormat="1">
      <c r="B82" s="29"/>
      <c r="C82" s="29"/>
      <c r="D82" s="83" t="s">
        <v>19</v>
      </c>
      <c r="E82" s="29"/>
      <c r="F82" s="79"/>
      <c r="G82" s="29"/>
      <c r="H82" s="29"/>
      <c r="I82" s="29"/>
      <c r="J82" s="29"/>
      <c r="K82" s="4"/>
    </row>
    <row r="83" spans="2:11" s="1" customFormat="1">
      <c r="B83" s="29"/>
      <c r="C83" s="29"/>
      <c r="D83" s="84"/>
      <c r="E83" s="29"/>
      <c r="F83" s="79"/>
      <c r="G83" s="29"/>
      <c r="H83" s="29"/>
      <c r="I83" s="29"/>
      <c r="J83" s="29"/>
      <c r="K83" s="4"/>
    </row>
    <row r="84" spans="2:11" s="1" customFormat="1">
      <c r="B84" s="19"/>
      <c r="C84" s="19"/>
      <c r="D84" s="86"/>
      <c r="E84" s="19"/>
      <c r="F84" s="20"/>
      <c r="G84" s="19"/>
      <c r="H84" s="19"/>
      <c r="I84" s="19"/>
      <c r="J84" s="19"/>
    </row>
    <row r="85" spans="2:11" s="1" customFormat="1">
      <c r="B85" s="19"/>
      <c r="C85" s="19"/>
      <c r="D85" s="86"/>
      <c r="E85" s="19"/>
      <c r="F85" s="20"/>
      <c r="G85" s="19"/>
      <c r="H85" s="19"/>
      <c r="I85" s="19"/>
      <c r="J85" s="19"/>
    </row>
    <row r="86" spans="2:11" s="1" customFormat="1" ht="15.75">
      <c r="B86" s="22"/>
      <c r="C86" s="22"/>
      <c r="D86" s="19"/>
      <c r="E86" s="19"/>
      <c r="F86" s="20"/>
      <c r="G86" s="29"/>
      <c r="H86" s="29"/>
      <c r="I86" s="19"/>
      <c r="J86" s="19"/>
    </row>
    <row r="87" spans="2:11" s="1" customFormat="1">
      <c r="B87" s="21"/>
      <c r="C87" s="21"/>
      <c r="D87" s="21"/>
      <c r="E87" s="21"/>
      <c r="F87" s="62"/>
      <c r="G87" s="19"/>
      <c r="H87" s="19"/>
      <c r="I87" s="19"/>
      <c r="J87" s="19"/>
    </row>
    <row r="88" spans="2:11" s="1" customFormat="1">
      <c r="B88" s="21"/>
      <c r="C88" s="21"/>
      <c r="D88" s="21"/>
      <c r="E88" s="21"/>
      <c r="F88" s="62"/>
      <c r="G88" s="19"/>
      <c r="H88" s="19"/>
      <c r="I88" s="19"/>
      <c r="J88" s="19"/>
    </row>
    <row r="89" spans="2:11" s="1" customFormat="1">
      <c r="B89" s="87"/>
      <c r="C89" s="87"/>
      <c r="D89" s="21"/>
      <c r="E89" s="21"/>
      <c r="F89" s="62"/>
      <c r="G89" s="19"/>
      <c r="H89" s="19"/>
      <c r="I89" s="19"/>
      <c r="J89" s="19"/>
    </row>
    <row r="90" spans="2:11" s="1" customFormat="1" ht="15.75">
      <c r="B90" s="88"/>
      <c r="C90" s="88"/>
      <c r="D90" s="21"/>
      <c r="E90" s="21"/>
      <c r="F90" s="62"/>
      <c r="G90" s="19"/>
      <c r="H90" s="19"/>
      <c r="I90" s="19"/>
      <c r="J90" s="19"/>
    </row>
    <row r="91" spans="2:11" s="1" customFormat="1">
      <c r="B91" s="21"/>
      <c r="C91" s="21"/>
      <c r="D91" s="21"/>
      <c r="E91" s="21"/>
      <c r="F91" s="62"/>
      <c r="G91" s="19"/>
      <c r="H91" s="19"/>
      <c r="I91" s="19"/>
      <c r="J91" s="19"/>
    </row>
    <row r="92" spans="2:11" s="1" customFormat="1">
      <c r="B92" s="87"/>
      <c r="C92" s="87"/>
      <c r="D92" s="21"/>
      <c r="E92" s="21"/>
      <c r="F92" s="62"/>
      <c r="G92" s="19"/>
      <c r="H92" s="19"/>
      <c r="I92" s="19"/>
      <c r="J92" s="19"/>
    </row>
    <row r="93" spans="2:11" s="1" customFormat="1" ht="15.75">
      <c r="B93" s="88"/>
      <c r="C93" s="88"/>
      <c r="D93" s="88"/>
      <c r="E93" s="88"/>
      <c r="F93" s="62"/>
      <c r="G93" s="19"/>
      <c r="H93" s="19"/>
      <c r="I93" s="19"/>
      <c r="J93" s="19"/>
    </row>
    <row r="105" spans="2:3">
      <c r="B105" s="89"/>
      <c r="C105" s="89"/>
    </row>
    <row r="106" spans="2:3">
      <c r="B106" s="89"/>
      <c r="C106" s="89"/>
    </row>
    <row r="109" spans="2:3" ht="15.75">
      <c r="B109" s="22"/>
      <c r="C109" s="22"/>
    </row>
  </sheetData>
  <mergeCells count="11">
    <mergeCell ref="D12:I12"/>
    <mergeCell ref="M51:M52"/>
    <mergeCell ref="B48:B51"/>
    <mergeCell ref="D48:E51"/>
    <mergeCell ref="F48:F51"/>
    <mergeCell ref="G48:H48"/>
    <mergeCell ref="I48:K51"/>
    <mergeCell ref="F19:F20"/>
    <mergeCell ref="H19:H20"/>
    <mergeCell ref="J19:J20"/>
    <mergeCell ref="C48:C51"/>
  </mergeCells>
  <dataValidations disablePrompts="1" count="1">
    <dataValidation type="list" allowBlank="1" showInputMessage="1" showErrorMessage="1" sqref="D12:I12">
      <formula1>$M$12:$M$21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QMS2 MPS Effective 11-AUG-2015</vt:lpstr>
      <vt:lpstr>MPS Information</vt:lpstr>
      <vt:lpstr>'QMS2 MPS Effective 11-AUG-2015'!diploma</vt:lpstr>
      <vt:lpstr>Diploma_in_XXXX</vt:lpstr>
      <vt:lpstr>'QMS2 MPS Effective 11-AUG-2015'!Print_Area</vt:lpstr>
    </vt:vector>
  </TitlesOfParts>
  <Company>NYP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</dc:creator>
  <cp:lastModifiedBy>stephenc</cp:lastModifiedBy>
  <cp:lastPrinted>2015-08-06T05:05:41Z</cp:lastPrinted>
  <dcterms:created xsi:type="dcterms:W3CDTF">1998-05-14T10:54:26Z</dcterms:created>
  <dcterms:modified xsi:type="dcterms:W3CDTF">2015-08-06T05:05:46Z</dcterms:modified>
</cp:coreProperties>
</file>