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hidePivotFieldList="1" defaultThemeVersion="166925"/>
  <xr:revisionPtr revIDLastSave="0" documentId="13_ncr:1_{556A0BD4-808F-46B0-BCA5-5354CFE6BF48}" xr6:coauthVersionLast="45" xr6:coauthVersionMax="45" xr10:uidLastSave="{00000000-0000-0000-0000-000000000000}"/>
  <bookViews>
    <workbookView xWindow="-120" yWindow="-120" windowWidth="24240" windowHeight="13290" xr2:uid="{7EE3FABF-D4D1-475B-A6B8-9DAEBB5943CD}"/>
  </bookViews>
  <sheets>
    <sheet name="tabela" sheetId="1" r:id="rId1"/>
    <sheet name="tabela 5.3" sheetId="6" r:id="rId2"/>
    <sheet name="tabela 5.4" sheetId="9" r:id="rId3"/>
  </sheets>
  <definedNames>
    <definedName name="_xlcn.WorksheetConnection_pogoda_zad5.xlsxpogoda__31" hidden="1">pogoda__3</definedName>
    <definedName name="DaneZewnętrzne_1" localSheetId="0" hidden="1">tabela!$A$2:$E$502</definedName>
  </definedNames>
  <calcPr calcId="191029"/>
  <pivotCaches>
    <pivotCache cacheId="1" r:id="rId4"/>
    <pivotCache cacheId="29" r:id="rId5"/>
    <pivotCache cacheId="38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ogoda__3" name="pogoda__3" connection="WorksheetConnection_pogoda_zad5.xlsx!pogoda__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1" l="1"/>
  <c r="L3" i="1" l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J3" i="1"/>
  <c r="M3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G6" i="1"/>
  <c r="G7" i="1"/>
  <c r="G8" i="1"/>
  <c r="G9" i="1"/>
  <c r="G10" i="1"/>
  <c r="G11" i="1" s="1"/>
  <c r="G12" i="1" s="1"/>
  <c r="G13" i="1" s="1"/>
  <c r="G14" i="1" s="1"/>
  <c r="G15" i="1" s="1"/>
  <c r="G16" i="1" s="1"/>
  <c r="G17" i="1"/>
  <c r="G18" i="1"/>
  <c r="G19" i="1"/>
  <c r="G20" i="1"/>
  <c r="G21" i="1"/>
  <c r="G22" i="1"/>
  <c r="G23" i="1" s="1"/>
  <c r="G24" i="1" s="1"/>
  <c r="G25" i="1" s="1"/>
  <c r="G26" i="1" s="1"/>
  <c r="G27" i="1"/>
  <c r="G28" i="1"/>
  <c r="G29" i="1"/>
  <c r="G30" i="1"/>
  <c r="G31" i="1"/>
  <c r="G32" i="1"/>
  <c r="G33" i="1"/>
  <c r="G34" i="1" s="1"/>
  <c r="G35" i="1" s="1"/>
  <c r="G36" i="1" s="1"/>
  <c r="G37" i="1" s="1"/>
  <c r="G38" i="1" s="1"/>
  <c r="G39" i="1"/>
  <c r="G40" i="1"/>
  <c r="G41" i="1"/>
  <c r="G42" i="1"/>
  <c r="G43" i="1"/>
  <c r="G44" i="1" s="1"/>
  <c r="G45" i="1" s="1"/>
  <c r="G46" i="1" s="1"/>
  <c r="G47" i="1" s="1"/>
  <c r="G48" i="1" s="1"/>
  <c r="G49" i="1" s="1"/>
  <c r="G50" i="1"/>
  <c r="G51" i="1"/>
  <c r="G52" i="1"/>
  <c r="G53" i="1"/>
  <c r="G54" i="1"/>
  <c r="G55" i="1" s="1"/>
  <c r="G56" i="1" s="1"/>
  <c r="G57" i="1" s="1"/>
  <c r="G58" i="1" s="1"/>
  <c r="G59" i="1" s="1"/>
  <c r="G60" i="1" s="1"/>
  <c r="G61" i="1"/>
  <c r="G62" i="1"/>
  <c r="G63" i="1"/>
  <c r="G64" i="1"/>
  <c r="G65" i="1"/>
  <c r="G66" i="1" s="1"/>
  <c r="G67" i="1" s="1"/>
  <c r="G68" i="1" s="1"/>
  <c r="G69" i="1" s="1"/>
  <c r="G70" i="1" s="1"/>
  <c r="G71" i="1"/>
  <c r="G72" i="1"/>
  <c r="G73" i="1"/>
  <c r="G74" i="1"/>
  <c r="G75" i="1"/>
  <c r="G76" i="1"/>
  <c r="G77" i="1"/>
  <c r="G78" i="1" s="1"/>
  <c r="G79" i="1" s="1"/>
  <c r="G80" i="1" s="1"/>
  <c r="G81" i="1" s="1"/>
  <c r="G82" i="1"/>
  <c r="G83" i="1"/>
  <c r="G84" i="1"/>
  <c r="G85" i="1"/>
  <c r="G86" i="1"/>
  <c r="G87" i="1"/>
  <c r="G88" i="1" s="1"/>
  <c r="G89" i="1" s="1"/>
  <c r="G90" i="1" s="1"/>
  <c r="G91" i="1" s="1"/>
  <c r="G92" i="1" s="1"/>
  <c r="G93" i="1" s="1"/>
  <c r="G94" i="1"/>
  <c r="G95" i="1"/>
  <c r="G96" i="1"/>
  <c r="G97" i="1"/>
  <c r="G98" i="1"/>
  <c r="G99" i="1" s="1"/>
  <c r="G100" i="1" s="1"/>
  <c r="G101" i="1" s="1"/>
  <c r="G102" i="1" s="1"/>
  <c r="G103" i="1" s="1"/>
  <c r="G104" i="1" s="1"/>
  <c r="G105" i="1" s="1"/>
  <c r="G106" i="1"/>
  <c r="G107" i="1"/>
  <c r="G108" i="1"/>
  <c r="G109" i="1"/>
  <c r="G110" i="1" s="1"/>
  <c r="G111" i="1" s="1"/>
  <c r="G112" i="1" s="1"/>
  <c r="G113" i="1" s="1"/>
  <c r="G114" i="1" s="1"/>
  <c r="G115" i="1" s="1"/>
  <c r="G116" i="1"/>
  <c r="G117" i="1"/>
  <c r="G118" i="1"/>
  <c r="G119" i="1"/>
  <c r="G120" i="1"/>
  <c r="G121" i="1"/>
  <c r="G122" i="1" s="1"/>
  <c r="G123" i="1" s="1"/>
  <c r="G124" i="1" s="1"/>
  <c r="G125" i="1" s="1"/>
  <c r="G126" i="1"/>
  <c r="G127" i="1"/>
  <c r="G128" i="1"/>
  <c r="G129" i="1"/>
  <c r="G130" i="1"/>
  <c r="G131" i="1"/>
  <c r="G132" i="1"/>
  <c r="G133" i="1" s="1"/>
  <c r="G134" i="1" s="1"/>
  <c r="G135" i="1" s="1"/>
  <c r="G136" i="1" s="1"/>
  <c r="G137" i="1"/>
  <c r="G138" i="1"/>
  <c r="G139" i="1"/>
  <c r="G140" i="1"/>
  <c r="G141" i="1"/>
  <c r="G142" i="1"/>
  <c r="G143" i="1" s="1"/>
  <c r="G144" i="1" s="1"/>
  <c r="G145" i="1" s="1"/>
  <c r="G146" i="1" s="1"/>
  <c r="G147" i="1" s="1"/>
  <c r="G148" i="1" s="1"/>
  <c r="G149" i="1"/>
  <c r="G150" i="1"/>
  <c r="G151" i="1"/>
  <c r="G152" i="1"/>
  <c r="G153" i="1" s="1"/>
  <c r="G154" i="1" s="1"/>
  <c r="G155" i="1" s="1"/>
  <c r="G156" i="1" s="1"/>
  <c r="G157" i="1" s="1"/>
  <c r="G158" i="1" s="1"/>
  <c r="G159" i="1" s="1"/>
  <c r="G160" i="1"/>
  <c r="G161" i="1"/>
  <c r="G162" i="1"/>
  <c r="G163" i="1"/>
  <c r="G164" i="1"/>
  <c r="G165" i="1" s="1"/>
  <c r="G166" i="1" s="1"/>
  <c r="G167" i="1" s="1"/>
  <c r="G168" i="1" s="1"/>
  <c r="G169" i="1" s="1"/>
  <c r="G170" i="1"/>
  <c r="G171" i="1"/>
  <c r="G172" i="1"/>
  <c r="G173" i="1"/>
  <c r="G174" i="1"/>
  <c r="G175" i="1"/>
  <c r="G176" i="1"/>
  <c r="G177" i="1" s="1"/>
  <c r="G178" i="1" s="1"/>
  <c r="G179" i="1" s="1"/>
  <c r="G180" i="1" s="1"/>
  <c r="G181" i="1"/>
  <c r="G182" i="1"/>
  <c r="G183" i="1"/>
  <c r="G184" i="1"/>
  <c r="G185" i="1"/>
  <c r="G186" i="1"/>
  <c r="G187" i="1"/>
  <c r="G188" i="1" s="1"/>
  <c r="G189" i="1" s="1"/>
  <c r="G190" i="1" s="1"/>
  <c r="G191" i="1" s="1"/>
  <c r="G192" i="1" s="1"/>
  <c r="G193" i="1"/>
  <c r="G194" i="1"/>
  <c r="G195" i="1"/>
  <c r="G196" i="1"/>
  <c r="G197" i="1"/>
  <c r="G198" i="1" s="1"/>
  <c r="G199" i="1" s="1"/>
  <c r="G200" i="1" s="1"/>
  <c r="G201" i="1" s="1"/>
  <c r="G202" i="1" s="1"/>
  <c r="G203" i="1" s="1"/>
  <c r="G204" i="1" s="1"/>
  <c r="G205" i="1"/>
  <c r="G206" i="1"/>
  <c r="G207" i="1"/>
  <c r="G208" i="1"/>
  <c r="G209" i="1" s="1"/>
  <c r="G210" i="1" s="1"/>
  <c r="G211" i="1" s="1"/>
  <c r="G212" i="1" s="1"/>
  <c r="G213" i="1" s="1"/>
  <c r="G214" i="1" s="1"/>
  <c r="G215" i="1"/>
  <c r="G216" i="1"/>
  <c r="G217" i="1"/>
  <c r="G218" i="1"/>
  <c r="G219" i="1"/>
  <c r="G220" i="1"/>
  <c r="G221" i="1" s="1"/>
  <c r="G222" i="1" s="1"/>
  <c r="G223" i="1" s="1"/>
  <c r="G224" i="1" s="1"/>
  <c r="G225" i="1"/>
  <c r="G226" i="1"/>
  <c r="G227" i="1"/>
  <c r="G228" i="1"/>
  <c r="G229" i="1"/>
  <c r="G230" i="1"/>
  <c r="G231" i="1"/>
  <c r="G232" i="1" s="1"/>
  <c r="G233" i="1" s="1"/>
  <c r="G234" i="1" s="1"/>
  <c r="G235" i="1" s="1"/>
  <c r="G236" i="1"/>
  <c r="G237" i="1"/>
  <c r="G238" i="1"/>
  <c r="G239" i="1"/>
  <c r="G240" i="1"/>
  <c r="G241" i="1"/>
  <c r="G242" i="1" s="1"/>
  <c r="G243" i="1" s="1"/>
  <c r="G244" i="1" s="1"/>
  <c r="G245" i="1" s="1"/>
  <c r="G246" i="1" s="1"/>
  <c r="G247" i="1" s="1"/>
  <c r="G248" i="1"/>
  <c r="G249" i="1"/>
  <c r="G250" i="1"/>
  <c r="G251" i="1"/>
  <c r="G252" i="1" s="1"/>
  <c r="G253" i="1" s="1"/>
  <c r="G254" i="1" s="1"/>
  <c r="G255" i="1" s="1"/>
  <c r="G256" i="1" s="1"/>
  <c r="G257" i="1" s="1"/>
  <c r="G258" i="1" s="1"/>
  <c r="G259" i="1"/>
  <c r="G260" i="1"/>
  <c r="G261" i="1"/>
  <c r="G262" i="1"/>
  <c r="G263" i="1"/>
  <c r="G264" i="1" s="1"/>
  <c r="G265" i="1" s="1"/>
  <c r="G266" i="1" s="1"/>
  <c r="G267" i="1" s="1"/>
  <c r="G268" i="1" s="1"/>
  <c r="G269" i="1"/>
  <c r="G270" i="1"/>
  <c r="G271" i="1"/>
  <c r="G272" i="1"/>
  <c r="G273" i="1"/>
  <c r="G274" i="1"/>
  <c r="G275" i="1"/>
  <c r="G276" i="1" s="1"/>
  <c r="G277" i="1" s="1"/>
  <c r="G278" i="1" s="1"/>
  <c r="G279" i="1" s="1"/>
  <c r="G280" i="1"/>
  <c r="G281" i="1"/>
  <c r="G282" i="1"/>
  <c r="G283" i="1"/>
  <c r="G284" i="1"/>
  <c r="G285" i="1"/>
  <c r="G286" i="1"/>
  <c r="G287" i="1" s="1"/>
  <c r="G288" i="1" s="1"/>
  <c r="G289" i="1" s="1"/>
  <c r="G290" i="1" s="1"/>
  <c r="G291" i="1" s="1"/>
  <c r="G292" i="1"/>
  <c r="G293" i="1"/>
  <c r="G294" i="1"/>
  <c r="G295" i="1"/>
  <c r="G296" i="1"/>
  <c r="G297" i="1" s="1"/>
  <c r="G298" i="1" s="1"/>
  <c r="G299" i="1" s="1"/>
  <c r="G300" i="1" s="1"/>
  <c r="G301" i="1" s="1"/>
  <c r="G302" i="1" s="1"/>
  <c r="G303" i="1" s="1"/>
  <c r="G304" i="1"/>
  <c r="G305" i="1"/>
  <c r="G306" i="1"/>
  <c r="G307" i="1"/>
  <c r="G308" i="1" s="1"/>
  <c r="G309" i="1" s="1"/>
  <c r="G310" i="1" s="1"/>
  <c r="G311" i="1" s="1"/>
  <c r="G312" i="1" s="1"/>
  <c r="G313" i="1" s="1"/>
  <c r="G314" i="1"/>
  <c r="G315" i="1"/>
  <c r="G316" i="1"/>
  <c r="G317" i="1"/>
  <c r="G318" i="1"/>
  <c r="G319" i="1"/>
  <c r="G320" i="1" s="1"/>
  <c r="G321" i="1" s="1"/>
  <c r="G322" i="1" s="1"/>
  <c r="G323" i="1" s="1"/>
  <c r="G324" i="1"/>
  <c r="G325" i="1"/>
  <c r="G326" i="1"/>
  <c r="G327" i="1"/>
  <c r="G328" i="1"/>
  <c r="G329" i="1"/>
  <c r="G330" i="1"/>
  <c r="G331" i="1" s="1"/>
  <c r="G332" i="1" s="1"/>
  <c r="G333" i="1" s="1"/>
  <c r="G334" i="1" s="1"/>
  <c r="G335" i="1"/>
  <c r="G336" i="1"/>
  <c r="G337" i="1"/>
  <c r="G338" i="1"/>
  <c r="G339" i="1"/>
  <c r="G340" i="1"/>
  <c r="G341" i="1" s="1"/>
  <c r="G342" i="1" s="1"/>
  <c r="G343" i="1" s="1"/>
  <c r="G344" i="1" s="1"/>
  <c r="G345" i="1" s="1"/>
  <c r="G346" i="1" s="1"/>
  <c r="G347" i="1"/>
  <c r="G348" i="1"/>
  <c r="G349" i="1"/>
  <c r="G350" i="1"/>
  <c r="G351" i="1" s="1"/>
  <c r="G352" i="1" s="1"/>
  <c r="G353" i="1" s="1"/>
  <c r="G354" i="1" s="1"/>
  <c r="G355" i="1" s="1"/>
  <c r="G356" i="1" s="1"/>
  <c r="G357" i="1" s="1"/>
  <c r="G358" i="1"/>
  <c r="G359" i="1"/>
  <c r="G360" i="1"/>
  <c r="G361" i="1"/>
  <c r="G362" i="1"/>
  <c r="G363" i="1" s="1"/>
  <c r="G364" i="1" s="1"/>
  <c r="G365" i="1" s="1"/>
  <c r="G366" i="1" s="1"/>
  <c r="G367" i="1" s="1"/>
  <c r="G368" i="1"/>
  <c r="G369" i="1"/>
  <c r="G370" i="1"/>
  <c r="G371" i="1"/>
  <c r="G372" i="1"/>
  <c r="G373" i="1"/>
  <c r="G374" i="1"/>
  <c r="G375" i="1" s="1"/>
  <c r="G376" i="1" s="1"/>
  <c r="G377" i="1" s="1"/>
  <c r="G378" i="1" s="1"/>
  <c r="G379" i="1"/>
  <c r="G380" i="1"/>
  <c r="G381" i="1"/>
  <c r="G382" i="1"/>
  <c r="G383" i="1"/>
  <c r="G384" i="1"/>
  <c r="G385" i="1"/>
  <c r="G386" i="1" s="1"/>
  <c r="G387" i="1" s="1"/>
  <c r="G388" i="1" s="1"/>
  <c r="G389" i="1" s="1"/>
  <c r="G390" i="1" s="1"/>
  <c r="G391" i="1"/>
  <c r="G392" i="1"/>
  <c r="G393" i="1"/>
  <c r="G394" i="1"/>
  <c r="G395" i="1"/>
  <c r="G396" i="1" s="1"/>
  <c r="G397" i="1" s="1"/>
  <c r="G398" i="1" s="1"/>
  <c r="G399" i="1" s="1"/>
  <c r="G400" i="1" s="1"/>
  <c r="G401" i="1" s="1"/>
  <c r="G402" i="1" s="1"/>
  <c r="G403" i="1"/>
  <c r="G404" i="1"/>
  <c r="G405" i="1"/>
  <c r="G406" i="1"/>
  <c r="G407" i="1" s="1"/>
  <c r="G408" i="1" s="1"/>
  <c r="G409" i="1" s="1"/>
  <c r="G410" i="1" s="1"/>
  <c r="G411" i="1" s="1"/>
  <c r="G412" i="1" s="1"/>
  <c r="G413" i="1"/>
  <c r="G414" i="1"/>
  <c r="G415" i="1"/>
  <c r="G416" i="1"/>
  <c r="G417" i="1"/>
  <c r="G418" i="1"/>
  <c r="G419" i="1" s="1"/>
  <c r="G420" i="1" s="1"/>
  <c r="G421" i="1" s="1"/>
  <c r="G422" i="1" s="1"/>
  <c r="G423" i="1"/>
  <c r="G424" i="1"/>
  <c r="G425" i="1"/>
  <c r="G426" i="1"/>
  <c r="G427" i="1"/>
  <c r="G428" i="1"/>
  <c r="G429" i="1"/>
  <c r="G430" i="1" s="1"/>
  <c r="G431" i="1" s="1"/>
  <c r="G432" i="1" s="1"/>
  <c r="G433" i="1" s="1"/>
  <c r="G434" i="1"/>
  <c r="G435" i="1"/>
  <c r="G436" i="1"/>
  <c r="G437" i="1"/>
  <c r="G438" i="1"/>
  <c r="G439" i="1"/>
  <c r="G440" i="1" s="1"/>
  <c r="G441" i="1" s="1"/>
  <c r="G442" i="1" s="1"/>
  <c r="G443" i="1" s="1"/>
  <c r="G444" i="1" s="1"/>
  <c r="G445" i="1" s="1"/>
  <c r="G446" i="1"/>
  <c r="G447" i="1"/>
  <c r="G448" i="1"/>
  <c r="G449" i="1"/>
  <c r="G450" i="1" s="1"/>
  <c r="G451" i="1" s="1"/>
  <c r="G452" i="1" s="1"/>
  <c r="G453" i="1" s="1"/>
  <c r="G454" i="1" s="1"/>
  <c r="G455" i="1" s="1"/>
  <c r="G456" i="1" s="1"/>
  <c r="G457" i="1" s="1"/>
  <c r="G458" i="1"/>
  <c r="G459" i="1"/>
  <c r="G460" i="1"/>
  <c r="G461" i="1"/>
  <c r="G462" i="1" s="1"/>
  <c r="G463" i="1" s="1"/>
  <c r="G464" i="1" s="1"/>
  <c r="G465" i="1" s="1"/>
  <c r="G466" i="1" s="1"/>
  <c r="G467" i="1" s="1"/>
  <c r="G468" i="1"/>
  <c r="G469" i="1"/>
  <c r="G470" i="1"/>
  <c r="G471" i="1"/>
  <c r="G472" i="1"/>
  <c r="G473" i="1"/>
  <c r="G474" i="1" s="1"/>
  <c r="G475" i="1" s="1"/>
  <c r="G476" i="1" s="1"/>
  <c r="G477" i="1" s="1"/>
  <c r="G478" i="1"/>
  <c r="G479" i="1"/>
  <c r="G480" i="1"/>
  <c r="G481" i="1"/>
  <c r="G482" i="1"/>
  <c r="G483" i="1"/>
  <c r="G484" i="1"/>
  <c r="G485" i="1" s="1"/>
  <c r="G486" i="1" s="1"/>
  <c r="G487" i="1" s="1"/>
  <c r="G488" i="1" s="1"/>
  <c r="G489" i="1" s="1"/>
  <c r="G490" i="1"/>
  <c r="G491" i="1"/>
  <c r="G492" i="1"/>
  <c r="G493" i="1"/>
  <c r="G494" i="1"/>
  <c r="G495" i="1" s="1"/>
  <c r="G496" i="1" s="1"/>
  <c r="G497" i="1" s="1"/>
  <c r="G498" i="1" s="1"/>
  <c r="G499" i="1" s="1"/>
  <c r="G500" i="1" s="1"/>
  <c r="G501" i="1"/>
  <c r="G502" i="1"/>
  <c r="G4" i="1"/>
  <c r="G5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J4" i="1" l="1"/>
  <c r="M4" i="1" s="1"/>
  <c r="J5" i="1"/>
  <c r="M5" i="1" s="1"/>
  <c r="G1" i="1"/>
  <c r="F1" i="1"/>
  <c r="K4" i="1" l="1"/>
  <c r="L4" i="1" s="1"/>
  <c r="M6" i="1"/>
  <c r="K5" i="1" l="1"/>
  <c r="L5" i="1" s="1"/>
  <c r="J7" i="1"/>
  <c r="M7" i="1" s="1"/>
  <c r="K6" i="1" l="1"/>
  <c r="L6" i="1" s="1"/>
  <c r="J8" i="1"/>
  <c r="M8" i="1" s="1"/>
  <c r="K7" i="1" l="1"/>
  <c r="L7" i="1" s="1"/>
  <c r="J9" i="1"/>
  <c r="M9" i="1" s="1"/>
  <c r="K8" i="1" l="1"/>
  <c r="L8" i="1" s="1"/>
  <c r="J10" i="1"/>
  <c r="M10" i="1" s="1"/>
  <c r="K9" i="1" l="1"/>
  <c r="L9" i="1" s="1"/>
  <c r="J11" i="1"/>
  <c r="M11" i="1" s="1"/>
  <c r="K10" i="1" l="1"/>
  <c r="L10" i="1" s="1"/>
  <c r="J12" i="1"/>
  <c r="M12" i="1" s="1"/>
  <c r="K11" i="1" l="1"/>
  <c r="L11" i="1" s="1"/>
  <c r="J13" i="1"/>
  <c r="M13" i="1" s="1"/>
  <c r="K12" i="1" l="1"/>
  <c r="L12" i="1" s="1"/>
  <c r="J14" i="1"/>
  <c r="M14" i="1" s="1"/>
  <c r="J15" i="1"/>
  <c r="M15" i="1" s="1"/>
  <c r="K13" i="1" l="1"/>
  <c r="L13" i="1" s="1"/>
  <c r="J16" i="1"/>
  <c r="M16" i="1" s="1"/>
  <c r="K14" i="1" l="1"/>
  <c r="J17" i="1"/>
  <c r="M17" i="1" s="1"/>
  <c r="K15" i="1" l="1"/>
  <c r="L14" i="1"/>
  <c r="J18" i="1"/>
  <c r="M18" i="1" s="1"/>
  <c r="K16" i="1" l="1"/>
  <c r="L15" i="1"/>
  <c r="K18" i="1"/>
  <c r="L18" i="1" s="1"/>
  <c r="J19" i="1"/>
  <c r="M19" i="1" s="1"/>
  <c r="L16" i="1" l="1"/>
  <c r="K17" i="1"/>
  <c r="L17" i="1" s="1"/>
  <c r="K19" i="1"/>
  <c r="L19" i="1" s="1"/>
  <c r="J20" i="1"/>
  <c r="M20" i="1" s="1"/>
  <c r="K20" i="1" l="1"/>
  <c r="L20" i="1" s="1"/>
  <c r="J21" i="1"/>
  <c r="M21" i="1" s="1"/>
  <c r="K21" i="1" l="1"/>
  <c r="L21" i="1" s="1"/>
  <c r="J22" i="1"/>
  <c r="M22" i="1" s="1"/>
  <c r="K22" i="1" l="1"/>
  <c r="L22" i="1" s="1"/>
  <c r="J23" i="1"/>
  <c r="M23" i="1" s="1"/>
  <c r="K23" i="1" l="1"/>
  <c r="L23" i="1" s="1"/>
  <c r="J24" i="1"/>
  <c r="M24" i="1" s="1"/>
  <c r="K24" i="1" l="1"/>
  <c r="L24" i="1" s="1"/>
  <c r="J25" i="1"/>
  <c r="M25" i="1" s="1"/>
  <c r="K25" i="1" l="1"/>
  <c r="L25" i="1" s="1"/>
  <c r="J26" i="1"/>
  <c r="M26" i="1" s="1"/>
  <c r="K26" i="1" l="1"/>
  <c r="L26" i="1" s="1"/>
  <c r="J27" i="1"/>
  <c r="M27" i="1" s="1"/>
  <c r="K27" i="1" l="1"/>
  <c r="L27" i="1" s="1"/>
  <c r="J28" i="1"/>
  <c r="M28" i="1" s="1"/>
  <c r="K28" i="1" l="1"/>
  <c r="L28" i="1" s="1"/>
  <c r="J29" i="1"/>
  <c r="M29" i="1" s="1"/>
  <c r="K29" i="1" l="1"/>
  <c r="L29" i="1" s="1"/>
  <c r="J30" i="1"/>
  <c r="M30" i="1" s="1"/>
  <c r="K30" i="1" l="1"/>
  <c r="L30" i="1" s="1"/>
  <c r="J31" i="1"/>
  <c r="M31" i="1" s="1"/>
  <c r="K31" i="1" l="1"/>
  <c r="L31" i="1" s="1"/>
  <c r="J32" i="1"/>
  <c r="M32" i="1" s="1"/>
  <c r="K32" i="1" l="1"/>
  <c r="L32" i="1" s="1"/>
  <c r="J33" i="1"/>
  <c r="M33" i="1" s="1"/>
  <c r="K33" i="1" l="1"/>
  <c r="L33" i="1" s="1"/>
  <c r="J34" i="1"/>
  <c r="M34" i="1" s="1"/>
  <c r="K34" i="1" l="1"/>
  <c r="L34" i="1" s="1"/>
  <c r="J35" i="1"/>
  <c r="M35" i="1" s="1"/>
  <c r="K35" i="1" l="1"/>
  <c r="L35" i="1" s="1"/>
  <c r="J36" i="1"/>
  <c r="M36" i="1" s="1"/>
  <c r="K36" i="1" l="1"/>
  <c r="L36" i="1" s="1"/>
  <c r="J37" i="1"/>
  <c r="M37" i="1" s="1"/>
  <c r="K37" i="1" l="1"/>
  <c r="L37" i="1" s="1"/>
  <c r="J38" i="1"/>
  <c r="M38" i="1" s="1"/>
  <c r="K38" i="1" l="1"/>
  <c r="L38" i="1" s="1"/>
  <c r="J39" i="1"/>
  <c r="M39" i="1" s="1"/>
  <c r="K39" i="1" l="1"/>
  <c r="L39" i="1" s="1"/>
  <c r="J40" i="1"/>
  <c r="M40" i="1" s="1"/>
  <c r="K40" i="1" l="1"/>
  <c r="L40" i="1" s="1"/>
  <c r="J41" i="1"/>
  <c r="M41" i="1" s="1"/>
  <c r="K41" i="1" l="1"/>
  <c r="L41" i="1" s="1"/>
  <c r="J42" i="1"/>
  <c r="M42" i="1" s="1"/>
  <c r="K42" i="1" l="1"/>
  <c r="L42" i="1" s="1"/>
  <c r="J43" i="1"/>
  <c r="M43" i="1" s="1"/>
  <c r="K43" i="1" l="1"/>
  <c r="L43" i="1" s="1"/>
  <c r="J44" i="1"/>
  <c r="M44" i="1" s="1"/>
  <c r="K44" i="1" l="1"/>
  <c r="L44" i="1" s="1"/>
  <c r="J45" i="1"/>
  <c r="M45" i="1" s="1"/>
  <c r="K45" i="1" l="1"/>
  <c r="L45" i="1" s="1"/>
  <c r="J46" i="1"/>
  <c r="M46" i="1" s="1"/>
  <c r="K46" i="1" l="1"/>
  <c r="L46" i="1" s="1"/>
  <c r="J47" i="1"/>
  <c r="M47" i="1" s="1"/>
  <c r="K47" i="1" l="1"/>
  <c r="L47" i="1" s="1"/>
  <c r="J48" i="1"/>
  <c r="M48" i="1" s="1"/>
  <c r="K48" i="1" l="1"/>
  <c r="L48" i="1" s="1"/>
  <c r="J49" i="1"/>
  <c r="M49" i="1" s="1"/>
  <c r="K49" i="1" l="1"/>
  <c r="L49" i="1" s="1"/>
  <c r="J50" i="1"/>
  <c r="M50" i="1" s="1"/>
  <c r="K50" i="1" l="1"/>
  <c r="L50" i="1" s="1"/>
  <c r="J51" i="1"/>
  <c r="M51" i="1" s="1"/>
  <c r="K51" i="1" l="1"/>
  <c r="L51" i="1" s="1"/>
  <c r="J52" i="1"/>
  <c r="M52" i="1" s="1"/>
  <c r="K52" i="1" l="1"/>
  <c r="L52" i="1" s="1"/>
  <c r="J53" i="1"/>
  <c r="M53" i="1" s="1"/>
  <c r="K53" i="1" l="1"/>
  <c r="L53" i="1" s="1"/>
  <c r="J54" i="1"/>
  <c r="M54" i="1" s="1"/>
  <c r="K54" i="1" l="1"/>
  <c r="L54" i="1" s="1"/>
  <c r="J55" i="1"/>
  <c r="M55" i="1" s="1"/>
  <c r="K55" i="1" l="1"/>
  <c r="L55" i="1" s="1"/>
  <c r="J56" i="1"/>
  <c r="M56" i="1" s="1"/>
  <c r="K56" i="1" l="1"/>
  <c r="L56" i="1" s="1"/>
  <c r="J57" i="1"/>
  <c r="M57" i="1" s="1"/>
  <c r="K57" i="1" l="1"/>
  <c r="L57" i="1" s="1"/>
  <c r="J58" i="1"/>
  <c r="M58" i="1" s="1"/>
  <c r="K58" i="1" l="1"/>
  <c r="L58" i="1" s="1"/>
  <c r="J59" i="1"/>
  <c r="M59" i="1" s="1"/>
  <c r="K59" i="1" l="1"/>
  <c r="L59" i="1" s="1"/>
  <c r="J60" i="1"/>
  <c r="M60" i="1" s="1"/>
  <c r="K60" i="1" l="1"/>
  <c r="L60" i="1" s="1"/>
  <c r="J61" i="1"/>
  <c r="M61" i="1" s="1"/>
  <c r="K61" i="1" l="1"/>
  <c r="L61" i="1" s="1"/>
  <c r="J62" i="1"/>
  <c r="M62" i="1" s="1"/>
  <c r="K62" i="1" l="1"/>
  <c r="L62" i="1" s="1"/>
  <c r="J63" i="1"/>
  <c r="M63" i="1" s="1"/>
  <c r="K63" i="1" l="1"/>
  <c r="L63" i="1" s="1"/>
  <c r="J64" i="1"/>
  <c r="M64" i="1" s="1"/>
  <c r="K64" i="1" l="1"/>
  <c r="L64" i="1" s="1"/>
  <c r="J65" i="1"/>
  <c r="M65" i="1" s="1"/>
  <c r="K65" i="1" l="1"/>
  <c r="L65" i="1" s="1"/>
  <c r="J66" i="1"/>
  <c r="M66" i="1" s="1"/>
  <c r="K66" i="1" l="1"/>
  <c r="L66" i="1" s="1"/>
  <c r="J67" i="1"/>
  <c r="M67" i="1" s="1"/>
  <c r="K67" i="1" l="1"/>
  <c r="L67" i="1" s="1"/>
  <c r="J68" i="1"/>
  <c r="M68" i="1" s="1"/>
  <c r="K68" i="1" l="1"/>
  <c r="L68" i="1" s="1"/>
  <c r="J69" i="1"/>
  <c r="M69" i="1" s="1"/>
  <c r="K69" i="1" l="1"/>
  <c r="L69" i="1" s="1"/>
  <c r="J70" i="1"/>
  <c r="M70" i="1" s="1"/>
  <c r="K70" i="1" l="1"/>
  <c r="L70" i="1" s="1"/>
  <c r="J71" i="1"/>
  <c r="M71" i="1" s="1"/>
  <c r="K71" i="1" l="1"/>
  <c r="L71" i="1" s="1"/>
  <c r="J72" i="1"/>
  <c r="M72" i="1" s="1"/>
  <c r="K72" i="1" l="1"/>
  <c r="L72" i="1" s="1"/>
  <c r="J73" i="1"/>
  <c r="M73" i="1" s="1"/>
  <c r="K73" i="1" l="1"/>
  <c r="L73" i="1" s="1"/>
  <c r="J74" i="1"/>
  <c r="M74" i="1" s="1"/>
  <c r="K74" i="1" l="1"/>
  <c r="L74" i="1" s="1"/>
  <c r="J75" i="1"/>
  <c r="M75" i="1" s="1"/>
  <c r="K75" i="1" l="1"/>
  <c r="L75" i="1" s="1"/>
  <c r="J76" i="1"/>
  <c r="M76" i="1" s="1"/>
  <c r="K76" i="1" l="1"/>
  <c r="L76" i="1" s="1"/>
  <c r="J77" i="1"/>
  <c r="M77" i="1" s="1"/>
  <c r="K77" i="1" l="1"/>
  <c r="L77" i="1" s="1"/>
  <c r="J78" i="1"/>
  <c r="M78" i="1" s="1"/>
  <c r="K78" i="1" l="1"/>
  <c r="L78" i="1" s="1"/>
  <c r="J79" i="1"/>
  <c r="M79" i="1" s="1"/>
  <c r="K79" i="1" l="1"/>
  <c r="L79" i="1" s="1"/>
  <c r="J80" i="1"/>
  <c r="M80" i="1" s="1"/>
  <c r="K80" i="1" l="1"/>
  <c r="L80" i="1" s="1"/>
  <c r="J81" i="1"/>
  <c r="M81" i="1" s="1"/>
  <c r="K81" i="1" l="1"/>
  <c r="L81" i="1" s="1"/>
  <c r="J82" i="1"/>
  <c r="M82" i="1" s="1"/>
  <c r="K82" i="1" l="1"/>
  <c r="L82" i="1" s="1"/>
  <c r="J83" i="1"/>
  <c r="M83" i="1" s="1"/>
  <c r="K83" i="1" l="1"/>
  <c r="L83" i="1" s="1"/>
  <c r="J84" i="1"/>
  <c r="M84" i="1" s="1"/>
  <c r="K84" i="1" l="1"/>
  <c r="L84" i="1" s="1"/>
  <c r="J85" i="1"/>
  <c r="M85" i="1" s="1"/>
  <c r="K85" i="1" l="1"/>
  <c r="L85" i="1" s="1"/>
  <c r="J86" i="1"/>
  <c r="M86" i="1" s="1"/>
  <c r="K86" i="1" l="1"/>
  <c r="L86" i="1" s="1"/>
  <c r="J87" i="1"/>
  <c r="M87" i="1" s="1"/>
  <c r="K87" i="1" l="1"/>
  <c r="L87" i="1" s="1"/>
  <c r="J88" i="1"/>
  <c r="M88" i="1" s="1"/>
  <c r="K88" i="1" l="1"/>
  <c r="L88" i="1" s="1"/>
  <c r="J89" i="1"/>
  <c r="M89" i="1" s="1"/>
  <c r="K89" i="1" l="1"/>
  <c r="L89" i="1" s="1"/>
  <c r="J90" i="1"/>
  <c r="M90" i="1" s="1"/>
  <c r="K90" i="1" l="1"/>
  <c r="L90" i="1" s="1"/>
  <c r="J91" i="1"/>
  <c r="M91" i="1" s="1"/>
  <c r="K91" i="1" l="1"/>
  <c r="L91" i="1" s="1"/>
  <c r="J92" i="1"/>
  <c r="M92" i="1" s="1"/>
  <c r="K92" i="1" l="1"/>
  <c r="L92" i="1" s="1"/>
  <c r="J93" i="1"/>
  <c r="M93" i="1" s="1"/>
  <c r="K93" i="1" l="1"/>
  <c r="L93" i="1" s="1"/>
  <c r="J94" i="1"/>
  <c r="M94" i="1" s="1"/>
  <c r="K94" i="1" l="1"/>
  <c r="L94" i="1" s="1"/>
  <c r="J95" i="1"/>
  <c r="M95" i="1" s="1"/>
  <c r="K95" i="1" l="1"/>
  <c r="L95" i="1" s="1"/>
  <c r="J96" i="1"/>
  <c r="M96" i="1" s="1"/>
  <c r="K96" i="1" l="1"/>
  <c r="L96" i="1" s="1"/>
  <c r="J97" i="1"/>
  <c r="M97" i="1" s="1"/>
  <c r="K97" i="1" l="1"/>
  <c r="L97" i="1" s="1"/>
  <c r="J98" i="1"/>
  <c r="M98" i="1" s="1"/>
  <c r="K98" i="1" l="1"/>
  <c r="L98" i="1" s="1"/>
  <c r="J99" i="1"/>
  <c r="M99" i="1" s="1"/>
  <c r="K99" i="1" l="1"/>
  <c r="L99" i="1" s="1"/>
  <c r="J100" i="1"/>
  <c r="M100" i="1" s="1"/>
  <c r="K100" i="1" l="1"/>
  <c r="L100" i="1" s="1"/>
  <c r="J101" i="1"/>
  <c r="M101" i="1" s="1"/>
  <c r="K101" i="1" l="1"/>
  <c r="L101" i="1" s="1"/>
  <c r="J102" i="1"/>
  <c r="M102" i="1" s="1"/>
  <c r="K102" i="1" l="1"/>
  <c r="L102" i="1" s="1"/>
  <c r="J103" i="1"/>
  <c r="M103" i="1" s="1"/>
  <c r="K103" i="1" l="1"/>
  <c r="L103" i="1" s="1"/>
  <c r="J104" i="1"/>
  <c r="M104" i="1" s="1"/>
  <c r="K104" i="1" l="1"/>
  <c r="L104" i="1" s="1"/>
  <c r="J105" i="1"/>
  <c r="M105" i="1" s="1"/>
  <c r="K105" i="1" l="1"/>
  <c r="L105" i="1" s="1"/>
  <c r="J106" i="1"/>
  <c r="M106" i="1" s="1"/>
  <c r="K106" i="1" l="1"/>
  <c r="L106" i="1" s="1"/>
  <c r="J107" i="1"/>
  <c r="M107" i="1" s="1"/>
  <c r="K107" i="1" l="1"/>
  <c r="L107" i="1" s="1"/>
  <c r="J108" i="1"/>
  <c r="M108" i="1" s="1"/>
  <c r="K108" i="1" l="1"/>
  <c r="L108" i="1" s="1"/>
  <c r="J109" i="1"/>
  <c r="M109" i="1" s="1"/>
  <c r="K109" i="1" l="1"/>
  <c r="L109" i="1" s="1"/>
  <c r="J110" i="1"/>
  <c r="M110" i="1" s="1"/>
  <c r="K110" i="1" l="1"/>
  <c r="L110" i="1" s="1"/>
  <c r="J111" i="1"/>
  <c r="M111" i="1" s="1"/>
  <c r="K111" i="1" l="1"/>
  <c r="L111" i="1" s="1"/>
  <c r="J112" i="1"/>
  <c r="M112" i="1" s="1"/>
  <c r="K112" i="1" l="1"/>
  <c r="L112" i="1" s="1"/>
  <c r="J113" i="1"/>
  <c r="M113" i="1" s="1"/>
  <c r="K113" i="1" l="1"/>
  <c r="L113" i="1" s="1"/>
  <c r="J114" i="1"/>
  <c r="M114" i="1" s="1"/>
  <c r="K114" i="1" l="1"/>
  <c r="L114" i="1" s="1"/>
  <c r="J115" i="1"/>
  <c r="M115" i="1" s="1"/>
  <c r="K115" i="1" l="1"/>
  <c r="L115" i="1" s="1"/>
  <c r="J116" i="1"/>
  <c r="M116" i="1" s="1"/>
  <c r="K116" i="1" l="1"/>
  <c r="L116" i="1" s="1"/>
  <c r="J117" i="1"/>
  <c r="M117" i="1" s="1"/>
  <c r="K117" i="1" l="1"/>
  <c r="L117" i="1" s="1"/>
  <c r="J118" i="1"/>
  <c r="M118" i="1" s="1"/>
  <c r="K118" i="1" l="1"/>
  <c r="L118" i="1" s="1"/>
  <c r="J119" i="1"/>
  <c r="M119" i="1" s="1"/>
  <c r="K119" i="1" l="1"/>
  <c r="L119" i="1" s="1"/>
  <c r="J120" i="1"/>
  <c r="M120" i="1" s="1"/>
  <c r="K120" i="1" l="1"/>
  <c r="L120" i="1" s="1"/>
  <c r="J121" i="1"/>
  <c r="M121" i="1" s="1"/>
  <c r="K121" i="1" l="1"/>
  <c r="L121" i="1" s="1"/>
  <c r="J122" i="1"/>
  <c r="M122" i="1" s="1"/>
  <c r="K122" i="1" l="1"/>
  <c r="L122" i="1" s="1"/>
  <c r="J123" i="1"/>
  <c r="M123" i="1" s="1"/>
  <c r="K123" i="1" l="1"/>
  <c r="L123" i="1" s="1"/>
  <c r="J124" i="1"/>
  <c r="M124" i="1" s="1"/>
  <c r="K124" i="1" l="1"/>
  <c r="L124" i="1" s="1"/>
  <c r="J125" i="1"/>
  <c r="M125" i="1" s="1"/>
  <c r="K125" i="1" l="1"/>
  <c r="L125" i="1" s="1"/>
  <c r="J126" i="1"/>
  <c r="M126" i="1" s="1"/>
  <c r="K126" i="1" l="1"/>
  <c r="L126" i="1" s="1"/>
  <c r="J127" i="1"/>
  <c r="M127" i="1" s="1"/>
  <c r="K127" i="1" l="1"/>
  <c r="L127" i="1" s="1"/>
  <c r="J128" i="1"/>
  <c r="M128" i="1" s="1"/>
  <c r="K128" i="1" l="1"/>
  <c r="L128" i="1" s="1"/>
  <c r="J129" i="1"/>
  <c r="M129" i="1" s="1"/>
  <c r="K129" i="1" l="1"/>
  <c r="L129" i="1" s="1"/>
  <c r="J130" i="1"/>
  <c r="M130" i="1" s="1"/>
  <c r="K130" i="1" l="1"/>
  <c r="L130" i="1" s="1"/>
  <c r="J131" i="1"/>
  <c r="M131" i="1" s="1"/>
  <c r="K131" i="1" l="1"/>
  <c r="L131" i="1" s="1"/>
  <c r="J132" i="1"/>
  <c r="M132" i="1" s="1"/>
  <c r="K132" i="1" l="1"/>
  <c r="L132" i="1" s="1"/>
  <c r="J133" i="1"/>
  <c r="M133" i="1" s="1"/>
  <c r="K133" i="1" l="1"/>
  <c r="L133" i="1" s="1"/>
  <c r="J134" i="1"/>
  <c r="M134" i="1" s="1"/>
  <c r="K134" i="1" l="1"/>
  <c r="L134" i="1" s="1"/>
  <c r="J135" i="1"/>
  <c r="M135" i="1" s="1"/>
  <c r="K135" i="1" l="1"/>
  <c r="L135" i="1" s="1"/>
  <c r="J136" i="1"/>
  <c r="M136" i="1" s="1"/>
  <c r="K136" i="1" l="1"/>
  <c r="L136" i="1" s="1"/>
  <c r="J137" i="1"/>
  <c r="M137" i="1" s="1"/>
  <c r="K137" i="1" l="1"/>
  <c r="L137" i="1" s="1"/>
  <c r="J138" i="1"/>
  <c r="M138" i="1" s="1"/>
  <c r="K138" i="1" l="1"/>
  <c r="L138" i="1" s="1"/>
  <c r="J139" i="1"/>
  <c r="M139" i="1" s="1"/>
  <c r="K139" i="1" l="1"/>
  <c r="L139" i="1" s="1"/>
  <c r="J140" i="1"/>
  <c r="M140" i="1" s="1"/>
  <c r="K140" i="1" l="1"/>
  <c r="L140" i="1" s="1"/>
  <c r="J141" i="1"/>
  <c r="M141" i="1" s="1"/>
  <c r="K141" i="1" l="1"/>
  <c r="L141" i="1" s="1"/>
  <c r="J142" i="1"/>
  <c r="M142" i="1" s="1"/>
  <c r="K142" i="1" l="1"/>
  <c r="L142" i="1" s="1"/>
  <c r="J143" i="1"/>
  <c r="M143" i="1" s="1"/>
  <c r="K143" i="1" l="1"/>
  <c r="L143" i="1" s="1"/>
  <c r="J144" i="1"/>
  <c r="M144" i="1" s="1"/>
  <c r="K144" i="1" l="1"/>
  <c r="L144" i="1" s="1"/>
  <c r="J145" i="1"/>
  <c r="M145" i="1" s="1"/>
  <c r="K145" i="1" l="1"/>
  <c r="L145" i="1" s="1"/>
  <c r="J146" i="1"/>
  <c r="M146" i="1" s="1"/>
  <c r="K146" i="1" l="1"/>
  <c r="L146" i="1" s="1"/>
  <c r="J147" i="1"/>
  <c r="M147" i="1" s="1"/>
  <c r="K147" i="1" l="1"/>
  <c r="L147" i="1" s="1"/>
  <c r="J148" i="1"/>
  <c r="M148" i="1" s="1"/>
  <c r="K148" i="1" l="1"/>
  <c r="L148" i="1" s="1"/>
  <c r="J149" i="1"/>
  <c r="M149" i="1" s="1"/>
  <c r="K149" i="1" l="1"/>
  <c r="L149" i="1" s="1"/>
  <c r="J150" i="1"/>
  <c r="M150" i="1" s="1"/>
  <c r="K150" i="1" l="1"/>
  <c r="L150" i="1" s="1"/>
  <c r="J151" i="1"/>
  <c r="M151" i="1" s="1"/>
  <c r="K151" i="1" l="1"/>
  <c r="L151" i="1" s="1"/>
  <c r="J152" i="1"/>
  <c r="M152" i="1" s="1"/>
  <c r="K152" i="1" l="1"/>
  <c r="L152" i="1" s="1"/>
  <c r="J153" i="1"/>
  <c r="M153" i="1" s="1"/>
  <c r="K153" i="1" l="1"/>
  <c r="L153" i="1" s="1"/>
  <c r="J154" i="1"/>
  <c r="M154" i="1" s="1"/>
  <c r="K154" i="1" l="1"/>
  <c r="L154" i="1" s="1"/>
  <c r="J155" i="1"/>
  <c r="M155" i="1" s="1"/>
  <c r="K155" i="1" l="1"/>
  <c r="L155" i="1" s="1"/>
  <c r="J156" i="1"/>
  <c r="M156" i="1" s="1"/>
  <c r="K156" i="1" l="1"/>
  <c r="L156" i="1" s="1"/>
  <c r="J157" i="1"/>
  <c r="M157" i="1" s="1"/>
  <c r="K157" i="1" l="1"/>
  <c r="L157" i="1" s="1"/>
  <c r="J158" i="1"/>
  <c r="M158" i="1" s="1"/>
  <c r="K158" i="1" l="1"/>
  <c r="L158" i="1" s="1"/>
  <c r="J159" i="1"/>
  <c r="M159" i="1" s="1"/>
  <c r="K159" i="1" l="1"/>
  <c r="L159" i="1" s="1"/>
  <c r="J160" i="1"/>
  <c r="M160" i="1" s="1"/>
  <c r="K160" i="1" l="1"/>
  <c r="L160" i="1" s="1"/>
  <c r="J161" i="1"/>
  <c r="M161" i="1" s="1"/>
  <c r="K161" i="1" l="1"/>
  <c r="L161" i="1" s="1"/>
  <c r="J162" i="1"/>
  <c r="M162" i="1" s="1"/>
  <c r="K162" i="1" l="1"/>
  <c r="L162" i="1" s="1"/>
  <c r="J163" i="1"/>
  <c r="M163" i="1" s="1"/>
  <c r="K163" i="1" l="1"/>
  <c r="L163" i="1" s="1"/>
  <c r="J164" i="1"/>
  <c r="M164" i="1" s="1"/>
  <c r="K164" i="1" l="1"/>
  <c r="L164" i="1" s="1"/>
  <c r="J165" i="1"/>
  <c r="M165" i="1" s="1"/>
  <c r="K165" i="1" l="1"/>
  <c r="L165" i="1" s="1"/>
  <c r="J166" i="1"/>
  <c r="M166" i="1" s="1"/>
  <c r="K166" i="1" l="1"/>
  <c r="L166" i="1" s="1"/>
  <c r="J167" i="1"/>
  <c r="M167" i="1" s="1"/>
  <c r="K167" i="1" l="1"/>
  <c r="L167" i="1" s="1"/>
  <c r="J168" i="1"/>
  <c r="M168" i="1" s="1"/>
  <c r="K168" i="1" l="1"/>
  <c r="L168" i="1" s="1"/>
  <c r="J169" i="1"/>
  <c r="M169" i="1" s="1"/>
  <c r="K169" i="1" l="1"/>
  <c r="L169" i="1" s="1"/>
  <c r="J170" i="1"/>
  <c r="M170" i="1" s="1"/>
  <c r="K170" i="1" l="1"/>
  <c r="L170" i="1" s="1"/>
  <c r="J171" i="1"/>
  <c r="M171" i="1" s="1"/>
  <c r="K171" i="1" l="1"/>
  <c r="L171" i="1" s="1"/>
  <c r="J172" i="1"/>
  <c r="M172" i="1" s="1"/>
  <c r="K172" i="1" l="1"/>
  <c r="L172" i="1" s="1"/>
  <c r="J173" i="1"/>
  <c r="M173" i="1" s="1"/>
  <c r="K173" i="1" l="1"/>
  <c r="L173" i="1" s="1"/>
  <c r="J174" i="1"/>
  <c r="M174" i="1" s="1"/>
  <c r="K174" i="1" l="1"/>
  <c r="L174" i="1" s="1"/>
  <c r="J175" i="1"/>
  <c r="M175" i="1" s="1"/>
  <c r="K175" i="1" l="1"/>
  <c r="L175" i="1" s="1"/>
  <c r="J176" i="1"/>
  <c r="M176" i="1" s="1"/>
  <c r="K176" i="1" l="1"/>
  <c r="L176" i="1" s="1"/>
  <c r="J177" i="1"/>
  <c r="M177" i="1" s="1"/>
  <c r="K177" i="1" l="1"/>
  <c r="L177" i="1" s="1"/>
  <c r="J178" i="1"/>
  <c r="M178" i="1" s="1"/>
  <c r="K178" i="1" l="1"/>
  <c r="L178" i="1" s="1"/>
  <c r="J179" i="1"/>
  <c r="M179" i="1" s="1"/>
  <c r="K179" i="1" l="1"/>
  <c r="L179" i="1" s="1"/>
  <c r="J180" i="1"/>
  <c r="M180" i="1" s="1"/>
  <c r="K180" i="1" l="1"/>
  <c r="L180" i="1" s="1"/>
  <c r="J181" i="1"/>
  <c r="M181" i="1" s="1"/>
  <c r="K181" i="1" l="1"/>
  <c r="L181" i="1" s="1"/>
  <c r="J182" i="1"/>
  <c r="M182" i="1" s="1"/>
  <c r="K182" i="1" l="1"/>
  <c r="L182" i="1" s="1"/>
  <c r="J183" i="1"/>
  <c r="M183" i="1" s="1"/>
  <c r="K183" i="1" l="1"/>
  <c r="L183" i="1" s="1"/>
  <c r="J184" i="1"/>
  <c r="M184" i="1" s="1"/>
  <c r="K184" i="1" l="1"/>
  <c r="L184" i="1" s="1"/>
  <c r="J185" i="1"/>
  <c r="M185" i="1" s="1"/>
  <c r="K185" i="1" l="1"/>
  <c r="L185" i="1" s="1"/>
  <c r="J186" i="1"/>
  <c r="M186" i="1" s="1"/>
  <c r="K186" i="1" l="1"/>
  <c r="L186" i="1" s="1"/>
  <c r="J187" i="1"/>
  <c r="M187" i="1" s="1"/>
  <c r="K187" i="1" l="1"/>
  <c r="L187" i="1" s="1"/>
  <c r="J188" i="1"/>
  <c r="M188" i="1" s="1"/>
  <c r="K188" i="1" l="1"/>
  <c r="L188" i="1" s="1"/>
  <c r="J189" i="1"/>
  <c r="M189" i="1" s="1"/>
  <c r="K189" i="1" l="1"/>
  <c r="L189" i="1" s="1"/>
  <c r="J190" i="1"/>
  <c r="M190" i="1" s="1"/>
  <c r="K190" i="1" l="1"/>
  <c r="L190" i="1" s="1"/>
  <c r="J191" i="1"/>
  <c r="M191" i="1" s="1"/>
  <c r="K191" i="1" l="1"/>
  <c r="L191" i="1" s="1"/>
  <c r="J192" i="1"/>
  <c r="M192" i="1" s="1"/>
  <c r="K192" i="1" l="1"/>
  <c r="L192" i="1" s="1"/>
  <c r="J193" i="1"/>
  <c r="M193" i="1" s="1"/>
  <c r="K193" i="1" l="1"/>
  <c r="L193" i="1" s="1"/>
  <c r="J194" i="1"/>
  <c r="M194" i="1" s="1"/>
  <c r="K194" i="1" l="1"/>
  <c r="L194" i="1" s="1"/>
  <c r="J195" i="1"/>
  <c r="M195" i="1" s="1"/>
  <c r="K195" i="1" l="1"/>
  <c r="L195" i="1" s="1"/>
  <c r="J196" i="1"/>
  <c r="M196" i="1" s="1"/>
  <c r="K196" i="1" l="1"/>
  <c r="L196" i="1" s="1"/>
  <c r="J197" i="1"/>
  <c r="M197" i="1" s="1"/>
  <c r="K197" i="1" l="1"/>
  <c r="L197" i="1" s="1"/>
  <c r="J198" i="1"/>
  <c r="M198" i="1" s="1"/>
  <c r="K198" i="1" l="1"/>
  <c r="L198" i="1" s="1"/>
  <c r="J199" i="1"/>
  <c r="M199" i="1" s="1"/>
  <c r="K199" i="1" l="1"/>
  <c r="L199" i="1" s="1"/>
  <c r="J200" i="1"/>
  <c r="M200" i="1" s="1"/>
  <c r="K200" i="1" l="1"/>
  <c r="L200" i="1" s="1"/>
  <c r="J201" i="1"/>
  <c r="M201" i="1" s="1"/>
  <c r="K201" i="1" l="1"/>
  <c r="L201" i="1" s="1"/>
  <c r="J202" i="1"/>
  <c r="M202" i="1" s="1"/>
  <c r="K202" i="1" l="1"/>
  <c r="L202" i="1" s="1"/>
  <c r="J203" i="1"/>
  <c r="M203" i="1" s="1"/>
  <c r="K203" i="1" l="1"/>
  <c r="L203" i="1" s="1"/>
  <c r="J204" i="1"/>
  <c r="M204" i="1" s="1"/>
  <c r="K204" i="1" l="1"/>
  <c r="L204" i="1" s="1"/>
  <c r="J205" i="1"/>
  <c r="M205" i="1" s="1"/>
  <c r="K205" i="1" l="1"/>
  <c r="L205" i="1" s="1"/>
  <c r="J206" i="1"/>
  <c r="M206" i="1" s="1"/>
  <c r="K206" i="1" l="1"/>
  <c r="L206" i="1" s="1"/>
  <c r="J207" i="1"/>
  <c r="M207" i="1" s="1"/>
  <c r="K207" i="1" l="1"/>
  <c r="L207" i="1" s="1"/>
  <c r="J208" i="1"/>
  <c r="M208" i="1" s="1"/>
  <c r="K208" i="1" l="1"/>
  <c r="L208" i="1" s="1"/>
  <c r="J209" i="1"/>
  <c r="M209" i="1" s="1"/>
  <c r="K209" i="1" l="1"/>
  <c r="L209" i="1" s="1"/>
  <c r="J210" i="1"/>
  <c r="M210" i="1" s="1"/>
  <c r="K210" i="1" l="1"/>
  <c r="L210" i="1" s="1"/>
  <c r="J211" i="1"/>
  <c r="M211" i="1" s="1"/>
  <c r="K211" i="1" l="1"/>
  <c r="L211" i="1" s="1"/>
  <c r="J212" i="1"/>
  <c r="M212" i="1" s="1"/>
  <c r="K212" i="1" l="1"/>
  <c r="L212" i="1" s="1"/>
  <c r="J213" i="1"/>
  <c r="M213" i="1" s="1"/>
  <c r="K213" i="1" l="1"/>
  <c r="L213" i="1" s="1"/>
  <c r="J214" i="1"/>
  <c r="M214" i="1" s="1"/>
  <c r="K214" i="1" l="1"/>
  <c r="L214" i="1" s="1"/>
  <c r="J215" i="1"/>
  <c r="M215" i="1" s="1"/>
  <c r="K215" i="1" l="1"/>
  <c r="L215" i="1" s="1"/>
  <c r="J216" i="1"/>
  <c r="M216" i="1" s="1"/>
  <c r="K216" i="1" l="1"/>
  <c r="L216" i="1" s="1"/>
  <c r="J217" i="1"/>
  <c r="M217" i="1" s="1"/>
  <c r="K217" i="1" l="1"/>
  <c r="L217" i="1" s="1"/>
  <c r="J218" i="1"/>
  <c r="M218" i="1" s="1"/>
  <c r="K218" i="1" l="1"/>
  <c r="L218" i="1" s="1"/>
  <c r="J219" i="1"/>
  <c r="M219" i="1" s="1"/>
  <c r="K219" i="1" l="1"/>
  <c r="L219" i="1" s="1"/>
  <c r="J220" i="1"/>
  <c r="M220" i="1" s="1"/>
  <c r="K220" i="1" l="1"/>
  <c r="L220" i="1" s="1"/>
  <c r="J221" i="1"/>
  <c r="M221" i="1" s="1"/>
  <c r="K221" i="1" l="1"/>
  <c r="L221" i="1" s="1"/>
  <c r="J222" i="1"/>
  <c r="M222" i="1" s="1"/>
  <c r="K222" i="1" l="1"/>
  <c r="L222" i="1" s="1"/>
  <c r="J223" i="1"/>
  <c r="M223" i="1" s="1"/>
  <c r="K223" i="1" l="1"/>
  <c r="L223" i="1" s="1"/>
  <c r="J224" i="1"/>
  <c r="M224" i="1" s="1"/>
  <c r="K224" i="1" l="1"/>
  <c r="L224" i="1" s="1"/>
  <c r="J225" i="1"/>
  <c r="M225" i="1" s="1"/>
  <c r="K225" i="1" l="1"/>
  <c r="L225" i="1" s="1"/>
  <c r="J226" i="1"/>
  <c r="M226" i="1" s="1"/>
  <c r="K226" i="1" l="1"/>
  <c r="L226" i="1" s="1"/>
  <c r="J227" i="1"/>
  <c r="M227" i="1" s="1"/>
  <c r="K227" i="1" l="1"/>
  <c r="L227" i="1" s="1"/>
  <c r="J228" i="1"/>
  <c r="M228" i="1" s="1"/>
  <c r="K228" i="1" l="1"/>
  <c r="L228" i="1" s="1"/>
  <c r="J229" i="1"/>
  <c r="M229" i="1" s="1"/>
  <c r="K229" i="1" l="1"/>
  <c r="L229" i="1" s="1"/>
  <c r="J230" i="1"/>
  <c r="M230" i="1" s="1"/>
  <c r="K230" i="1" l="1"/>
  <c r="L230" i="1" s="1"/>
  <c r="J231" i="1"/>
  <c r="M231" i="1" s="1"/>
  <c r="K231" i="1" l="1"/>
  <c r="L231" i="1" s="1"/>
  <c r="J232" i="1"/>
  <c r="M232" i="1" s="1"/>
  <c r="K232" i="1" l="1"/>
  <c r="L232" i="1" s="1"/>
  <c r="J233" i="1"/>
  <c r="M233" i="1" s="1"/>
  <c r="K233" i="1" l="1"/>
  <c r="L233" i="1" s="1"/>
  <c r="J234" i="1"/>
  <c r="M234" i="1" s="1"/>
  <c r="K234" i="1" l="1"/>
  <c r="L234" i="1" s="1"/>
  <c r="J235" i="1"/>
  <c r="M235" i="1" s="1"/>
  <c r="K235" i="1" l="1"/>
  <c r="L235" i="1" s="1"/>
  <c r="J236" i="1"/>
  <c r="M236" i="1" s="1"/>
  <c r="K236" i="1" l="1"/>
  <c r="L236" i="1" s="1"/>
  <c r="J237" i="1"/>
  <c r="M237" i="1" s="1"/>
  <c r="K237" i="1" l="1"/>
  <c r="L237" i="1" s="1"/>
  <c r="J238" i="1"/>
  <c r="M238" i="1" s="1"/>
  <c r="K238" i="1" l="1"/>
  <c r="L238" i="1" s="1"/>
  <c r="J239" i="1"/>
  <c r="M239" i="1" s="1"/>
  <c r="K239" i="1" l="1"/>
  <c r="L239" i="1" s="1"/>
  <c r="J240" i="1"/>
  <c r="M240" i="1" s="1"/>
  <c r="K240" i="1" l="1"/>
  <c r="L240" i="1" s="1"/>
  <c r="J241" i="1"/>
  <c r="M241" i="1" s="1"/>
  <c r="K241" i="1" l="1"/>
  <c r="L241" i="1" s="1"/>
  <c r="J242" i="1"/>
  <c r="M242" i="1" s="1"/>
  <c r="K242" i="1" l="1"/>
  <c r="L242" i="1" s="1"/>
  <c r="J243" i="1"/>
  <c r="M243" i="1" s="1"/>
  <c r="K243" i="1" l="1"/>
  <c r="L243" i="1" s="1"/>
  <c r="J244" i="1"/>
  <c r="M244" i="1" s="1"/>
  <c r="K244" i="1" l="1"/>
  <c r="L244" i="1" s="1"/>
  <c r="J245" i="1"/>
  <c r="M245" i="1" s="1"/>
  <c r="K245" i="1" l="1"/>
  <c r="L245" i="1" s="1"/>
  <c r="J246" i="1"/>
  <c r="M246" i="1" s="1"/>
  <c r="K246" i="1" l="1"/>
  <c r="L246" i="1" s="1"/>
  <c r="J247" i="1"/>
  <c r="M247" i="1" s="1"/>
  <c r="K247" i="1" l="1"/>
  <c r="L247" i="1" s="1"/>
  <c r="J248" i="1"/>
  <c r="M248" i="1" s="1"/>
  <c r="K248" i="1" l="1"/>
  <c r="L248" i="1" s="1"/>
  <c r="J249" i="1"/>
  <c r="M249" i="1" s="1"/>
  <c r="K249" i="1" l="1"/>
  <c r="L249" i="1" s="1"/>
  <c r="J250" i="1"/>
  <c r="M250" i="1" s="1"/>
  <c r="K250" i="1" l="1"/>
  <c r="L250" i="1" s="1"/>
  <c r="J251" i="1"/>
  <c r="M251" i="1" s="1"/>
  <c r="K251" i="1" l="1"/>
  <c r="L251" i="1" s="1"/>
  <c r="J252" i="1"/>
  <c r="M252" i="1" s="1"/>
  <c r="K252" i="1" l="1"/>
  <c r="L252" i="1" s="1"/>
  <c r="J253" i="1"/>
  <c r="M253" i="1" s="1"/>
  <c r="K253" i="1" l="1"/>
  <c r="L253" i="1" s="1"/>
  <c r="J254" i="1"/>
  <c r="M254" i="1" s="1"/>
  <c r="K254" i="1" l="1"/>
  <c r="L254" i="1" s="1"/>
  <c r="J255" i="1"/>
  <c r="M255" i="1" s="1"/>
  <c r="K255" i="1" l="1"/>
  <c r="L255" i="1" s="1"/>
  <c r="J256" i="1"/>
  <c r="M256" i="1" s="1"/>
  <c r="K256" i="1" l="1"/>
  <c r="L256" i="1" s="1"/>
  <c r="J257" i="1"/>
  <c r="M257" i="1" s="1"/>
  <c r="K257" i="1" l="1"/>
  <c r="L257" i="1" s="1"/>
  <c r="J258" i="1"/>
  <c r="M258" i="1" s="1"/>
  <c r="K258" i="1" l="1"/>
  <c r="L258" i="1" s="1"/>
  <c r="J259" i="1"/>
  <c r="M259" i="1" s="1"/>
  <c r="K259" i="1" l="1"/>
  <c r="L259" i="1" s="1"/>
  <c r="J260" i="1"/>
  <c r="M260" i="1" s="1"/>
  <c r="K260" i="1" l="1"/>
  <c r="L260" i="1" s="1"/>
  <c r="J261" i="1"/>
  <c r="M261" i="1" s="1"/>
  <c r="K261" i="1" l="1"/>
  <c r="L261" i="1" s="1"/>
  <c r="J262" i="1"/>
  <c r="M262" i="1" s="1"/>
  <c r="K262" i="1" l="1"/>
  <c r="L262" i="1" s="1"/>
  <c r="J263" i="1"/>
  <c r="M263" i="1" s="1"/>
  <c r="K263" i="1" l="1"/>
  <c r="L263" i="1" s="1"/>
  <c r="J264" i="1"/>
  <c r="M264" i="1" s="1"/>
  <c r="K264" i="1" l="1"/>
  <c r="L264" i="1" s="1"/>
  <c r="J265" i="1"/>
  <c r="M265" i="1" s="1"/>
  <c r="K265" i="1" l="1"/>
  <c r="L265" i="1" s="1"/>
  <c r="J266" i="1"/>
  <c r="M266" i="1" s="1"/>
  <c r="K266" i="1" l="1"/>
  <c r="L266" i="1" s="1"/>
  <c r="J267" i="1"/>
  <c r="M267" i="1" s="1"/>
  <c r="K267" i="1" l="1"/>
  <c r="L267" i="1" s="1"/>
  <c r="J268" i="1"/>
  <c r="M268" i="1" s="1"/>
  <c r="K268" i="1" l="1"/>
  <c r="L268" i="1" s="1"/>
  <c r="J269" i="1"/>
  <c r="M269" i="1" s="1"/>
  <c r="K269" i="1" l="1"/>
  <c r="L269" i="1" s="1"/>
  <c r="J270" i="1"/>
  <c r="M270" i="1" s="1"/>
  <c r="K270" i="1" l="1"/>
  <c r="L270" i="1" s="1"/>
  <c r="J271" i="1"/>
  <c r="M271" i="1" s="1"/>
  <c r="K271" i="1" l="1"/>
  <c r="L271" i="1" s="1"/>
  <c r="J272" i="1"/>
  <c r="M272" i="1" s="1"/>
  <c r="K272" i="1" l="1"/>
  <c r="L272" i="1" s="1"/>
  <c r="J273" i="1"/>
  <c r="M273" i="1" s="1"/>
  <c r="K273" i="1" l="1"/>
  <c r="L273" i="1" s="1"/>
  <c r="J274" i="1"/>
  <c r="M274" i="1" s="1"/>
  <c r="K274" i="1" l="1"/>
  <c r="L274" i="1" s="1"/>
  <c r="J275" i="1"/>
  <c r="M275" i="1" s="1"/>
  <c r="K275" i="1" l="1"/>
  <c r="L275" i="1" s="1"/>
  <c r="J276" i="1"/>
  <c r="M276" i="1" s="1"/>
  <c r="K276" i="1" l="1"/>
  <c r="L276" i="1" s="1"/>
  <c r="J277" i="1"/>
  <c r="M277" i="1" s="1"/>
  <c r="K277" i="1" l="1"/>
  <c r="L277" i="1" s="1"/>
  <c r="J278" i="1"/>
  <c r="M278" i="1" s="1"/>
  <c r="K278" i="1" l="1"/>
  <c r="L278" i="1" s="1"/>
  <c r="J279" i="1"/>
  <c r="M279" i="1" s="1"/>
  <c r="K279" i="1" l="1"/>
  <c r="L279" i="1" s="1"/>
  <c r="J280" i="1"/>
  <c r="M280" i="1" s="1"/>
  <c r="K280" i="1" l="1"/>
  <c r="L280" i="1" s="1"/>
  <c r="J281" i="1"/>
  <c r="M281" i="1" s="1"/>
  <c r="K281" i="1" l="1"/>
  <c r="L281" i="1" s="1"/>
  <c r="J282" i="1"/>
  <c r="M282" i="1" s="1"/>
  <c r="K282" i="1" l="1"/>
  <c r="L282" i="1" s="1"/>
  <c r="J283" i="1"/>
  <c r="M283" i="1" s="1"/>
  <c r="K283" i="1" l="1"/>
  <c r="L283" i="1" s="1"/>
  <c r="J284" i="1"/>
  <c r="M284" i="1" s="1"/>
  <c r="K284" i="1" l="1"/>
  <c r="L284" i="1" s="1"/>
  <c r="J285" i="1"/>
  <c r="M285" i="1" s="1"/>
  <c r="K285" i="1" l="1"/>
  <c r="L285" i="1" s="1"/>
  <c r="J286" i="1"/>
  <c r="M286" i="1" s="1"/>
  <c r="K286" i="1" l="1"/>
  <c r="L286" i="1" s="1"/>
  <c r="J287" i="1"/>
  <c r="M287" i="1" s="1"/>
  <c r="K287" i="1" l="1"/>
  <c r="L287" i="1" s="1"/>
  <c r="J288" i="1"/>
  <c r="M288" i="1" s="1"/>
  <c r="K288" i="1" l="1"/>
  <c r="L288" i="1" s="1"/>
  <c r="J289" i="1"/>
  <c r="M289" i="1" s="1"/>
  <c r="K289" i="1" l="1"/>
  <c r="L289" i="1" s="1"/>
  <c r="J290" i="1"/>
  <c r="M290" i="1" s="1"/>
  <c r="K290" i="1" l="1"/>
  <c r="L290" i="1" s="1"/>
  <c r="J291" i="1"/>
  <c r="M291" i="1" s="1"/>
  <c r="K291" i="1" l="1"/>
  <c r="L291" i="1" s="1"/>
  <c r="J292" i="1"/>
  <c r="M292" i="1" s="1"/>
  <c r="K292" i="1" l="1"/>
  <c r="L292" i="1" s="1"/>
  <c r="J293" i="1"/>
  <c r="M293" i="1" s="1"/>
  <c r="K293" i="1" l="1"/>
  <c r="L293" i="1" s="1"/>
  <c r="J294" i="1"/>
  <c r="M294" i="1" s="1"/>
  <c r="K294" i="1" l="1"/>
  <c r="L294" i="1" s="1"/>
  <c r="J295" i="1"/>
  <c r="M295" i="1" s="1"/>
  <c r="K295" i="1" l="1"/>
  <c r="L295" i="1" s="1"/>
  <c r="J296" i="1"/>
  <c r="M296" i="1" s="1"/>
  <c r="K296" i="1" l="1"/>
  <c r="L296" i="1" s="1"/>
  <c r="J297" i="1"/>
  <c r="M297" i="1" s="1"/>
  <c r="K297" i="1" l="1"/>
  <c r="L297" i="1" s="1"/>
  <c r="J298" i="1"/>
  <c r="M298" i="1" s="1"/>
  <c r="K298" i="1" l="1"/>
  <c r="L298" i="1" s="1"/>
  <c r="J299" i="1"/>
  <c r="M299" i="1" s="1"/>
  <c r="K299" i="1" l="1"/>
  <c r="L299" i="1" s="1"/>
  <c r="J300" i="1"/>
  <c r="M300" i="1" s="1"/>
  <c r="K300" i="1" l="1"/>
  <c r="L300" i="1" s="1"/>
  <c r="J301" i="1"/>
  <c r="M301" i="1" s="1"/>
  <c r="K301" i="1" l="1"/>
  <c r="L301" i="1" s="1"/>
  <c r="J302" i="1"/>
  <c r="M302" i="1" s="1"/>
  <c r="M1" i="1" s="1"/>
  <c r="K302" i="1" l="1"/>
  <c r="L302" i="1" s="1"/>
  <c r="L1" i="1" s="1"/>
  <c r="J303" i="1"/>
  <c r="M303" i="1" s="1"/>
  <c r="K303" i="1" l="1"/>
  <c r="L303" i="1" s="1"/>
  <c r="J304" i="1"/>
  <c r="M304" i="1" s="1"/>
  <c r="K304" i="1" l="1"/>
  <c r="L304" i="1" s="1"/>
  <c r="J305" i="1"/>
  <c r="M305" i="1" s="1"/>
  <c r="K305" i="1" l="1"/>
  <c r="L305" i="1" s="1"/>
  <c r="J306" i="1"/>
  <c r="M306" i="1" s="1"/>
  <c r="K306" i="1" l="1"/>
  <c r="L306" i="1" s="1"/>
  <c r="J307" i="1"/>
  <c r="M307" i="1" s="1"/>
  <c r="K307" i="1" l="1"/>
  <c r="L307" i="1" s="1"/>
  <c r="J308" i="1"/>
  <c r="M308" i="1" s="1"/>
  <c r="K308" i="1" l="1"/>
  <c r="L308" i="1" s="1"/>
  <c r="J309" i="1"/>
  <c r="M309" i="1" s="1"/>
  <c r="K309" i="1" l="1"/>
  <c r="L309" i="1" s="1"/>
  <c r="J310" i="1"/>
  <c r="M310" i="1" s="1"/>
  <c r="K310" i="1" l="1"/>
  <c r="L310" i="1" s="1"/>
  <c r="J311" i="1"/>
  <c r="M311" i="1" s="1"/>
  <c r="K311" i="1" l="1"/>
  <c r="L311" i="1" s="1"/>
  <c r="J312" i="1"/>
  <c r="M312" i="1" s="1"/>
  <c r="K312" i="1" l="1"/>
  <c r="L312" i="1" s="1"/>
  <c r="J313" i="1"/>
  <c r="M313" i="1" s="1"/>
  <c r="K313" i="1" l="1"/>
  <c r="L313" i="1" s="1"/>
  <c r="J314" i="1"/>
  <c r="M314" i="1" s="1"/>
  <c r="K314" i="1" l="1"/>
  <c r="L314" i="1" s="1"/>
  <c r="J315" i="1"/>
  <c r="M315" i="1" s="1"/>
  <c r="K315" i="1" l="1"/>
  <c r="L315" i="1" s="1"/>
  <c r="J316" i="1"/>
  <c r="M316" i="1" s="1"/>
  <c r="K316" i="1" l="1"/>
  <c r="L316" i="1" s="1"/>
  <c r="J317" i="1"/>
  <c r="M317" i="1" s="1"/>
  <c r="K317" i="1" l="1"/>
  <c r="L317" i="1" s="1"/>
  <c r="J318" i="1"/>
  <c r="M318" i="1" s="1"/>
  <c r="K318" i="1" l="1"/>
  <c r="L318" i="1" s="1"/>
  <c r="J319" i="1"/>
  <c r="M319" i="1" s="1"/>
  <c r="K319" i="1" l="1"/>
  <c r="L319" i="1" s="1"/>
  <c r="J320" i="1"/>
  <c r="M320" i="1" s="1"/>
  <c r="K320" i="1" l="1"/>
  <c r="L320" i="1" s="1"/>
  <c r="J321" i="1"/>
  <c r="M321" i="1" s="1"/>
  <c r="K321" i="1" l="1"/>
  <c r="L321" i="1" s="1"/>
  <c r="J322" i="1"/>
  <c r="M322" i="1" s="1"/>
  <c r="K322" i="1" l="1"/>
  <c r="L322" i="1" s="1"/>
  <c r="J323" i="1"/>
  <c r="M323" i="1" s="1"/>
  <c r="K323" i="1" l="1"/>
  <c r="L323" i="1" s="1"/>
  <c r="J324" i="1"/>
  <c r="M324" i="1" s="1"/>
  <c r="K324" i="1" l="1"/>
  <c r="L324" i="1" s="1"/>
  <c r="J325" i="1"/>
  <c r="M325" i="1" s="1"/>
  <c r="K325" i="1" l="1"/>
  <c r="L325" i="1" s="1"/>
  <c r="J326" i="1"/>
  <c r="M326" i="1" s="1"/>
  <c r="K326" i="1" l="1"/>
  <c r="L326" i="1" s="1"/>
  <c r="J327" i="1"/>
  <c r="M327" i="1" s="1"/>
  <c r="K327" i="1" l="1"/>
  <c r="L327" i="1" s="1"/>
  <c r="J328" i="1"/>
  <c r="M328" i="1" s="1"/>
  <c r="K328" i="1" l="1"/>
  <c r="L328" i="1" s="1"/>
  <c r="J329" i="1"/>
  <c r="M329" i="1" s="1"/>
  <c r="K329" i="1" l="1"/>
  <c r="L329" i="1" s="1"/>
  <c r="J330" i="1"/>
  <c r="M330" i="1" s="1"/>
  <c r="K330" i="1" l="1"/>
  <c r="L330" i="1" s="1"/>
  <c r="J331" i="1"/>
  <c r="M331" i="1" s="1"/>
  <c r="K331" i="1" l="1"/>
  <c r="L331" i="1" s="1"/>
  <c r="J332" i="1"/>
  <c r="M332" i="1" s="1"/>
  <c r="K332" i="1" l="1"/>
  <c r="L332" i="1" s="1"/>
  <c r="J333" i="1"/>
  <c r="M333" i="1" s="1"/>
  <c r="K333" i="1" l="1"/>
  <c r="L333" i="1" s="1"/>
  <c r="J334" i="1"/>
  <c r="M334" i="1" s="1"/>
  <c r="K334" i="1" l="1"/>
  <c r="L334" i="1" s="1"/>
  <c r="J335" i="1"/>
  <c r="M335" i="1" s="1"/>
  <c r="K335" i="1" l="1"/>
  <c r="L335" i="1" s="1"/>
  <c r="J336" i="1"/>
  <c r="M336" i="1" s="1"/>
  <c r="K336" i="1" l="1"/>
  <c r="L336" i="1" s="1"/>
  <c r="J337" i="1"/>
  <c r="M337" i="1" s="1"/>
  <c r="K337" i="1" l="1"/>
  <c r="L337" i="1" s="1"/>
  <c r="J338" i="1"/>
  <c r="M338" i="1" s="1"/>
  <c r="K338" i="1" l="1"/>
  <c r="L338" i="1" s="1"/>
  <c r="J339" i="1"/>
  <c r="M339" i="1" s="1"/>
  <c r="K339" i="1" l="1"/>
  <c r="L339" i="1" s="1"/>
  <c r="J340" i="1"/>
  <c r="M340" i="1" s="1"/>
  <c r="K340" i="1" l="1"/>
  <c r="L340" i="1" s="1"/>
  <c r="J341" i="1"/>
  <c r="M341" i="1" s="1"/>
  <c r="K341" i="1" l="1"/>
  <c r="L341" i="1" s="1"/>
  <c r="J342" i="1"/>
  <c r="M342" i="1" s="1"/>
  <c r="K342" i="1" l="1"/>
  <c r="L342" i="1" s="1"/>
  <c r="J343" i="1"/>
  <c r="M343" i="1" s="1"/>
  <c r="K343" i="1" l="1"/>
  <c r="L343" i="1" s="1"/>
  <c r="J344" i="1"/>
  <c r="M344" i="1" s="1"/>
  <c r="K344" i="1" l="1"/>
  <c r="L344" i="1" s="1"/>
  <c r="J345" i="1"/>
  <c r="M345" i="1" s="1"/>
  <c r="K345" i="1" l="1"/>
  <c r="L345" i="1" s="1"/>
  <c r="J346" i="1"/>
  <c r="M346" i="1" s="1"/>
  <c r="K346" i="1" l="1"/>
  <c r="L346" i="1" s="1"/>
  <c r="J347" i="1"/>
  <c r="M347" i="1" s="1"/>
  <c r="K347" i="1" l="1"/>
  <c r="L347" i="1" s="1"/>
  <c r="J348" i="1"/>
  <c r="M348" i="1" s="1"/>
  <c r="K348" i="1" l="1"/>
  <c r="L348" i="1" s="1"/>
  <c r="J349" i="1"/>
  <c r="M349" i="1" s="1"/>
  <c r="K349" i="1" l="1"/>
  <c r="L349" i="1" s="1"/>
  <c r="J350" i="1"/>
  <c r="M350" i="1" s="1"/>
  <c r="K350" i="1" l="1"/>
  <c r="L350" i="1" s="1"/>
  <c r="J351" i="1"/>
  <c r="M351" i="1" s="1"/>
  <c r="K351" i="1" l="1"/>
  <c r="L351" i="1" s="1"/>
  <c r="J352" i="1"/>
  <c r="M352" i="1" s="1"/>
  <c r="K352" i="1" l="1"/>
  <c r="L352" i="1" s="1"/>
  <c r="J353" i="1"/>
  <c r="M353" i="1" s="1"/>
  <c r="K353" i="1" l="1"/>
  <c r="L353" i="1" s="1"/>
  <c r="J354" i="1"/>
  <c r="M354" i="1" s="1"/>
  <c r="K354" i="1" l="1"/>
  <c r="L354" i="1" s="1"/>
  <c r="J355" i="1"/>
  <c r="M355" i="1" s="1"/>
  <c r="K355" i="1" l="1"/>
  <c r="L355" i="1" s="1"/>
  <c r="J356" i="1"/>
  <c r="M356" i="1" s="1"/>
  <c r="K356" i="1" l="1"/>
  <c r="L356" i="1" s="1"/>
  <c r="J357" i="1"/>
  <c r="M357" i="1" s="1"/>
  <c r="K357" i="1" l="1"/>
  <c r="L357" i="1" s="1"/>
  <c r="J358" i="1"/>
  <c r="M358" i="1" s="1"/>
  <c r="K358" i="1" l="1"/>
  <c r="L358" i="1" s="1"/>
  <c r="J359" i="1"/>
  <c r="M359" i="1" s="1"/>
  <c r="K359" i="1" l="1"/>
  <c r="L359" i="1" s="1"/>
  <c r="J360" i="1"/>
  <c r="M360" i="1" s="1"/>
  <c r="K360" i="1" l="1"/>
  <c r="L360" i="1" s="1"/>
  <c r="J361" i="1"/>
  <c r="M361" i="1" s="1"/>
  <c r="K361" i="1" l="1"/>
  <c r="L361" i="1" s="1"/>
  <c r="J362" i="1"/>
  <c r="M362" i="1" s="1"/>
  <c r="K362" i="1" l="1"/>
  <c r="L362" i="1" s="1"/>
  <c r="J363" i="1"/>
  <c r="M363" i="1" s="1"/>
  <c r="K363" i="1" l="1"/>
  <c r="L363" i="1" s="1"/>
  <c r="J364" i="1"/>
  <c r="M364" i="1" s="1"/>
  <c r="K364" i="1" l="1"/>
  <c r="L364" i="1" s="1"/>
  <c r="J365" i="1"/>
  <c r="M365" i="1" s="1"/>
  <c r="K365" i="1" l="1"/>
  <c r="L365" i="1" s="1"/>
  <c r="J366" i="1"/>
  <c r="M366" i="1" s="1"/>
  <c r="K366" i="1" l="1"/>
  <c r="L366" i="1" s="1"/>
  <c r="J367" i="1"/>
  <c r="M367" i="1" s="1"/>
  <c r="K367" i="1" l="1"/>
  <c r="L367" i="1" s="1"/>
  <c r="J368" i="1"/>
  <c r="M368" i="1" s="1"/>
  <c r="K368" i="1" l="1"/>
  <c r="L368" i="1" s="1"/>
  <c r="J369" i="1"/>
  <c r="M369" i="1" s="1"/>
  <c r="K369" i="1" l="1"/>
  <c r="L369" i="1" s="1"/>
  <c r="J370" i="1"/>
  <c r="M370" i="1" s="1"/>
  <c r="K370" i="1" l="1"/>
  <c r="L370" i="1" s="1"/>
  <c r="J371" i="1"/>
  <c r="M371" i="1" s="1"/>
  <c r="K371" i="1" l="1"/>
  <c r="L371" i="1" s="1"/>
  <c r="J372" i="1"/>
  <c r="M372" i="1" s="1"/>
  <c r="K372" i="1" l="1"/>
  <c r="L372" i="1" s="1"/>
  <c r="J373" i="1"/>
  <c r="M373" i="1" s="1"/>
  <c r="K373" i="1" l="1"/>
  <c r="L373" i="1" s="1"/>
  <c r="J374" i="1"/>
  <c r="M374" i="1" s="1"/>
  <c r="K374" i="1" l="1"/>
  <c r="L374" i="1" s="1"/>
  <c r="J375" i="1"/>
  <c r="M375" i="1" s="1"/>
  <c r="K375" i="1" l="1"/>
  <c r="L375" i="1" s="1"/>
  <c r="J376" i="1"/>
  <c r="M376" i="1" s="1"/>
  <c r="K376" i="1" l="1"/>
  <c r="L376" i="1" s="1"/>
  <c r="J377" i="1"/>
  <c r="M377" i="1" s="1"/>
  <c r="K377" i="1" l="1"/>
  <c r="L377" i="1" s="1"/>
  <c r="J378" i="1"/>
  <c r="M378" i="1" s="1"/>
  <c r="K378" i="1" l="1"/>
  <c r="L378" i="1" s="1"/>
  <c r="J379" i="1"/>
  <c r="M379" i="1" s="1"/>
  <c r="K379" i="1" l="1"/>
  <c r="L379" i="1" s="1"/>
  <c r="J380" i="1"/>
  <c r="M380" i="1" s="1"/>
  <c r="K380" i="1" l="1"/>
  <c r="L380" i="1" s="1"/>
  <c r="J381" i="1"/>
  <c r="M381" i="1" s="1"/>
  <c r="K381" i="1" l="1"/>
  <c r="L381" i="1" s="1"/>
  <c r="J382" i="1"/>
  <c r="M382" i="1" s="1"/>
  <c r="K382" i="1" l="1"/>
  <c r="L382" i="1" s="1"/>
  <c r="J383" i="1"/>
  <c r="M383" i="1" s="1"/>
  <c r="K383" i="1" l="1"/>
  <c r="L383" i="1" s="1"/>
  <c r="J384" i="1"/>
  <c r="M384" i="1" s="1"/>
  <c r="K384" i="1" l="1"/>
  <c r="L384" i="1" s="1"/>
  <c r="J385" i="1"/>
  <c r="M385" i="1" s="1"/>
  <c r="K385" i="1" l="1"/>
  <c r="L385" i="1" s="1"/>
  <c r="J386" i="1"/>
  <c r="M386" i="1" s="1"/>
  <c r="K386" i="1" l="1"/>
  <c r="L386" i="1" s="1"/>
  <c r="J387" i="1"/>
  <c r="M387" i="1" s="1"/>
  <c r="K387" i="1" l="1"/>
  <c r="L387" i="1" s="1"/>
  <c r="J388" i="1"/>
  <c r="M388" i="1" s="1"/>
  <c r="K388" i="1" l="1"/>
  <c r="L388" i="1" s="1"/>
  <c r="J389" i="1"/>
  <c r="M389" i="1" s="1"/>
  <c r="K389" i="1" l="1"/>
  <c r="L389" i="1" s="1"/>
  <c r="J390" i="1"/>
  <c r="M390" i="1" s="1"/>
  <c r="K390" i="1" l="1"/>
  <c r="L390" i="1" s="1"/>
  <c r="J391" i="1"/>
  <c r="M391" i="1" s="1"/>
  <c r="K391" i="1" l="1"/>
  <c r="L391" i="1" s="1"/>
  <c r="J392" i="1"/>
  <c r="M392" i="1" s="1"/>
  <c r="K392" i="1" l="1"/>
  <c r="L392" i="1" s="1"/>
  <c r="J393" i="1"/>
  <c r="M393" i="1" s="1"/>
  <c r="K393" i="1" l="1"/>
  <c r="L393" i="1" s="1"/>
  <c r="J394" i="1"/>
  <c r="M394" i="1" s="1"/>
  <c r="K394" i="1" l="1"/>
  <c r="L394" i="1" s="1"/>
  <c r="J395" i="1"/>
  <c r="M395" i="1" s="1"/>
  <c r="K395" i="1" l="1"/>
  <c r="L395" i="1" s="1"/>
  <c r="J396" i="1"/>
  <c r="M396" i="1" s="1"/>
  <c r="K396" i="1" l="1"/>
  <c r="L396" i="1" s="1"/>
  <c r="J397" i="1"/>
  <c r="M397" i="1" s="1"/>
  <c r="K397" i="1" l="1"/>
  <c r="L397" i="1" s="1"/>
  <c r="J398" i="1"/>
  <c r="M398" i="1" s="1"/>
  <c r="K398" i="1" l="1"/>
  <c r="L398" i="1" s="1"/>
  <c r="J399" i="1"/>
  <c r="M399" i="1" s="1"/>
  <c r="K399" i="1" l="1"/>
  <c r="L399" i="1" s="1"/>
  <c r="J400" i="1"/>
  <c r="M400" i="1" s="1"/>
  <c r="K400" i="1" l="1"/>
  <c r="L400" i="1" s="1"/>
  <c r="J401" i="1"/>
  <c r="M401" i="1" s="1"/>
  <c r="K401" i="1" l="1"/>
  <c r="L401" i="1" s="1"/>
  <c r="J402" i="1"/>
  <c r="M402" i="1" s="1"/>
  <c r="K402" i="1" l="1"/>
  <c r="L402" i="1" s="1"/>
  <c r="J403" i="1"/>
  <c r="M403" i="1" s="1"/>
  <c r="K403" i="1" l="1"/>
  <c r="L403" i="1" s="1"/>
  <c r="J404" i="1"/>
  <c r="M404" i="1" s="1"/>
  <c r="K404" i="1" l="1"/>
  <c r="L404" i="1" s="1"/>
  <c r="J405" i="1"/>
  <c r="M405" i="1" s="1"/>
  <c r="K405" i="1" l="1"/>
  <c r="L405" i="1" s="1"/>
  <c r="J406" i="1"/>
  <c r="M406" i="1" s="1"/>
  <c r="K406" i="1" l="1"/>
  <c r="L406" i="1" s="1"/>
  <c r="J407" i="1"/>
  <c r="M407" i="1" s="1"/>
  <c r="K407" i="1" l="1"/>
  <c r="L407" i="1" s="1"/>
  <c r="J408" i="1"/>
  <c r="M408" i="1" s="1"/>
  <c r="K408" i="1" l="1"/>
  <c r="L408" i="1" s="1"/>
  <c r="J409" i="1"/>
  <c r="M409" i="1" s="1"/>
  <c r="K409" i="1" l="1"/>
  <c r="L409" i="1" s="1"/>
  <c r="J410" i="1"/>
  <c r="M410" i="1" s="1"/>
  <c r="K410" i="1" l="1"/>
  <c r="L410" i="1" s="1"/>
  <c r="J411" i="1"/>
  <c r="M411" i="1" s="1"/>
  <c r="K411" i="1" l="1"/>
  <c r="L411" i="1" s="1"/>
  <c r="J412" i="1"/>
  <c r="M412" i="1" s="1"/>
  <c r="K412" i="1" l="1"/>
  <c r="L412" i="1" s="1"/>
  <c r="J413" i="1"/>
  <c r="M413" i="1" s="1"/>
  <c r="K413" i="1" l="1"/>
  <c r="L413" i="1" s="1"/>
  <c r="J414" i="1"/>
  <c r="M414" i="1" s="1"/>
  <c r="K414" i="1" l="1"/>
  <c r="L414" i="1" s="1"/>
  <c r="J415" i="1"/>
  <c r="M415" i="1" s="1"/>
  <c r="K415" i="1" l="1"/>
  <c r="L415" i="1" s="1"/>
  <c r="J416" i="1"/>
  <c r="M416" i="1" s="1"/>
  <c r="K416" i="1" l="1"/>
  <c r="L416" i="1" s="1"/>
  <c r="J417" i="1"/>
  <c r="M417" i="1" s="1"/>
  <c r="K417" i="1" l="1"/>
  <c r="L417" i="1" s="1"/>
  <c r="J418" i="1"/>
  <c r="M418" i="1" s="1"/>
  <c r="K418" i="1" l="1"/>
  <c r="L418" i="1" s="1"/>
  <c r="J419" i="1"/>
  <c r="M419" i="1" s="1"/>
  <c r="K419" i="1" l="1"/>
  <c r="L419" i="1" s="1"/>
  <c r="J420" i="1"/>
  <c r="M420" i="1" s="1"/>
  <c r="K420" i="1" l="1"/>
  <c r="L420" i="1" s="1"/>
  <c r="J421" i="1"/>
  <c r="M421" i="1" s="1"/>
  <c r="K421" i="1" l="1"/>
  <c r="L421" i="1" s="1"/>
  <c r="J422" i="1"/>
  <c r="M422" i="1" s="1"/>
  <c r="K422" i="1" l="1"/>
  <c r="L422" i="1" s="1"/>
  <c r="J423" i="1"/>
  <c r="M423" i="1" s="1"/>
  <c r="K423" i="1" l="1"/>
  <c r="L423" i="1" s="1"/>
  <c r="J424" i="1"/>
  <c r="M424" i="1" s="1"/>
  <c r="K424" i="1" l="1"/>
  <c r="L424" i="1" s="1"/>
  <c r="J425" i="1"/>
  <c r="M425" i="1" s="1"/>
  <c r="K425" i="1" l="1"/>
  <c r="L425" i="1" s="1"/>
  <c r="J426" i="1"/>
  <c r="M426" i="1" s="1"/>
  <c r="K426" i="1" l="1"/>
  <c r="L426" i="1" s="1"/>
  <c r="J427" i="1"/>
  <c r="M427" i="1" s="1"/>
  <c r="K427" i="1" l="1"/>
  <c r="L427" i="1" s="1"/>
  <c r="J428" i="1"/>
  <c r="M428" i="1" s="1"/>
  <c r="K428" i="1" l="1"/>
  <c r="L428" i="1" s="1"/>
  <c r="J429" i="1"/>
  <c r="M429" i="1" s="1"/>
  <c r="K429" i="1" l="1"/>
  <c r="L429" i="1" s="1"/>
  <c r="J430" i="1"/>
  <c r="M430" i="1" s="1"/>
  <c r="K430" i="1" l="1"/>
  <c r="L430" i="1" s="1"/>
  <c r="J431" i="1"/>
  <c r="M431" i="1" s="1"/>
  <c r="K431" i="1" l="1"/>
  <c r="L431" i="1" s="1"/>
  <c r="J432" i="1"/>
  <c r="M432" i="1" s="1"/>
  <c r="K432" i="1" l="1"/>
  <c r="L432" i="1" s="1"/>
  <c r="J433" i="1"/>
  <c r="M433" i="1" s="1"/>
  <c r="K433" i="1" l="1"/>
  <c r="L433" i="1" s="1"/>
  <c r="J434" i="1"/>
  <c r="M434" i="1" s="1"/>
  <c r="K434" i="1" l="1"/>
  <c r="L434" i="1" s="1"/>
  <c r="J435" i="1"/>
  <c r="M435" i="1" s="1"/>
  <c r="K435" i="1" l="1"/>
  <c r="L435" i="1" s="1"/>
  <c r="J436" i="1"/>
  <c r="M436" i="1" s="1"/>
  <c r="K436" i="1" l="1"/>
  <c r="L436" i="1" s="1"/>
  <c r="J437" i="1"/>
  <c r="M437" i="1" s="1"/>
  <c r="K437" i="1" l="1"/>
  <c r="L437" i="1" s="1"/>
  <c r="J438" i="1"/>
  <c r="M438" i="1" s="1"/>
  <c r="K438" i="1" l="1"/>
  <c r="L438" i="1" s="1"/>
  <c r="J439" i="1"/>
  <c r="M439" i="1" s="1"/>
  <c r="K439" i="1" l="1"/>
  <c r="L439" i="1" s="1"/>
  <c r="J440" i="1"/>
  <c r="M440" i="1" s="1"/>
  <c r="K440" i="1" l="1"/>
  <c r="L440" i="1" s="1"/>
  <c r="J441" i="1"/>
  <c r="M441" i="1" s="1"/>
  <c r="K441" i="1" l="1"/>
  <c r="L441" i="1" s="1"/>
  <c r="J442" i="1"/>
  <c r="M442" i="1" s="1"/>
  <c r="K442" i="1" l="1"/>
  <c r="L442" i="1" s="1"/>
  <c r="J443" i="1"/>
  <c r="M443" i="1" s="1"/>
  <c r="K443" i="1" l="1"/>
  <c r="L443" i="1" s="1"/>
  <c r="J444" i="1"/>
  <c r="M444" i="1" s="1"/>
  <c r="K444" i="1" l="1"/>
  <c r="L444" i="1" s="1"/>
  <c r="J445" i="1"/>
  <c r="M445" i="1" s="1"/>
  <c r="K445" i="1" l="1"/>
  <c r="L445" i="1" s="1"/>
  <c r="J446" i="1"/>
  <c r="M446" i="1" s="1"/>
  <c r="K446" i="1" l="1"/>
  <c r="L446" i="1" s="1"/>
  <c r="J447" i="1"/>
  <c r="M447" i="1" s="1"/>
  <c r="K447" i="1" l="1"/>
  <c r="L447" i="1" s="1"/>
  <c r="J448" i="1"/>
  <c r="M448" i="1" s="1"/>
  <c r="K448" i="1" l="1"/>
  <c r="L448" i="1" s="1"/>
  <c r="J449" i="1"/>
  <c r="M449" i="1" s="1"/>
  <c r="K449" i="1" l="1"/>
  <c r="L449" i="1" s="1"/>
  <c r="J450" i="1"/>
  <c r="M450" i="1" s="1"/>
  <c r="K450" i="1" l="1"/>
  <c r="L450" i="1" s="1"/>
  <c r="J451" i="1"/>
  <c r="M451" i="1" s="1"/>
  <c r="K451" i="1" l="1"/>
  <c r="L451" i="1" s="1"/>
  <c r="J452" i="1"/>
  <c r="M452" i="1" s="1"/>
  <c r="K452" i="1" l="1"/>
  <c r="L452" i="1" s="1"/>
  <c r="J453" i="1"/>
  <c r="M453" i="1" s="1"/>
  <c r="K453" i="1" l="1"/>
  <c r="L453" i="1" s="1"/>
  <c r="J454" i="1"/>
  <c r="M454" i="1" s="1"/>
  <c r="K454" i="1" l="1"/>
  <c r="L454" i="1" s="1"/>
  <c r="J455" i="1"/>
  <c r="M455" i="1" s="1"/>
  <c r="K455" i="1" l="1"/>
  <c r="L455" i="1" s="1"/>
  <c r="J456" i="1"/>
  <c r="M456" i="1" s="1"/>
  <c r="K456" i="1" l="1"/>
  <c r="L456" i="1" s="1"/>
  <c r="J457" i="1"/>
  <c r="M457" i="1" s="1"/>
  <c r="K457" i="1" l="1"/>
  <c r="L457" i="1" s="1"/>
  <c r="J458" i="1"/>
  <c r="M458" i="1" s="1"/>
  <c r="K458" i="1" l="1"/>
  <c r="L458" i="1" s="1"/>
  <c r="J459" i="1"/>
  <c r="M459" i="1" s="1"/>
  <c r="K459" i="1" l="1"/>
  <c r="L459" i="1" s="1"/>
  <c r="J460" i="1"/>
  <c r="M460" i="1" s="1"/>
  <c r="K460" i="1" l="1"/>
  <c r="L460" i="1" s="1"/>
  <c r="J461" i="1"/>
  <c r="M461" i="1" s="1"/>
  <c r="K461" i="1" l="1"/>
  <c r="L461" i="1" s="1"/>
  <c r="J462" i="1"/>
  <c r="M462" i="1" s="1"/>
  <c r="K462" i="1" l="1"/>
  <c r="L462" i="1" s="1"/>
  <c r="J463" i="1"/>
  <c r="M463" i="1" s="1"/>
  <c r="K463" i="1" l="1"/>
  <c r="L463" i="1" s="1"/>
  <c r="J464" i="1"/>
  <c r="M464" i="1" s="1"/>
  <c r="K464" i="1" l="1"/>
  <c r="L464" i="1" s="1"/>
  <c r="J465" i="1"/>
  <c r="M465" i="1" s="1"/>
  <c r="K465" i="1" l="1"/>
  <c r="L465" i="1" s="1"/>
  <c r="J466" i="1"/>
  <c r="M466" i="1" s="1"/>
  <c r="K466" i="1" l="1"/>
  <c r="L466" i="1" s="1"/>
  <c r="J467" i="1"/>
  <c r="M467" i="1" s="1"/>
  <c r="K467" i="1" l="1"/>
  <c r="L467" i="1" s="1"/>
  <c r="J468" i="1"/>
  <c r="M468" i="1" s="1"/>
  <c r="K468" i="1" l="1"/>
  <c r="L468" i="1" s="1"/>
  <c r="J469" i="1"/>
  <c r="M469" i="1" s="1"/>
  <c r="K469" i="1" l="1"/>
  <c r="L469" i="1" s="1"/>
  <c r="J470" i="1"/>
  <c r="M470" i="1" s="1"/>
  <c r="K470" i="1" l="1"/>
  <c r="L470" i="1" s="1"/>
  <c r="J471" i="1"/>
  <c r="M471" i="1" s="1"/>
  <c r="K471" i="1" l="1"/>
  <c r="L471" i="1" s="1"/>
  <c r="J472" i="1"/>
  <c r="M472" i="1" s="1"/>
  <c r="K472" i="1" l="1"/>
  <c r="L472" i="1" s="1"/>
  <c r="J473" i="1"/>
  <c r="M473" i="1" s="1"/>
  <c r="K473" i="1" l="1"/>
  <c r="L473" i="1" s="1"/>
  <c r="J474" i="1"/>
  <c r="M474" i="1" s="1"/>
  <c r="K474" i="1" l="1"/>
  <c r="L474" i="1" s="1"/>
  <c r="J475" i="1"/>
  <c r="M475" i="1" s="1"/>
  <c r="K475" i="1" l="1"/>
  <c r="L475" i="1" s="1"/>
  <c r="J476" i="1"/>
  <c r="M476" i="1" s="1"/>
  <c r="K476" i="1" l="1"/>
  <c r="L476" i="1" s="1"/>
  <c r="J477" i="1"/>
  <c r="M477" i="1" s="1"/>
  <c r="K477" i="1" l="1"/>
  <c r="L477" i="1" s="1"/>
  <c r="J478" i="1"/>
  <c r="M478" i="1" s="1"/>
  <c r="K478" i="1" l="1"/>
  <c r="L478" i="1" s="1"/>
  <c r="J479" i="1"/>
  <c r="M479" i="1" s="1"/>
  <c r="K479" i="1" l="1"/>
  <c r="L479" i="1" s="1"/>
  <c r="J480" i="1"/>
  <c r="M480" i="1" s="1"/>
  <c r="K480" i="1" l="1"/>
  <c r="L480" i="1" s="1"/>
  <c r="J481" i="1"/>
  <c r="M481" i="1" s="1"/>
  <c r="K481" i="1" l="1"/>
  <c r="L481" i="1" s="1"/>
  <c r="J482" i="1"/>
  <c r="M482" i="1" s="1"/>
  <c r="K482" i="1" l="1"/>
  <c r="L482" i="1" s="1"/>
  <c r="J483" i="1"/>
  <c r="M483" i="1" s="1"/>
  <c r="K483" i="1" l="1"/>
  <c r="L483" i="1" s="1"/>
  <c r="J484" i="1"/>
  <c r="M484" i="1" s="1"/>
  <c r="K484" i="1" l="1"/>
  <c r="L484" i="1" s="1"/>
  <c r="J485" i="1"/>
  <c r="M485" i="1" s="1"/>
  <c r="K485" i="1" l="1"/>
  <c r="L485" i="1" s="1"/>
  <c r="J486" i="1"/>
  <c r="M486" i="1" s="1"/>
  <c r="K486" i="1" l="1"/>
  <c r="L486" i="1" s="1"/>
  <c r="J487" i="1"/>
  <c r="M487" i="1" s="1"/>
  <c r="K487" i="1" l="1"/>
  <c r="L487" i="1" s="1"/>
  <c r="J488" i="1"/>
  <c r="M488" i="1" s="1"/>
  <c r="K488" i="1" l="1"/>
  <c r="L488" i="1" s="1"/>
  <c r="J489" i="1"/>
  <c r="M489" i="1" s="1"/>
  <c r="K489" i="1" l="1"/>
  <c r="L489" i="1" s="1"/>
  <c r="J490" i="1"/>
  <c r="M490" i="1" s="1"/>
  <c r="K490" i="1" l="1"/>
  <c r="L490" i="1" s="1"/>
  <c r="J491" i="1"/>
  <c r="M491" i="1" s="1"/>
  <c r="K491" i="1" l="1"/>
  <c r="L491" i="1" s="1"/>
  <c r="J492" i="1"/>
  <c r="M492" i="1" s="1"/>
  <c r="K492" i="1" l="1"/>
  <c r="L492" i="1" s="1"/>
  <c r="J493" i="1"/>
  <c r="M493" i="1" s="1"/>
  <c r="K493" i="1" l="1"/>
  <c r="L493" i="1" s="1"/>
  <c r="J494" i="1"/>
  <c r="M494" i="1" s="1"/>
  <c r="K494" i="1" l="1"/>
  <c r="L494" i="1" s="1"/>
  <c r="J495" i="1"/>
  <c r="M495" i="1" s="1"/>
  <c r="K495" i="1" l="1"/>
  <c r="L495" i="1" s="1"/>
  <c r="J496" i="1"/>
  <c r="M496" i="1" s="1"/>
  <c r="K496" i="1" l="1"/>
  <c r="L496" i="1" s="1"/>
  <c r="J497" i="1"/>
  <c r="M497" i="1" s="1"/>
  <c r="K497" i="1" l="1"/>
  <c r="L497" i="1" s="1"/>
  <c r="J498" i="1"/>
  <c r="M498" i="1" s="1"/>
  <c r="K498" i="1" l="1"/>
  <c r="L498" i="1" s="1"/>
  <c r="J499" i="1"/>
  <c r="M499" i="1" s="1"/>
  <c r="K499" i="1" l="1"/>
  <c r="L499" i="1" s="1"/>
  <c r="J500" i="1"/>
  <c r="M500" i="1" s="1"/>
  <c r="K500" i="1" l="1"/>
  <c r="L500" i="1" s="1"/>
  <c r="J501" i="1"/>
  <c r="M501" i="1" s="1"/>
  <c r="K501" i="1" l="1"/>
  <c r="L501" i="1" s="1"/>
  <c r="J502" i="1"/>
  <c r="M502" i="1" s="1"/>
  <c r="K502" i="1" l="1"/>
  <c r="L50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67B5D6-1CDE-407A-8AF9-F7937F46037F}" keepAlive="1" name="ThisWorkbookDataModel" description="Model danych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D783A89-FA71-45CB-B5F0-27BFA0377DEB}" name="WorksheetConnection_pogoda_zad5.xlsx!pogoda__3" type="102" refreshedVersion="6" minRefreshableVersion="5">
    <extLst>
      <ext xmlns:x15="http://schemas.microsoft.com/office/spreadsheetml/2010/11/main" uri="{DE250136-89BD-433C-8126-D09CA5730AF9}">
        <x15:connection id="pogoda__3" autoDelete="1">
          <x15:rangePr sourceName="_xlcn.WorksheetConnection_pogoda_zad5.xlsxpogoda__31"/>
        </x15:connection>
      </ext>
    </extLst>
  </connection>
  <connection id="3" xr16:uid="{B61B9C8F-8591-4361-8E49-039B22C96FF8}" keepAlive="1" name="Zapytanie — pogoda" description="Połączenie z zapytaniem „pogoda” w skoroszycie." type="5" refreshedVersion="6" background="1" saveData="1">
    <dbPr connection="Provider=Microsoft.Mashup.OleDb.1;Data Source=$Workbook$;Location=pogoda;Extended Properties=&quot;&quot;" command="SELECT * FROM [pogoda]"/>
  </connection>
  <connection id="4" xr16:uid="{5AF80399-B474-4BC4-8F3A-D650D239296A}" keepAlive="1" name="Zapytanie — pogoda (2)" description="Połączenie z zapytaniem „pogoda (2)” w skoroszycie." type="5" refreshedVersion="6" background="1" saveData="1">
    <dbPr connection="Provider=Microsoft.Mashup.OleDb.1;Data Source=$Workbook$;Location=pogoda (2);Extended Properties=&quot;&quot;" command="SELECT * FROM [pogoda (2)]"/>
  </connection>
  <connection id="5" xr16:uid="{48A8C329-A963-4D32-9BAB-04C0F3073BBB}" keepAlive="1" name="Zapytanie — pogoda (3)" description="Połączenie z zapytaniem „pogoda (3)” w skoroszycie." type="5" refreshedVersion="6" background="1" saveData="1">
    <dbPr connection="Provider=Microsoft.Mashup.OleDb.1;Data Source=$Workbook$;Location=pogoda (3);Extended Properties=&quot;&quot;" command="SELECT * FROM [pogoda (3)]"/>
  </connection>
  <connection id="6" xr16:uid="{4B1D0266-4AEB-4081-B252-6CF67E41D798}" keepAlive="1" name="Zapytanie — wykres" description="Połączenie z zapytaniem „wykres” w skoroszycie." type="5" refreshedVersion="6" background="1" saveData="1">
    <dbPr connection="Provider=Microsoft.Mashup.OleDb.1;Data Source=$Workbook$;Location=wykres;Extended Properties=&quot;&quot;" command="SELECT * FROM [wykres]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pogoda__3].[Dzien].&amp;[1],[pogoda__3].[Dzien].&amp;[2],[pogoda__3].[Dzien].&amp;[3],[pogoda__3].[Dzien].&amp;[4],[pogoda__3].[Dzien].&amp;[5],[pogoda__3].[Dzien].&amp;[6],[pogoda__3].[Dzien].&amp;[7],[pogoda__3].[Dzien].&amp;[8],[pogoda__3].[Dzien].&amp;[9],[pogoda__3].[Dzien].&amp;[10],[pogoda__3].[Dzien].&amp;[11],[pogoda__3].[Dzien].&amp;[12],[pogoda__3].[Dzien].&amp;[13],[pogoda__3].[Dzien].&amp;[14],[pogoda__3].[Dzien].&amp;[15],[pogoda__3].[Dzien].&amp;[16],[pogoda__3].[Dzien].&amp;[17],[pogoda__3].[Dzien].&amp;[18],[pogoda__3].[Dzien].&amp;[19],[pogoda__3].[Dzien].&amp;[20],[pogoda__3].[Dzien].&amp;[21],[pogoda__3].[Dzien].&amp;[22],[pogoda__3].[Dzien].&amp;[23],[pogoda__3].[Dzien].&amp;[24],[pogoda__3].[Dzien].&amp;[25],[pogoda__3].[Dzien].&amp;[26],[pogoda__3].[Dzien].&amp;[27],[pogoda__3].[Dzien].&amp;[28],[pogoda__3].[Dzien].&amp;[29],[pogoda__3].[Dzien].&amp;[30],[pogoda__3].[Dzien].&amp;[31],[pogoda__3].[Dzien].&amp;[32],[pogoda__3].[Dzien].&amp;[33],[pogoda__3].[Dzien].&amp;[34],[pogoda__3].[Dzien].&amp;[35],[pogoda__3].[Dzien].&amp;[36],[pogoda__3].[Dzien].&amp;[37],[pogoda__3].[Dzien].&amp;[38],[pogoda__3].[Dzien].&amp;[39],[pogoda__3].[Dzien].&amp;[40],[pogoda__3].[Dzien].&amp;[41],[pogoda__3].[Dzien].&amp;[42],[pogoda__3].[Dzien].&amp;[43],[pogoda__3].[Dzien].&amp;[44],[pogoda__3].[Dzien].&amp;[45],[pogoda__3].[Dzien].&amp;[46],[pogoda__3].[Dzien].&amp;[47],[pogoda__3].[Dzien].&amp;[48],[pogoda__3].[Dzien].&amp;[49],[pogoda__3].[Dzien].&amp;[50],[pogoda__3].[Dzien].&amp;[51],[pogoda__3].[Dzien].&amp;[52],[pogoda__3].[Dzien].&amp;[53],[pogoda__3].[Dzien].&amp;[54],[pogoda__3].[Dzien].&amp;[55],[pogoda__3].[Dzien].&amp;[56],[pogoda__3].[Dzien].&amp;[57],[pogoda__3].[Dzien].&amp;[58],[pogoda__3].[Dzien].&amp;[59],[pogoda__3].[Dzien].&amp;[60],[pogoda__3].[Dzien].&amp;[61],[pogoda__3].[Dzien].&amp;[62],[pogoda__3].[Dzien].&amp;[63],[pogoda__3].[Dzien].&amp;[64],[pogoda__3].[Dzien].&amp;[65],[pogoda__3].[Dzien].&amp;[66],[pogoda__3].[Dzien].&amp;[67],[pogoda__3].[Dzien].&amp;[68],[pogoda__3].[Dzien].&amp;[69],[pogoda__3].[Dzien].&amp;[70],[pogoda__3].[Dzien].&amp;[71],[pogoda__3].[Dzien].&amp;[72],[pogoda__3].[Dzien].&amp;[73],[pogoda__3].[Dzien].&amp;[74],[pogoda__3].[Dzien].&amp;[75],[pogoda__3].[Dzien].&amp;[76],[pogoda__3].[Dzien].&amp;[77],[pogoda__3].[Dzien].&amp;[78],[pogoda__3].[Dzien].&amp;[79],[pogoda__3].[Dzien].&amp;[80],[pogoda__3].[Dzien].&amp;[81],[pogoda__3].[Dzien].&amp;[82],[pogoda__3].[Dzien].&amp;[83],[pogoda__3].[Dzien].&amp;[84],[pogoda__3].[Dzien].&amp;[85],[pogoda__3].[Dzien].&amp;[86],[pogoda__3].[Dzien].&amp;[87],[pogoda__3].[Dzien].&amp;[88],[pogoda__3].[Dzien].&amp;[89],[pogoda__3].[Dzien].&amp;[90],[pogoda__3].[Dzien].&amp;[91],[pogoda__3].[Dzien].&amp;[92],[pogoda__3].[Dzien].&amp;[93],[pogoda__3].[Dzien].&amp;[94],[pogoda__3].[Dzien].&amp;[95],[pogoda__3].[Dzien].&amp;[96],[pogoda__3].[Dzien].&amp;[97],[pogoda__3].[Dzien].&amp;[98],[pogoda__3].[Dzien].&amp;[99],[pogoda__3].[Dzien].&amp;[100],[pogoda__3].[Dzien].&amp;[101],[pogoda__3].[Dzien].&amp;[102],[pogoda__3].[Dzien].&amp;[103],[pogoda__3].[Dzien].&amp;[104],[pogoda__3].[Dzien].&amp;[105],[pogoda__3].[Dzien].&amp;[106],[pogoda__3].[Dzien].&amp;[107],[pogoda__3].[Dzien].&amp;[108],[pogoda__3].[Dzien].&amp;[109],[pogoda__3].[Dzien].&amp;[110],[pogoda__3].[Dzien].&amp;[111],[pogoda__3].[Dzien].&amp;[112],[pogoda__3].[Dzien].&amp;[113],[pogoda__3].[Dzien].&amp;[114],[pogoda__3].[Dzien].&amp;[115],[pogoda__3].[Dzien].&amp;[116],[pogoda__3].[Dzien].&amp;[117],[pogoda__3].[Dzien].&amp;[118],[pogoda__3].[Dzien].&amp;[119],[pogoda__3].[Dzien].&amp;[120],[pogoda__3].[Dzien].&amp;[121],[pogoda__3].[Dzien].&amp;[122],[pogoda__3].[Dzien].&amp;[123],[pogoda__3].[Dzien].&amp;[124],[pogoda__3].[Dzien].&amp;[125],[pogoda__3].[Dzien].&amp;[126],[pogoda__3].[Dzien].&amp;[127],[pogoda__3].[Dzien].&amp;[128],[pogoda__3].[Dzien].&amp;[129],[pogoda__3].[Dzien].&amp;[130],[pogoda__3].[Dzien].&amp;[131],[pogoda__3].[Dzien].&amp;[132],[pogoda__3].[Dzien].&amp;[133],[pogoda__3].[Dzien].&amp;[134],[pogoda__3].[Dzien].&amp;[135],[pogoda__3].[Dzien].&amp;[136],[pogoda__3].[Dzien].&amp;[137],[pogoda__3].[Dzien].&amp;[138],[pogoda__3].[Dzien].&amp;[139],[pogoda__3].[Dzien].&amp;[140],[pogoda__3].[Dzien].&amp;[141],[pogoda__3].[Dzien].&amp;[142],[pogoda__3].[Dzien].&amp;[143],[pogoda__3].[Dzien].&amp;[144],[pogoda__3].[Dzien].&amp;[145],[pogoda__3].[Dzien].&amp;[146],[pogoda__3].[Dzien].&amp;[147],[pogoda__3].[Dzien].&amp;[148],[pogoda__3].[Dzien].&amp;[149],[pogoda__3].[Dzien].&amp;[150],[pogoda__3].[Dzien].&amp;[151],[pogoda__3].[Dzien].&amp;[152],[pogoda__3].[Dzien].&amp;[153],[pogoda__3].[Dzien].&amp;[154],[pogoda__3].[Dzien].&amp;[155],[pogoda__3].[Dzien].&amp;[156],[pogoda__3].[Dzien].&amp;[157],[pogoda__3].[Dzien].&amp;[158],[pogoda__3].[Dzien].&amp;[159],[pogoda__3].[Dzien].&amp;[160],[pogoda__3].[Dzien].&amp;[161],[pogoda__3].[Dzien].&amp;[162],[pogoda__3].[Dzien].&amp;[163],[pogoda__3].[Dzien].&amp;[164],[pogoda__3].[Dzien].&amp;[165],[pogoda__3].[Dzien].&amp;[166],[pogoda__3].[Dzien].&amp;[167],[pogoda__3].[Dzien].&amp;[168],[pogoda__3].[Dzien].&amp;[169],[pogoda__3].[Dzien].&amp;[170],[pogoda__3].[Dzien].&amp;[171],[pogoda__3].[Dzien].&amp;[172],[pogoda__3].[Dzien].&amp;[173],[pogoda__3].[Dzien].&amp;[174],[pogoda__3].[Dzien].&amp;[175],[pogoda__3].[Dzien].&amp;[176],[pogoda__3].[Dzien].&amp;[177],[pogoda__3].[Dzien].&amp;[178],[pogoda__3].[Dzien].&amp;[179],[pogoda__3].[Dzien].&amp;[180],[pogoda__3].[Dzien].&amp;[181],[pogoda__3].[Dzien].&amp;[182],[pogoda__3].[Dzien].&amp;[183],[pogoda__3].[Dzien].&amp;[184],[pogoda__3].[Dzien].&amp;[185],[pogoda__3].[Dzien].&amp;[186],[pogoda__3].[Dzien].&amp;[187],[pogoda__3].[Dzien].&amp;[188],[pogoda__3].[Dzien].&amp;[189],[pogoda__3].[Dzien].&amp;[190],[pogoda__3].[Dzien].&amp;[191],[pogoda__3].[Dzien].&amp;[192],[pogoda__3].[Dzien].&amp;[193],[pogoda__3].[Dzien].&amp;[194],[pogoda__3].[Dzien].&amp;[195],[pogoda__3].[Dzien].&amp;[196],[pogoda__3].[Dzien].&amp;[197],[pogoda__3].[Dzien].&amp;[198],[pogoda__3].[Dzien].&amp;[199],[pogoda__3].[Dzien].&amp;[200],[pogoda__3].[Dzien].&amp;[201],[pogoda__3].[Dzien].&amp;[202],[pogoda__3].[Dzien].&amp;[203],[pogoda__3].[Dzien].&amp;[204],[pogoda__3].[Dzien].&amp;[205],[pogoda__3].[Dzien].&amp;[206],[pogoda__3].[Dzien].&amp;[207],[pogoda__3].[Dzien].&amp;[208],[pogoda__3].[Dzien].&amp;[209],[pogoda__3].[Dzien].&amp;[210],[pogoda__3].[Dzien].&amp;[211],[pogoda__3].[Dzien].&amp;[212],[pogoda__3].[Dzien].&amp;[213],[pogoda__3].[Dzien].&amp;[214],[pogoda__3].[Dzien].&amp;[215],[pogoda__3].[Dzien].&amp;[216],[pogoda__3].[Dzien].&amp;[217],[pogoda__3].[Dzien].&amp;[218],[pogoda__3].[Dzien].&amp;[219],[pogoda__3].[Dzien].&amp;[220],[pogoda__3].[Dzien].&amp;[221],[pogoda__3].[Dzien].&amp;[222],[pogoda__3].[Dzien].&amp;[223],[pogoda__3].[Dzien].&amp;[224],[pogoda__3].[Dzien].&amp;[225],[pogoda__3].[Dzien].&amp;[226],[pogoda__3].[Dzien].&amp;[227],[pogoda__3].[Dzien].&amp;[228],[pogoda__3].[Dzien].&amp;[229],[pogoda__3].[Dzien].&amp;[230],[pogoda__3].[Dzien].&amp;[231],[pogoda__3].[Dzien].&amp;[232],[pogoda__3].[Dzien].&amp;[233],[pogoda__3].[Dzien].&amp;[234],[pogoda__3].[Dzien].&amp;[235],[pogoda__3].[Dzien].&amp;[236],[pogoda__3].[Dzien].&amp;[237],[pogoda__3].[Dzien].&amp;[238],[pogoda__3].[Dzien].&amp;[239],[pogoda__3].[Dzien].&amp;[240],[pogoda__3].[Dzien].&amp;[241],[pogoda__3].[Dzien].&amp;[242],[pogoda__3].[Dzien].&amp;[243],[pogoda__3].[Dzien].&amp;[244],[pogoda__3].[Dzien].&amp;[245],[pogoda__3].[Dzien].&amp;[246],[pogoda__3].[Dzien].&amp;[247],[pogoda__3].[Dzien].&amp;[248],[pogoda__3].[Dzien].&amp;[249],[pogoda__3].[Dzien].&amp;[250],[pogoda__3].[Dzien].&amp;[251],[pogoda__3].[Dzien].&amp;[252],[pogoda__3].[Dzien].&amp;[253],[pogoda__3].[Dzien].&amp;[254],[pogoda__3].[Dzien].&amp;[255],[pogoda__3].[Dzien].&amp;[256],[pogoda__3].[Dzien].&amp;[257],[pogoda__3].[Dzien].&amp;[258],[pogoda__3].[Dzien].&amp;[259],[pogoda__3].[Dzien].&amp;[260],[pogoda__3].[Dzien].&amp;[261],[pogoda__3].[Dzien].&amp;[262],[pogoda__3].[Dzien].&amp;[263],[pogoda__3].[Dzien].&amp;[264],[pogoda__3].[Dzien].&amp;[265],[pogoda__3].[Dzien].&amp;[266],[pogoda__3].[Dzien].&amp;[267],[pogoda__3].[Dzien].&amp;[268],[pogoda__3].[Dzien].&amp;[269],[pogoda__3].[Dzien].&amp;[270],[pogoda__3].[Dzien].&amp;[271],[pogoda__3].[Dzien].&amp;[272],[pogoda__3].[Dzien].&amp;[273],[pogoda__3].[Dzien].&amp;[274],[pogoda__3].[Dzien].&amp;[275],[pogoda__3].[Dzien].&amp;[276],[pogoda__3].[Dzien].&amp;[277],[pogoda__3].[Dzien].&amp;[278],[pogoda__3].[Dzien].&amp;[279],[pogoda__3].[Dzien].&amp;[280],[pogoda__3].[Dzien].&amp;[281],[pogoda__3].[Dzien].&amp;[282],[pogoda__3].[Dzien].&amp;[283],[pogoda__3].[Dzien].&amp;[284],[pogoda__3].[Dzien].&amp;[285],[pogoda__3].[Dzien].&amp;[286],[pogoda__3].[Dzien].&amp;[287],[pogoda__3].[Dzien].&amp;[288],[pogoda__3].[Dzien].&amp;[289],[pogoda__3].[Dzien].&amp;[290],[pogoda__3].[Dzien].&amp;[291],[pogoda__3].[Dzien].&amp;[292],[pogoda__3].[Dzien].&amp;[293],[pogoda__3].[Dzien].&amp;[294],[pogoda__3].[Dzien].&amp;[295],[pogoda__3].[Dzien].&amp;[296],[pogoda__3].[Dzien].&amp;[297],[pogoda__3].[Dzien].&amp;[298],[pogoda__3].[Dzien].&amp;[299],[pogoda__3].[Dzien].&amp;[300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<sst xmlns="http://schemas.openxmlformats.org/spreadsheetml/2006/main" count="536" uniqueCount="33">
  <si>
    <t>Dzien</t>
  </si>
  <si>
    <t>Temperatura</t>
  </si>
  <si>
    <t>Opad</t>
  </si>
  <si>
    <t>Kategoria_chmur</t>
  </si>
  <si>
    <t>Wielkosc_chmur</t>
  </si>
  <si>
    <t>0</t>
  </si>
  <si>
    <t>C</t>
  </si>
  <si>
    <t>S</t>
  </si>
  <si>
    <t>Etykiety wierszy</t>
  </si>
  <si>
    <t>Suma końcowa</t>
  </si>
  <si>
    <t>C1</t>
  </si>
  <si>
    <t>C2</t>
  </si>
  <si>
    <t>C3</t>
  </si>
  <si>
    <t>C4</t>
  </si>
  <si>
    <t>C5</t>
  </si>
  <si>
    <t>S1</t>
  </si>
  <si>
    <t>S2</t>
  </si>
  <si>
    <t>S3</t>
  </si>
  <si>
    <t>S4</t>
  </si>
  <si>
    <t>S5</t>
  </si>
  <si>
    <t>zad1</t>
  </si>
  <si>
    <t>zad2</t>
  </si>
  <si>
    <t>zad3</t>
  </si>
  <si>
    <t>zad4</t>
  </si>
  <si>
    <t>wielkosc</t>
  </si>
  <si>
    <t>temp</t>
  </si>
  <si>
    <t>kategoria</t>
  </si>
  <si>
    <t>5.4b</t>
  </si>
  <si>
    <t>5.4c</t>
  </si>
  <si>
    <t>Liczba z wielkosc</t>
  </si>
  <si>
    <t>Średnia Opad</t>
  </si>
  <si>
    <t>(Wiele elementów)</t>
  </si>
  <si>
    <t>Liczba z Dzien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</si>
</sst>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quotePrefix="1" applyNumberFormat="1"/>
  </cellXfs>
  <cellStyles count="1">
    <cellStyle name="Normalny" xfId="0" builtinId="0"/>
  </cellStyles>
  <dxfs count="11"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Serie1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00</c:v>
              </c:pt>
              <c:pt idx="1">
                <c:v>C1</c:v>
              </c:pt>
              <c:pt idx="2">
                <c:v>C2</c:v>
              </c:pt>
              <c:pt idx="3">
                <c:v>C3</c:v>
              </c:pt>
              <c:pt idx="4">
                <c:v>C4</c:v>
              </c:pt>
              <c:pt idx="5">
                <c:v>C5</c:v>
              </c:pt>
              <c:pt idx="6">
                <c:v>S1</c:v>
              </c:pt>
              <c:pt idx="7">
                <c:v>S2</c:v>
              </c:pt>
              <c:pt idx="8">
                <c:v>S3</c:v>
              </c:pt>
              <c:pt idx="9">
                <c:v>S4</c:v>
              </c:pt>
              <c:pt idx="10">
                <c:v>S5</c:v>
              </c:pt>
            </c:strLit>
          </c:cat>
          <c:val>
            <c:numLit>
              <c:formatCode>General</c:formatCode>
              <c:ptCount val="11"/>
              <c:pt idx="0">
                <c:v>0</c:v>
              </c:pt>
              <c:pt idx="1">
                <c:v>3.45</c:v>
              </c:pt>
              <c:pt idx="2">
                <c:v>7.2820512820512819</c:v>
              </c:pt>
              <c:pt idx="3">
                <c:v>9.0512820512820511</c:v>
              </c:pt>
              <c:pt idx="4">
                <c:v>11.578947368421053</c:v>
              </c:pt>
              <c:pt idx="5">
                <c:v>19.399999999999999</c:v>
              </c:pt>
              <c:pt idx="6">
                <c:v>3.7272727272727271</c:v>
              </c:pt>
              <c:pt idx="7">
                <c:v>6.5238095238095237</c:v>
              </c:pt>
              <c:pt idx="8">
                <c:v>10.285714285714286</c:v>
              </c:pt>
              <c:pt idx="9">
                <c:v>15</c:v>
              </c:pt>
              <c:pt idx="10">
                <c:v>19.642857142857142</c:v>
              </c:pt>
            </c:numLit>
          </c:val>
          <c:extLst>
            <c:ext xmlns:c16="http://schemas.microsoft.com/office/drawing/2014/chart" uri="{C3380CC4-5D6E-409C-BE32-E72D297353CC}">
              <c16:uniqueId val="{00000000-BDBC-45EA-A924-C47D5B6AA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1244816"/>
        <c:axId val="235263504"/>
      </c:barChart>
      <c:catAx>
        <c:axId val="100124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5263504"/>
        <c:crosses val="autoZero"/>
        <c:auto val="1"/>
        <c:lblAlgn val="ctr"/>
        <c:lblOffset val="100"/>
        <c:noMultiLvlLbl val="0"/>
      </c:catAx>
      <c:valAx>
        <c:axId val="23526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124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[pogoda_zad5.xlsx]tabela 5.3!Tabela przestawna5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opadów w kategoriach chmur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5.3'!$B$3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 5.3'!$A$4:$A$14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S1</c:v>
                </c:pt>
                <c:pt idx="6">
                  <c:v>S2</c:v>
                </c:pt>
                <c:pt idx="7">
                  <c:v>S3</c:v>
                </c:pt>
                <c:pt idx="8">
                  <c:v>S4</c:v>
                </c:pt>
                <c:pt idx="9">
                  <c:v>S5</c:v>
                </c:pt>
              </c:strCache>
            </c:strRef>
          </c:cat>
          <c:val>
            <c:numRef>
              <c:f>'tabela 5.3'!$B$4:$B$14</c:f>
              <c:numCache>
                <c:formatCode>0.00</c:formatCode>
                <c:ptCount val="10"/>
                <c:pt idx="0">
                  <c:v>3.45</c:v>
                </c:pt>
                <c:pt idx="1">
                  <c:v>7.2820512820512819</c:v>
                </c:pt>
                <c:pt idx="2">
                  <c:v>9.0512820512820511</c:v>
                </c:pt>
                <c:pt idx="3">
                  <c:v>11.578947368421053</c:v>
                </c:pt>
                <c:pt idx="4">
                  <c:v>19.399999999999999</c:v>
                </c:pt>
                <c:pt idx="5">
                  <c:v>3.7272727272727271</c:v>
                </c:pt>
                <c:pt idx="6">
                  <c:v>6.5238095238095237</c:v>
                </c:pt>
                <c:pt idx="7">
                  <c:v>10.285714285714286</c:v>
                </c:pt>
                <c:pt idx="8">
                  <c:v>15</c:v>
                </c:pt>
                <c:pt idx="9">
                  <c:v>19.642857142857142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6-4B13-8DC9-672C908BA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658640"/>
        <c:axId val="269189072"/>
      </c:barChart>
      <c:catAx>
        <c:axId val="86565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189072"/>
        <c:crosses val="autoZero"/>
        <c:auto val="1"/>
        <c:lblAlgn val="ctr"/>
        <c:lblOffset val="100"/>
        <c:noMultiLvlLbl val="0"/>
      </c:catAx>
      <c:valAx>
        <c:axId val="2691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565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57150</xdr:colOff>
      <xdr:row>3</xdr:row>
      <xdr:rowOff>157162</xdr:rowOff>
    </xdr:from>
    <xdr:to>
      <xdr:col>37</xdr:col>
      <xdr:colOff>285750</xdr:colOff>
      <xdr:row>21</xdr:row>
      <xdr:rowOff>19050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4A16AA9-1635-4F04-BBC4-2ABBBF8EB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2</xdr:row>
      <xdr:rowOff>66675</xdr:rowOff>
    </xdr:from>
    <xdr:to>
      <xdr:col>13</xdr:col>
      <xdr:colOff>390525</xdr:colOff>
      <xdr:row>22</xdr:row>
      <xdr:rowOff>4762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AA970B6-BFAD-4028-9B4F-DB91012A3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937.597984953703" createdVersion="6" refreshedVersion="6" minRefreshableVersion="3" recordCount="500" xr:uid="{4DAC12DA-6BF9-4D1F-9BD1-D110CB7179EF}">
  <cacheSource type="worksheet">
    <worksheetSource name="pogoda[[Opad]:[Kolumna3]]"/>
  </cacheSource>
  <cacheFields count="12">
    <cacheField name="Opad" numFmtId="0">
      <sharedItems containsSemiMixedTypes="0" containsString="0" containsNumber="1" containsInteger="1" minValue="0" maxValue="29"/>
    </cacheField>
    <cacheField name="Kategoria_chmur" numFmtId="0">
      <sharedItems/>
    </cacheField>
    <cacheField name="Wielkosc_chmur" numFmtId="0">
      <sharedItems containsSemiMixedTypes="0" containsString="0" containsNumber="1" containsInteger="1" minValue="0" maxValue="5"/>
    </cacheField>
    <cacheField name="zad1" numFmtId="0">
      <sharedItems containsSemiMixedTypes="0" containsString="0" containsNumber="1" containsInteger="1" minValue="0" maxValue="1"/>
    </cacheField>
    <cacheField name="zad2" numFmtId="0">
      <sharedItems containsSemiMixedTypes="0" containsString="0" containsNumber="1" containsInteger="1" minValue="0" maxValue="8"/>
    </cacheField>
    <cacheField name="zad3" numFmtId="0">
      <sharedItems/>
    </cacheField>
    <cacheField name="temp" numFmtId="0">
      <sharedItems containsSemiMixedTypes="0" containsString="0" containsNumber="1" containsInteger="1" minValue="0" maxValue="15"/>
    </cacheField>
    <cacheField name="wielkosc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kategoria" numFmtId="0">
      <sharedItems count="3">
        <s v="0"/>
        <s v="C"/>
        <s v="S"/>
      </sharedItems>
    </cacheField>
    <cacheField name="5.4c" numFmtId="0">
      <sharedItems containsSemiMixedTypes="0" containsString="0" containsNumber="1" containsInteger="1" minValue="0" maxValue="1"/>
    </cacheField>
    <cacheField name="5.4b" numFmtId="0">
      <sharedItems containsSemiMixedTypes="0" containsString="0" containsNumber="1" containsInteger="1" minValue="0" maxValue="1"/>
    </cacheField>
    <cacheField name="Kolumna3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3982.879220138886" backgroundQuery="1" createdVersion="6" refreshedVersion="6" minRefreshableVersion="3" recordCount="0" supportSubquery="1" supportAdvancedDrill="1" xr:uid="{E2084835-14A6-48AC-B403-046BE7092C28}">
  <cacheSource type="external" connectionId="1"/>
  <cacheFields count="3">
    <cacheField name="[pogoda__3].[Kolumna5].[Kolumna5]" caption="Kolumna5" numFmtId="0" hierarchy="9" level="1">
      <sharedItems count="10">
        <s v="C1"/>
        <s v="C2"/>
        <s v="C3"/>
        <s v="C4"/>
        <s v="C5"/>
        <s v="S1"/>
        <s v="S2"/>
        <s v="S3"/>
        <s v="S4"/>
        <s v="S5"/>
      </sharedItems>
    </cacheField>
    <cacheField name="[Measures].[Średnia Opad]" caption="Średnia Opad" numFmtId="0" hierarchy="15" level="32767"/>
    <cacheField name="[pogoda__3].[Dzien].[Dzien]" caption="Dzien" numFmtId="0" level="1">
      <sharedItems containsSemiMixedTypes="0" containsNonDate="0" containsString="0"/>
    </cacheField>
  </cacheFields>
  <cacheHierarchies count="16">
    <cacheHierarchy uniqueName="[pogoda__3].[Dzien]" caption="Dzien" attribute="1" defaultMemberUniqueName="[pogoda__3].[Dzien].[All]" allUniqueName="[pogoda__3].[Dzien].[All]" dimensionUniqueName="[pogoda__3]" displayFolder="" count="2" memberValueDatatype="20" unbalanced="0">
      <fieldsUsage count="2">
        <fieldUsage x="-1"/>
        <fieldUsage x="2"/>
      </fieldsUsage>
    </cacheHierarchy>
    <cacheHierarchy uniqueName="[pogoda__3].[Temperatura]" caption="Temperatura" attribute="1" defaultMemberUniqueName="[pogoda__3].[Temperatura].[All]" allUniqueName="[pogoda__3].[Temperatura].[All]" dimensionUniqueName="[pogoda__3]" displayFolder="" count="0" memberValueDatatype="5" unbalanced="0"/>
    <cacheHierarchy uniqueName="[pogoda__3].[Opad]" caption="Opad" attribute="1" defaultMemberUniqueName="[pogoda__3].[Opad].[All]" allUniqueName="[pogoda__3].[Opad].[All]" dimensionUniqueName="[pogoda__3]" displayFolder="" count="0" memberValueDatatype="20" unbalanced="0"/>
    <cacheHierarchy uniqueName="[pogoda__3].[Kategoria_chmur]" caption="Kategoria_chmur" attribute="1" defaultMemberUniqueName="[pogoda__3].[Kategoria_chmur].[All]" allUniqueName="[pogoda__3].[Kategoria_chmur].[All]" dimensionUniqueName="[pogoda__3]" displayFolder="" count="0" memberValueDatatype="130" unbalanced="0"/>
    <cacheHierarchy uniqueName="[pogoda__3].[Wielkosc_chmur]" caption="Wielkosc_chmur" attribute="1" defaultMemberUniqueName="[pogoda__3].[Wielkosc_chmur].[All]" allUniqueName="[pogoda__3].[Wielkosc_chmur].[All]" dimensionUniqueName="[pogoda__3]" displayFolder="" count="0" memberValueDatatype="20" unbalanced="0"/>
    <cacheHierarchy uniqueName="[pogoda__3].[Kolumna1]" caption="Kolumna1" attribute="1" defaultMemberUniqueName="[pogoda__3].[Kolumna1].[All]" allUniqueName="[pogoda__3].[Kolumna1].[All]" dimensionUniqueName="[pogoda__3]" displayFolder="" count="0" memberValueDatatype="20" unbalanced="0"/>
    <cacheHierarchy uniqueName="[pogoda__3].[Kolumna2]" caption="Kolumna2" attribute="1" defaultMemberUniqueName="[pogoda__3].[Kolumna2].[All]" allUniqueName="[pogoda__3].[Kolumna2].[All]" dimensionUniqueName="[pogoda__3]" displayFolder="" count="0" memberValueDatatype="20" unbalanced="0"/>
    <cacheHierarchy uniqueName="[pogoda__3].[Kolumna3]" caption="Kolumna3" attribute="1" defaultMemberUniqueName="[pogoda__3].[Kolumna3].[All]" allUniqueName="[pogoda__3].[Kolumna3].[All]" dimensionUniqueName="[pogoda__3]" displayFolder="" count="0" memberValueDatatype="20" unbalanced="0"/>
    <cacheHierarchy uniqueName="[pogoda__3].[Kolumna4]" caption="Kolumna4" attribute="1" defaultMemberUniqueName="[pogoda__3].[Kolumna4].[All]" allUniqueName="[pogoda__3].[Kolumna4].[All]" dimensionUniqueName="[pogoda__3]" displayFolder="" count="0" memberValueDatatype="130" unbalanced="0"/>
    <cacheHierarchy uniqueName="[pogoda__3].[Kolumna5]" caption="Kolumna5" attribute="1" defaultMemberUniqueName="[pogoda__3].[Kolumna5].[All]" allUniqueName="[pogoda__3].[Kolumna5].[All]" dimensionUniqueName="[pogoda__3]" displayFolder="" count="2" memberValueDatatype="130" unbalanced="0">
      <fieldsUsage count="2">
        <fieldUsage x="-1"/>
        <fieldUsage x="0"/>
      </fieldsUsage>
    </cacheHierarchy>
    <cacheHierarchy uniqueName="[Measures].[__XL_Count pogoda__3]" caption="__XL_Count pogoda__3" measure="1" displayFolder="" measureGroup="pogoda__3" count="0" hidden="1"/>
    <cacheHierarchy uniqueName="[Measures].[__No measures defined]" caption="__No measures defined" measure="1" displayFolder="" count="0" hidden="1"/>
    <cacheHierarchy uniqueName="[Measures].[Suma Temperatura]" caption="Suma Temperatura" measure="1" displayFolder="" measureGroup="pogoda__3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Średnia Temperatura]" caption="Średnia Temperatura" measure="1" displayFolder="" measureGroup="pogoda__3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Opad]" caption="Suma Opad" measure="1" displayFolder="" measureGroup="pogoda__3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Średnia Opad]" caption="Średnia Opad" measure="1" displayFolder="" measureGroup="pogoda__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ogoda__3" uniqueName="[pogoda__3]" caption="pogoda__3"/>
  </dimensions>
  <measureGroups count="1">
    <measureGroup name="pogoda__3" caption="pogoda__3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982.882796180558" createdVersion="6" refreshedVersion="6" minRefreshableVersion="3" recordCount="500" xr:uid="{A44F6BE9-B795-464E-B3D2-61D17B79B5FA}">
  <cacheSource type="worksheet">
    <worksheetSource name="pogoda"/>
  </cacheSource>
  <cacheFields count="13">
    <cacheField name="Dzien" numFmtId="0">
      <sharedItems containsSemiMixedTypes="0" containsString="0" containsNumber="1" containsInteger="1" minValue="1" maxValue="500"/>
    </cacheField>
    <cacheField name="Temperatura" numFmtId="0">
      <sharedItems containsSemiMixedTypes="0" containsString="0" containsNumber="1" minValue="0.1" maxValue="29.9"/>
    </cacheField>
    <cacheField name="Opad" numFmtId="0">
      <sharedItems containsSemiMixedTypes="0" containsString="0" containsNumber="1" containsInteger="1" minValue="0" maxValue="29"/>
    </cacheField>
    <cacheField name="Kategoria_chmur" numFmtId="0">
      <sharedItems/>
    </cacheField>
    <cacheField name="Wielkosc_chmur" numFmtId="0">
      <sharedItems containsSemiMixedTypes="0" containsString="0" containsNumber="1" containsInteger="1" minValue="0" maxValue="5"/>
    </cacheField>
    <cacheField name="zad1" numFmtId="0">
      <sharedItems containsSemiMixedTypes="0" containsString="0" containsNumber="1" containsInteger="1" minValue="0" maxValue="1"/>
    </cacheField>
    <cacheField name="zad2" numFmtId="0">
      <sharedItems containsSemiMixedTypes="0" containsString="0" containsNumber="1" containsInteger="1" minValue="0" maxValue="8"/>
    </cacheField>
    <cacheField name="zad3" numFmtId="0">
      <sharedItems/>
    </cacheField>
    <cacheField name="temp" numFmtId="0">
      <sharedItems containsSemiMixedTypes="0" containsString="0" containsNumber="1" containsInteger="1" minValue="0" maxValue="15"/>
    </cacheField>
    <cacheField name="wielkosc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kategoria" numFmtId="0">
      <sharedItems/>
    </cacheField>
    <cacheField name="5.4c" numFmtId="0">
      <sharedItems containsSemiMixedTypes="0" containsString="0" containsNumber="1" containsInteger="1" minValue="0" maxValue="1"/>
    </cacheField>
    <cacheField name="5.4b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0"/>
    <s v="0"/>
    <n v="0"/>
    <n v="0"/>
    <n v="0"/>
    <s v="00"/>
    <n v="0"/>
    <x v="0"/>
    <x v="0"/>
    <n v="1"/>
    <n v="1"/>
    <b v="1"/>
  </r>
  <r>
    <n v="1"/>
    <s v="C"/>
    <n v="1"/>
    <n v="1"/>
    <n v="1"/>
    <s v="C1"/>
    <n v="1"/>
    <x v="1"/>
    <x v="1"/>
    <n v="1"/>
    <n v="1"/>
    <b v="1"/>
  </r>
  <r>
    <n v="4"/>
    <s v="C"/>
    <n v="1"/>
    <n v="1"/>
    <n v="2"/>
    <s v="C1"/>
    <n v="2"/>
    <x v="1"/>
    <x v="1"/>
    <n v="1"/>
    <n v="1"/>
    <b v="1"/>
  </r>
  <r>
    <n v="4"/>
    <s v="C"/>
    <n v="1"/>
    <n v="1"/>
    <n v="0"/>
    <s v="C1"/>
    <n v="3"/>
    <x v="1"/>
    <x v="1"/>
    <n v="1"/>
    <n v="1"/>
    <b v="1"/>
  </r>
  <r>
    <n v="10"/>
    <s v="C"/>
    <n v="2"/>
    <n v="0"/>
    <n v="0"/>
    <s v="C2"/>
    <n v="4"/>
    <x v="2"/>
    <x v="1"/>
    <n v="1"/>
    <n v="1"/>
    <b v="1"/>
  </r>
  <r>
    <n v="8"/>
    <s v="C"/>
    <n v="2"/>
    <n v="0"/>
    <n v="0"/>
    <s v="C2"/>
    <n v="5"/>
    <x v="2"/>
    <x v="1"/>
    <n v="1"/>
    <n v="1"/>
    <b v="1"/>
  </r>
  <r>
    <n v="10"/>
    <s v="C"/>
    <n v="2"/>
    <n v="0"/>
    <n v="0"/>
    <s v="C2"/>
    <n v="6"/>
    <x v="2"/>
    <x v="1"/>
    <n v="1"/>
    <n v="1"/>
    <b v="1"/>
  </r>
  <r>
    <n v="11"/>
    <s v="C"/>
    <n v="3"/>
    <n v="0"/>
    <n v="0"/>
    <s v="C3"/>
    <n v="7"/>
    <x v="3"/>
    <x v="1"/>
    <n v="1"/>
    <n v="1"/>
    <b v="1"/>
  </r>
  <r>
    <n v="14"/>
    <s v="C"/>
    <n v="3"/>
    <n v="0"/>
    <n v="1"/>
    <s v="C3"/>
    <n v="8"/>
    <x v="3"/>
    <x v="1"/>
    <n v="1"/>
    <n v="1"/>
    <b v="1"/>
  </r>
  <r>
    <n v="15"/>
    <s v="C"/>
    <n v="3"/>
    <n v="0"/>
    <n v="2"/>
    <s v="C3"/>
    <n v="9"/>
    <x v="3"/>
    <x v="1"/>
    <n v="1"/>
    <n v="1"/>
    <b v="1"/>
  </r>
  <r>
    <n v="3"/>
    <s v="C"/>
    <n v="4"/>
    <n v="1"/>
    <n v="3"/>
    <s v="C4"/>
    <n v="10"/>
    <x v="4"/>
    <x v="1"/>
    <n v="1"/>
    <n v="1"/>
    <b v="1"/>
  </r>
  <r>
    <n v="23"/>
    <s v="C"/>
    <n v="4"/>
    <n v="0"/>
    <n v="4"/>
    <s v="C4"/>
    <n v="11"/>
    <x v="4"/>
    <x v="1"/>
    <n v="1"/>
    <n v="1"/>
    <b v="1"/>
  </r>
  <r>
    <n v="17"/>
    <s v="C"/>
    <n v="4"/>
    <n v="0"/>
    <n v="5"/>
    <s v="C4"/>
    <n v="12"/>
    <x v="4"/>
    <x v="1"/>
    <n v="1"/>
    <n v="1"/>
    <b v="1"/>
  </r>
  <r>
    <n v="15"/>
    <s v="C"/>
    <n v="5"/>
    <n v="0"/>
    <n v="6"/>
    <s v="C5"/>
    <n v="13"/>
    <x v="5"/>
    <x v="1"/>
    <n v="1"/>
    <n v="1"/>
    <b v="1"/>
  </r>
  <r>
    <n v="22"/>
    <s v="C"/>
    <n v="5"/>
    <n v="0"/>
    <n v="0"/>
    <s v="C5"/>
    <n v="14"/>
    <x v="5"/>
    <x v="1"/>
    <n v="1"/>
    <n v="1"/>
    <b v="1"/>
  </r>
  <r>
    <n v="0"/>
    <s v="0"/>
    <n v="0"/>
    <n v="1"/>
    <n v="0"/>
    <s v="00"/>
    <n v="0"/>
    <x v="0"/>
    <x v="0"/>
    <n v="1"/>
    <n v="1"/>
    <b v="1"/>
  </r>
  <r>
    <n v="2"/>
    <s v="C"/>
    <n v="1"/>
    <n v="1"/>
    <n v="0"/>
    <s v="C1"/>
    <n v="1"/>
    <x v="1"/>
    <x v="1"/>
    <n v="1"/>
    <n v="1"/>
    <b v="1"/>
  </r>
  <r>
    <n v="1"/>
    <s v="C"/>
    <n v="1"/>
    <n v="0"/>
    <n v="0"/>
    <s v="C1"/>
    <n v="2"/>
    <x v="1"/>
    <x v="1"/>
    <n v="1"/>
    <n v="1"/>
    <b v="1"/>
  </r>
  <r>
    <n v="1"/>
    <s v="C"/>
    <n v="1"/>
    <n v="0"/>
    <n v="0"/>
    <s v="C1"/>
    <n v="3"/>
    <x v="1"/>
    <x v="1"/>
    <n v="1"/>
    <n v="1"/>
    <b v="1"/>
  </r>
  <r>
    <n v="12"/>
    <s v="C"/>
    <n v="2"/>
    <n v="0"/>
    <n v="0"/>
    <s v="C2"/>
    <n v="4"/>
    <x v="2"/>
    <x v="1"/>
    <n v="1"/>
    <n v="1"/>
    <b v="1"/>
  </r>
  <r>
    <n v="11"/>
    <s v="C"/>
    <n v="2"/>
    <n v="0"/>
    <n v="1"/>
    <s v="C2"/>
    <n v="5"/>
    <x v="2"/>
    <x v="1"/>
    <n v="1"/>
    <n v="1"/>
    <b v="1"/>
  </r>
  <r>
    <n v="6"/>
    <s v="C"/>
    <n v="2"/>
    <n v="0"/>
    <n v="2"/>
    <s v="C2"/>
    <n v="6"/>
    <x v="2"/>
    <x v="1"/>
    <n v="1"/>
    <n v="1"/>
    <b v="1"/>
  </r>
  <r>
    <n v="18"/>
    <s v="C"/>
    <n v="2"/>
    <n v="0"/>
    <n v="3"/>
    <s v="C2"/>
    <n v="7"/>
    <x v="3"/>
    <x v="1"/>
    <n v="1"/>
    <n v="0"/>
    <b v="0"/>
  </r>
  <r>
    <n v="15"/>
    <s v="C"/>
    <n v="3"/>
    <n v="0"/>
    <n v="4"/>
    <s v="C3"/>
    <n v="8"/>
    <x v="3"/>
    <x v="1"/>
    <n v="1"/>
    <n v="1"/>
    <b v="1"/>
  </r>
  <r>
    <n v="5"/>
    <s v="C"/>
    <n v="3"/>
    <n v="0"/>
    <n v="0"/>
    <s v="C3"/>
    <n v="9"/>
    <x v="3"/>
    <x v="1"/>
    <n v="1"/>
    <n v="1"/>
    <b v="1"/>
  </r>
  <r>
    <n v="19"/>
    <s v="C"/>
    <n v="4"/>
    <n v="0"/>
    <n v="0"/>
    <s v="C4"/>
    <n v="10"/>
    <x v="4"/>
    <x v="1"/>
    <n v="1"/>
    <n v="1"/>
    <b v="1"/>
  </r>
  <r>
    <n v="18"/>
    <s v="C"/>
    <n v="4"/>
    <n v="0"/>
    <n v="0"/>
    <s v="C4"/>
    <n v="11"/>
    <x v="4"/>
    <x v="1"/>
    <n v="1"/>
    <n v="1"/>
    <b v="1"/>
  </r>
  <r>
    <n v="4"/>
    <s v="C"/>
    <n v="4"/>
    <n v="0"/>
    <n v="0"/>
    <s v="C4"/>
    <n v="12"/>
    <x v="4"/>
    <x v="1"/>
    <n v="1"/>
    <n v="1"/>
    <b v="1"/>
  </r>
  <r>
    <n v="17"/>
    <s v="C"/>
    <n v="5"/>
    <n v="0"/>
    <n v="0"/>
    <s v="C5"/>
    <n v="13"/>
    <x v="5"/>
    <x v="1"/>
    <n v="1"/>
    <n v="1"/>
    <b v="1"/>
  </r>
  <r>
    <n v="14"/>
    <s v="C"/>
    <n v="5"/>
    <n v="0"/>
    <n v="0"/>
    <s v="C5"/>
    <n v="14"/>
    <x v="5"/>
    <x v="1"/>
    <n v="1"/>
    <n v="1"/>
    <b v="1"/>
  </r>
  <r>
    <n v="12"/>
    <s v="C"/>
    <n v="5"/>
    <n v="0"/>
    <n v="0"/>
    <s v="C5"/>
    <n v="15"/>
    <x v="5"/>
    <x v="1"/>
    <n v="1"/>
    <n v="1"/>
    <b v="1"/>
  </r>
  <r>
    <n v="11"/>
    <s v="C"/>
    <n v="5"/>
    <n v="0"/>
    <n v="1"/>
    <s v="C5"/>
    <n v="15"/>
    <x v="5"/>
    <x v="1"/>
    <n v="1"/>
    <n v="1"/>
    <b v="1"/>
  </r>
  <r>
    <n v="17"/>
    <s v="C"/>
    <n v="5"/>
    <n v="0"/>
    <n v="2"/>
    <s v="C5"/>
    <n v="15"/>
    <x v="5"/>
    <x v="1"/>
    <n v="1"/>
    <n v="1"/>
    <b v="1"/>
  </r>
  <r>
    <n v="26"/>
    <s v="C"/>
    <n v="5"/>
    <n v="0"/>
    <n v="3"/>
    <s v="C5"/>
    <n v="15"/>
    <x v="5"/>
    <x v="1"/>
    <n v="1"/>
    <n v="1"/>
    <b v="1"/>
  </r>
  <r>
    <n v="0"/>
    <s v="0"/>
    <n v="0"/>
    <n v="0"/>
    <n v="4"/>
    <s v="00"/>
    <n v="0"/>
    <x v="0"/>
    <x v="0"/>
    <n v="1"/>
    <n v="1"/>
    <b v="1"/>
  </r>
  <r>
    <n v="3"/>
    <s v="C"/>
    <n v="1"/>
    <n v="0"/>
    <n v="5"/>
    <s v="C1"/>
    <n v="1"/>
    <x v="1"/>
    <x v="1"/>
    <n v="1"/>
    <n v="1"/>
    <b v="1"/>
  </r>
  <r>
    <n v="3"/>
    <s v="C"/>
    <n v="1"/>
    <n v="0"/>
    <n v="0"/>
    <s v="C1"/>
    <n v="2"/>
    <x v="1"/>
    <x v="1"/>
    <n v="1"/>
    <n v="1"/>
    <b v="1"/>
  </r>
  <r>
    <n v="5"/>
    <s v="C"/>
    <n v="1"/>
    <n v="0"/>
    <n v="0"/>
    <s v="C1"/>
    <n v="3"/>
    <x v="1"/>
    <x v="1"/>
    <n v="1"/>
    <n v="1"/>
    <b v="1"/>
  </r>
  <r>
    <n v="11"/>
    <s v="C"/>
    <n v="2"/>
    <n v="0"/>
    <n v="0"/>
    <s v="C2"/>
    <n v="4"/>
    <x v="2"/>
    <x v="1"/>
    <n v="1"/>
    <n v="1"/>
    <b v="1"/>
  </r>
  <r>
    <n v="6"/>
    <s v="C"/>
    <n v="2"/>
    <n v="0"/>
    <n v="0"/>
    <s v="C2"/>
    <n v="5"/>
    <x v="2"/>
    <x v="1"/>
    <n v="1"/>
    <n v="1"/>
    <b v="1"/>
  </r>
  <r>
    <n v="3"/>
    <s v="C"/>
    <n v="2"/>
    <n v="0"/>
    <n v="0"/>
    <s v="C2"/>
    <n v="6"/>
    <x v="2"/>
    <x v="1"/>
    <n v="1"/>
    <n v="1"/>
    <b v="1"/>
  </r>
  <r>
    <n v="17"/>
    <s v="C"/>
    <n v="3"/>
    <n v="0"/>
    <n v="1"/>
    <s v="C3"/>
    <n v="7"/>
    <x v="3"/>
    <x v="1"/>
    <n v="1"/>
    <n v="1"/>
    <b v="1"/>
  </r>
  <r>
    <n v="5"/>
    <s v="C"/>
    <n v="3"/>
    <n v="0"/>
    <n v="2"/>
    <s v="C3"/>
    <n v="8"/>
    <x v="3"/>
    <x v="1"/>
    <n v="1"/>
    <n v="1"/>
    <b v="1"/>
  </r>
  <r>
    <n v="8"/>
    <s v="C"/>
    <n v="3"/>
    <n v="0"/>
    <n v="3"/>
    <s v="C3"/>
    <n v="9"/>
    <x v="3"/>
    <x v="1"/>
    <n v="1"/>
    <n v="1"/>
    <b v="1"/>
  </r>
  <r>
    <n v="2"/>
    <s v="C"/>
    <n v="4"/>
    <n v="0"/>
    <n v="4"/>
    <s v="C4"/>
    <n v="10"/>
    <x v="4"/>
    <x v="1"/>
    <n v="1"/>
    <n v="1"/>
    <b v="1"/>
  </r>
  <r>
    <n v="1"/>
    <s v="C"/>
    <n v="4"/>
    <n v="0"/>
    <n v="5"/>
    <s v="C4"/>
    <n v="11"/>
    <x v="4"/>
    <x v="1"/>
    <n v="1"/>
    <n v="1"/>
    <b v="1"/>
  </r>
  <r>
    <n v="11"/>
    <s v="C"/>
    <n v="4"/>
    <n v="0"/>
    <n v="6"/>
    <s v="C4"/>
    <n v="12"/>
    <x v="4"/>
    <x v="1"/>
    <n v="1"/>
    <n v="1"/>
    <b v="1"/>
  </r>
  <r>
    <n v="25"/>
    <s v="C"/>
    <n v="5"/>
    <n v="0"/>
    <n v="0"/>
    <s v="C5"/>
    <n v="13"/>
    <x v="5"/>
    <x v="1"/>
    <n v="1"/>
    <n v="1"/>
    <b v="1"/>
  </r>
  <r>
    <n v="0"/>
    <s v="0"/>
    <n v="0"/>
    <n v="0"/>
    <n v="0"/>
    <s v="00"/>
    <n v="0"/>
    <x v="0"/>
    <x v="0"/>
    <n v="1"/>
    <n v="1"/>
    <b v="1"/>
  </r>
  <r>
    <n v="2"/>
    <s v="C"/>
    <n v="1"/>
    <n v="0"/>
    <n v="0"/>
    <s v="C1"/>
    <n v="1"/>
    <x v="1"/>
    <x v="1"/>
    <n v="1"/>
    <n v="1"/>
    <b v="1"/>
  </r>
  <r>
    <n v="3"/>
    <s v="C"/>
    <n v="1"/>
    <n v="0"/>
    <n v="0"/>
    <s v="C1"/>
    <n v="2"/>
    <x v="1"/>
    <x v="1"/>
    <n v="1"/>
    <n v="1"/>
    <b v="1"/>
  </r>
  <r>
    <n v="2"/>
    <s v="C"/>
    <n v="1"/>
    <n v="0"/>
    <n v="0"/>
    <s v="C1"/>
    <n v="3"/>
    <x v="1"/>
    <x v="1"/>
    <n v="1"/>
    <n v="1"/>
    <b v="1"/>
  </r>
  <r>
    <n v="4"/>
    <s v="C"/>
    <n v="2"/>
    <n v="0"/>
    <n v="1"/>
    <s v="C2"/>
    <n v="4"/>
    <x v="2"/>
    <x v="1"/>
    <n v="1"/>
    <n v="1"/>
    <b v="1"/>
  </r>
  <r>
    <n v="5"/>
    <s v="C"/>
    <n v="2"/>
    <n v="0"/>
    <n v="2"/>
    <s v="C2"/>
    <n v="5"/>
    <x v="2"/>
    <x v="1"/>
    <n v="1"/>
    <n v="1"/>
    <b v="1"/>
  </r>
  <r>
    <n v="9"/>
    <s v="C"/>
    <n v="2"/>
    <n v="0"/>
    <n v="3"/>
    <s v="C2"/>
    <n v="6"/>
    <x v="2"/>
    <x v="1"/>
    <n v="1"/>
    <n v="1"/>
    <b v="1"/>
  </r>
  <r>
    <n v="2"/>
    <s v="C"/>
    <n v="3"/>
    <n v="1"/>
    <n v="4"/>
    <s v="C3"/>
    <n v="7"/>
    <x v="3"/>
    <x v="1"/>
    <n v="1"/>
    <n v="1"/>
    <b v="1"/>
  </r>
  <r>
    <n v="16"/>
    <s v="C"/>
    <n v="3"/>
    <n v="0"/>
    <n v="5"/>
    <s v="C3"/>
    <n v="8"/>
    <x v="3"/>
    <x v="1"/>
    <n v="1"/>
    <n v="1"/>
    <b v="1"/>
  </r>
  <r>
    <n v="14"/>
    <s v="C"/>
    <n v="3"/>
    <n v="0"/>
    <n v="6"/>
    <s v="C3"/>
    <n v="9"/>
    <x v="3"/>
    <x v="1"/>
    <n v="1"/>
    <n v="1"/>
    <b v="1"/>
  </r>
  <r>
    <n v="14"/>
    <s v="C"/>
    <n v="3"/>
    <n v="0"/>
    <n v="0"/>
    <s v="C3"/>
    <n v="10"/>
    <x v="4"/>
    <x v="1"/>
    <n v="1"/>
    <n v="0"/>
    <b v="0"/>
  </r>
  <r>
    <n v="6"/>
    <s v="C"/>
    <n v="4"/>
    <n v="0"/>
    <n v="0"/>
    <s v="C4"/>
    <n v="11"/>
    <x v="4"/>
    <x v="1"/>
    <n v="1"/>
    <n v="1"/>
    <b v="1"/>
  </r>
  <r>
    <n v="21"/>
    <s v="C"/>
    <n v="4"/>
    <n v="0"/>
    <n v="0"/>
    <s v="C4"/>
    <n v="12"/>
    <x v="4"/>
    <x v="1"/>
    <n v="1"/>
    <n v="1"/>
    <b v="1"/>
  </r>
  <r>
    <n v="21"/>
    <s v="C"/>
    <n v="5"/>
    <n v="0"/>
    <n v="0"/>
    <s v="C5"/>
    <n v="13"/>
    <x v="5"/>
    <x v="1"/>
    <n v="1"/>
    <n v="1"/>
    <b v="1"/>
  </r>
  <r>
    <n v="0"/>
    <s v="0"/>
    <n v="0"/>
    <n v="1"/>
    <n v="0"/>
    <s v="00"/>
    <n v="0"/>
    <x v="0"/>
    <x v="0"/>
    <n v="1"/>
    <n v="1"/>
    <b v="1"/>
  </r>
  <r>
    <n v="4"/>
    <s v="C"/>
    <n v="1"/>
    <n v="1"/>
    <n v="1"/>
    <s v="C1"/>
    <n v="1"/>
    <x v="1"/>
    <x v="1"/>
    <n v="1"/>
    <n v="1"/>
    <b v="1"/>
  </r>
  <r>
    <n v="6"/>
    <s v="C"/>
    <n v="1"/>
    <n v="0"/>
    <n v="2"/>
    <s v="C1"/>
    <n v="2"/>
    <x v="1"/>
    <x v="1"/>
    <n v="1"/>
    <n v="1"/>
    <b v="1"/>
  </r>
  <r>
    <n v="3"/>
    <s v="C"/>
    <n v="1"/>
    <n v="1"/>
    <n v="3"/>
    <s v="C1"/>
    <n v="3"/>
    <x v="1"/>
    <x v="1"/>
    <n v="1"/>
    <n v="1"/>
    <b v="1"/>
  </r>
  <r>
    <n v="7"/>
    <s v="C"/>
    <n v="2"/>
    <n v="0"/>
    <n v="4"/>
    <s v="C2"/>
    <n v="4"/>
    <x v="2"/>
    <x v="1"/>
    <n v="1"/>
    <n v="1"/>
    <b v="1"/>
  </r>
  <r>
    <n v="6"/>
    <s v="C"/>
    <n v="2"/>
    <n v="0"/>
    <n v="5"/>
    <s v="C2"/>
    <n v="5"/>
    <x v="2"/>
    <x v="1"/>
    <n v="1"/>
    <n v="1"/>
    <b v="1"/>
  </r>
  <r>
    <n v="8"/>
    <s v="C"/>
    <n v="2"/>
    <n v="0"/>
    <n v="0"/>
    <s v="C2"/>
    <n v="6"/>
    <x v="2"/>
    <x v="1"/>
    <n v="1"/>
    <n v="1"/>
    <b v="1"/>
  </r>
  <r>
    <n v="3"/>
    <s v="C"/>
    <n v="3"/>
    <n v="1"/>
    <n v="0"/>
    <s v="C3"/>
    <n v="7"/>
    <x v="3"/>
    <x v="1"/>
    <n v="1"/>
    <n v="1"/>
    <b v="1"/>
  </r>
  <r>
    <n v="16"/>
    <s v="C"/>
    <n v="3"/>
    <n v="0"/>
    <n v="0"/>
    <s v="C3"/>
    <n v="8"/>
    <x v="3"/>
    <x v="1"/>
    <n v="1"/>
    <n v="1"/>
    <b v="1"/>
  </r>
  <r>
    <n v="8"/>
    <s v="C"/>
    <n v="3"/>
    <n v="0"/>
    <n v="0"/>
    <s v="C3"/>
    <n v="9"/>
    <x v="3"/>
    <x v="1"/>
    <n v="1"/>
    <n v="1"/>
    <b v="1"/>
  </r>
  <r>
    <n v="19"/>
    <s v="C"/>
    <n v="4"/>
    <n v="0"/>
    <n v="0"/>
    <s v="C4"/>
    <n v="10"/>
    <x v="4"/>
    <x v="1"/>
    <n v="1"/>
    <n v="1"/>
    <b v="1"/>
  </r>
  <r>
    <n v="5"/>
    <s v="C"/>
    <n v="4"/>
    <n v="0"/>
    <n v="0"/>
    <s v="C4"/>
    <n v="11"/>
    <x v="4"/>
    <x v="1"/>
    <n v="1"/>
    <n v="1"/>
    <b v="1"/>
  </r>
  <r>
    <n v="2"/>
    <s v="C"/>
    <n v="4"/>
    <n v="0"/>
    <n v="0"/>
    <s v="C4"/>
    <n v="12"/>
    <x v="4"/>
    <x v="1"/>
    <n v="1"/>
    <n v="1"/>
    <b v="1"/>
  </r>
  <r>
    <n v="22"/>
    <s v="C"/>
    <n v="5"/>
    <n v="0"/>
    <n v="1"/>
    <s v="C5"/>
    <n v="13"/>
    <x v="5"/>
    <x v="1"/>
    <n v="1"/>
    <n v="1"/>
    <b v="1"/>
  </r>
  <r>
    <n v="0"/>
    <s v="0"/>
    <n v="0"/>
    <n v="0"/>
    <n v="2"/>
    <s v="00"/>
    <n v="0"/>
    <x v="0"/>
    <x v="0"/>
    <n v="1"/>
    <n v="1"/>
    <b v="1"/>
  </r>
  <r>
    <n v="2"/>
    <s v="C"/>
    <n v="1"/>
    <n v="0"/>
    <n v="3"/>
    <s v="C1"/>
    <n v="1"/>
    <x v="1"/>
    <x v="1"/>
    <n v="1"/>
    <n v="1"/>
    <b v="1"/>
  </r>
  <r>
    <n v="4"/>
    <s v="C"/>
    <n v="1"/>
    <n v="0"/>
    <n v="4"/>
    <s v="C1"/>
    <n v="2"/>
    <x v="1"/>
    <x v="1"/>
    <n v="1"/>
    <n v="1"/>
    <b v="1"/>
  </r>
  <r>
    <n v="5"/>
    <s v="S"/>
    <n v="1"/>
    <n v="0"/>
    <n v="0"/>
    <s v="S1"/>
    <n v="3"/>
    <x v="1"/>
    <x v="1"/>
    <n v="0"/>
    <n v="1"/>
    <b v="0"/>
  </r>
  <r>
    <n v="8"/>
    <s v="C"/>
    <n v="2"/>
    <n v="0"/>
    <n v="0"/>
    <s v="C2"/>
    <n v="4"/>
    <x v="2"/>
    <x v="1"/>
    <n v="1"/>
    <n v="1"/>
    <b v="1"/>
  </r>
  <r>
    <n v="6"/>
    <s v="C"/>
    <n v="2"/>
    <n v="0"/>
    <n v="0"/>
    <s v="C2"/>
    <n v="5"/>
    <x v="2"/>
    <x v="1"/>
    <n v="1"/>
    <n v="1"/>
    <b v="1"/>
  </r>
  <r>
    <n v="3"/>
    <s v="C"/>
    <n v="2"/>
    <n v="0"/>
    <n v="0"/>
    <s v="C2"/>
    <n v="6"/>
    <x v="2"/>
    <x v="1"/>
    <n v="1"/>
    <n v="1"/>
    <b v="1"/>
  </r>
  <r>
    <n v="1"/>
    <s v="C"/>
    <n v="3"/>
    <n v="0"/>
    <n v="0"/>
    <s v="C3"/>
    <n v="7"/>
    <x v="3"/>
    <x v="1"/>
    <n v="1"/>
    <n v="1"/>
    <b v="1"/>
  </r>
  <r>
    <n v="5"/>
    <s v="C"/>
    <n v="3"/>
    <n v="0"/>
    <n v="0"/>
    <s v="C3"/>
    <n v="8"/>
    <x v="3"/>
    <x v="1"/>
    <n v="1"/>
    <n v="1"/>
    <b v="1"/>
  </r>
  <r>
    <n v="13"/>
    <s v="C"/>
    <n v="3"/>
    <n v="0"/>
    <n v="1"/>
    <s v="C3"/>
    <n v="9"/>
    <x v="3"/>
    <x v="1"/>
    <n v="1"/>
    <n v="1"/>
    <b v="1"/>
  </r>
  <r>
    <n v="4"/>
    <s v="C"/>
    <n v="4"/>
    <n v="0"/>
    <n v="2"/>
    <s v="C4"/>
    <n v="10"/>
    <x v="4"/>
    <x v="1"/>
    <n v="1"/>
    <n v="1"/>
    <b v="1"/>
  </r>
  <r>
    <n v="9"/>
    <s v="C"/>
    <n v="4"/>
    <n v="0"/>
    <n v="3"/>
    <s v="C4"/>
    <n v="11"/>
    <x v="4"/>
    <x v="1"/>
    <n v="1"/>
    <n v="1"/>
    <b v="1"/>
  </r>
  <r>
    <n v="24"/>
    <s v="C"/>
    <n v="4"/>
    <n v="0"/>
    <n v="4"/>
    <s v="C4"/>
    <n v="12"/>
    <x v="4"/>
    <x v="1"/>
    <n v="1"/>
    <n v="1"/>
    <b v="1"/>
  </r>
  <r>
    <n v="15"/>
    <s v="C"/>
    <n v="5"/>
    <n v="0"/>
    <n v="5"/>
    <s v="C5"/>
    <n v="13"/>
    <x v="5"/>
    <x v="1"/>
    <n v="1"/>
    <n v="1"/>
    <b v="1"/>
  </r>
  <r>
    <n v="29"/>
    <s v="C"/>
    <n v="5"/>
    <n v="0"/>
    <n v="6"/>
    <s v="C5"/>
    <n v="14"/>
    <x v="5"/>
    <x v="1"/>
    <n v="1"/>
    <n v="1"/>
    <b v="1"/>
  </r>
  <r>
    <n v="0"/>
    <s v="0"/>
    <n v="0"/>
    <n v="0"/>
    <n v="0"/>
    <s v="00"/>
    <n v="0"/>
    <x v="0"/>
    <x v="0"/>
    <n v="1"/>
    <n v="1"/>
    <b v="1"/>
  </r>
  <r>
    <n v="1"/>
    <s v="S"/>
    <n v="1"/>
    <n v="0"/>
    <n v="0"/>
    <s v="S1"/>
    <n v="1"/>
    <x v="1"/>
    <x v="2"/>
    <n v="1"/>
    <n v="1"/>
    <b v="1"/>
  </r>
  <r>
    <n v="3"/>
    <s v="S"/>
    <n v="1"/>
    <n v="0"/>
    <n v="0"/>
    <s v="S1"/>
    <n v="2"/>
    <x v="1"/>
    <x v="2"/>
    <n v="1"/>
    <n v="1"/>
    <b v="1"/>
  </r>
  <r>
    <n v="6"/>
    <s v="S"/>
    <n v="1"/>
    <n v="0"/>
    <n v="0"/>
    <s v="S1"/>
    <n v="3"/>
    <x v="1"/>
    <x v="2"/>
    <n v="1"/>
    <n v="1"/>
    <b v="1"/>
  </r>
  <r>
    <n v="3"/>
    <s v="S"/>
    <n v="2"/>
    <n v="0"/>
    <n v="0"/>
    <s v="S2"/>
    <n v="4"/>
    <x v="2"/>
    <x v="2"/>
    <n v="1"/>
    <n v="1"/>
    <b v="1"/>
  </r>
  <r>
    <n v="2"/>
    <s v="S"/>
    <n v="2"/>
    <n v="0"/>
    <n v="1"/>
    <s v="S2"/>
    <n v="5"/>
    <x v="2"/>
    <x v="2"/>
    <n v="1"/>
    <n v="1"/>
    <b v="1"/>
  </r>
  <r>
    <n v="11"/>
    <s v="S"/>
    <n v="2"/>
    <n v="0"/>
    <n v="2"/>
    <s v="S2"/>
    <n v="6"/>
    <x v="2"/>
    <x v="2"/>
    <n v="1"/>
    <n v="1"/>
    <b v="1"/>
  </r>
  <r>
    <n v="8"/>
    <s v="S"/>
    <n v="3"/>
    <n v="0"/>
    <n v="3"/>
    <s v="S3"/>
    <n v="7"/>
    <x v="3"/>
    <x v="2"/>
    <n v="1"/>
    <n v="1"/>
    <b v="1"/>
  </r>
  <r>
    <n v="6"/>
    <s v="S"/>
    <n v="3"/>
    <n v="0"/>
    <n v="4"/>
    <s v="S3"/>
    <n v="8"/>
    <x v="3"/>
    <x v="2"/>
    <n v="1"/>
    <n v="1"/>
    <b v="1"/>
  </r>
  <r>
    <n v="5"/>
    <s v="S"/>
    <n v="3"/>
    <n v="1"/>
    <n v="5"/>
    <s v="S3"/>
    <n v="9"/>
    <x v="3"/>
    <x v="2"/>
    <n v="1"/>
    <n v="1"/>
    <b v="1"/>
  </r>
  <r>
    <n v="20"/>
    <s v="S"/>
    <n v="4"/>
    <n v="0"/>
    <n v="6"/>
    <s v="S4"/>
    <n v="10"/>
    <x v="4"/>
    <x v="2"/>
    <n v="1"/>
    <n v="1"/>
    <b v="1"/>
  </r>
  <r>
    <n v="17"/>
    <s v="S"/>
    <n v="4"/>
    <n v="0"/>
    <n v="7"/>
    <s v="S4"/>
    <n v="11"/>
    <x v="4"/>
    <x v="2"/>
    <n v="1"/>
    <n v="1"/>
    <b v="1"/>
  </r>
  <r>
    <n v="11"/>
    <s v="S"/>
    <n v="4"/>
    <n v="0"/>
    <n v="0"/>
    <s v="S4"/>
    <n v="12"/>
    <x v="4"/>
    <x v="2"/>
    <n v="1"/>
    <n v="1"/>
    <b v="1"/>
  </r>
  <r>
    <n v="27"/>
    <s v="S"/>
    <n v="5"/>
    <n v="0"/>
    <n v="0"/>
    <s v="S5"/>
    <n v="13"/>
    <x v="5"/>
    <x v="2"/>
    <n v="1"/>
    <n v="1"/>
    <b v="1"/>
  </r>
  <r>
    <n v="0"/>
    <s v="0"/>
    <n v="0"/>
    <n v="0"/>
    <n v="0"/>
    <s v="00"/>
    <n v="0"/>
    <x v="0"/>
    <x v="0"/>
    <n v="1"/>
    <n v="1"/>
    <b v="1"/>
  </r>
  <r>
    <n v="5"/>
    <s v="C"/>
    <n v="1"/>
    <n v="0"/>
    <n v="0"/>
    <s v="C1"/>
    <n v="1"/>
    <x v="1"/>
    <x v="1"/>
    <n v="1"/>
    <n v="1"/>
    <b v="1"/>
  </r>
  <r>
    <n v="3"/>
    <s v="C"/>
    <n v="1"/>
    <n v="0"/>
    <n v="1"/>
    <s v="C1"/>
    <n v="2"/>
    <x v="1"/>
    <x v="1"/>
    <n v="1"/>
    <n v="1"/>
    <b v="1"/>
  </r>
  <r>
    <n v="1"/>
    <s v="C"/>
    <n v="1"/>
    <n v="1"/>
    <n v="2"/>
    <s v="C1"/>
    <n v="3"/>
    <x v="1"/>
    <x v="1"/>
    <n v="1"/>
    <n v="1"/>
    <b v="1"/>
  </r>
  <r>
    <n v="7"/>
    <s v="C"/>
    <n v="2"/>
    <n v="0"/>
    <n v="3"/>
    <s v="C2"/>
    <n v="4"/>
    <x v="2"/>
    <x v="1"/>
    <n v="1"/>
    <n v="1"/>
    <b v="1"/>
  </r>
  <r>
    <n v="12"/>
    <s v="C"/>
    <n v="2"/>
    <n v="0"/>
    <n v="4"/>
    <s v="C2"/>
    <n v="5"/>
    <x v="2"/>
    <x v="1"/>
    <n v="1"/>
    <n v="1"/>
    <b v="1"/>
  </r>
  <r>
    <n v="6"/>
    <s v="C"/>
    <n v="2"/>
    <n v="0"/>
    <n v="5"/>
    <s v="C2"/>
    <n v="6"/>
    <x v="2"/>
    <x v="1"/>
    <n v="1"/>
    <n v="1"/>
    <b v="1"/>
  </r>
  <r>
    <n v="5"/>
    <s v="C"/>
    <n v="3"/>
    <n v="1"/>
    <n v="6"/>
    <s v="C3"/>
    <n v="7"/>
    <x v="3"/>
    <x v="1"/>
    <n v="1"/>
    <n v="1"/>
    <b v="1"/>
  </r>
  <r>
    <n v="6"/>
    <s v="C"/>
    <n v="3"/>
    <n v="0"/>
    <n v="0"/>
    <s v="C3"/>
    <n v="8"/>
    <x v="3"/>
    <x v="1"/>
    <n v="1"/>
    <n v="1"/>
    <b v="1"/>
  </r>
  <r>
    <n v="6"/>
    <s v="C"/>
    <n v="3"/>
    <n v="0"/>
    <n v="0"/>
    <s v="C3"/>
    <n v="9"/>
    <x v="3"/>
    <x v="1"/>
    <n v="1"/>
    <n v="1"/>
    <b v="1"/>
  </r>
  <r>
    <n v="23"/>
    <s v="C"/>
    <n v="4"/>
    <n v="0"/>
    <n v="0"/>
    <s v="C4"/>
    <n v="10"/>
    <x v="4"/>
    <x v="1"/>
    <n v="1"/>
    <n v="1"/>
    <b v="1"/>
  </r>
  <r>
    <n v="16"/>
    <s v="C"/>
    <n v="4"/>
    <n v="0"/>
    <n v="0"/>
    <s v="C4"/>
    <n v="11"/>
    <x v="4"/>
    <x v="1"/>
    <n v="1"/>
    <n v="1"/>
    <b v="1"/>
  </r>
  <r>
    <n v="1"/>
    <s v="C"/>
    <n v="4"/>
    <n v="0"/>
    <n v="0"/>
    <s v="C4"/>
    <n v="12"/>
    <x v="4"/>
    <x v="1"/>
    <n v="1"/>
    <n v="1"/>
    <b v="1"/>
  </r>
  <r>
    <n v="27"/>
    <s v="C"/>
    <n v="5"/>
    <n v="0"/>
    <n v="0"/>
    <s v="C5"/>
    <n v="13"/>
    <x v="5"/>
    <x v="1"/>
    <n v="1"/>
    <n v="1"/>
    <b v="1"/>
  </r>
  <r>
    <n v="0"/>
    <s v="0"/>
    <n v="0"/>
    <n v="0"/>
    <n v="1"/>
    <s v="00"/>
    <n v="0"/>
    <x v="0"/>
    <x v="0"/>
    <n v="1"/>
    <n v="1"/>
    <b v="1"/>
  </r>
  <r>
    <n v="1"/>
    <s v="C"/>
    <n v="1"/>
    <n v="0"/>
    <n v="2"/>
    <s v="C1"/>
    <n v="1"/>
    <x v="1"/>
    <x v="1"/>
    <n v="1"/>
    <n v="1"/>
    <b v="1"/>
  </r>
  <r>
    <n v="1"/>
    <s v="C"/>
    <n v="1"/>
    <n v="1"/>
    <n v="3"/>
    <s v="C1"/>
    <n v="2"/>
    <x v="1"/>
    <x v="1"/>
    <n v="1"/>
    <n v="1"/>
    <b v="1"/>
  </r>
  <r>
    <n v="6"/>
    <s v="C"/>
    <n v="1"/>
    <n v="0"/>
    <n v="4"/>
    <s v="C1"/>
    <n v="3"/>
    <x v="1"/>
    <x v="1"/>
    <n v="1"/>
    <n v="1"/>
    <b v="1"/>
  </r>
  <r>
    <n v="9"/>
    <s v="C"/>
    <n v="2"/>
    <n v="0"/>
    <n v="0"/>
    <s v="C2"/>
    <n v="4"/>
    <x v="2"/>
    <x v="1"/>
    <n v="1"/>
    <n v="1"/>
    <b v="1"/>
  </r>
  <r>
    <n v="7"/>
    <s v="C"/>
    <n v="2"/>
    <n v="0"/>
    <n v="0"/>
    <s v="C2"/>
    <n v="5"/>
    <x v="2"/>
    <x v="1"/>
    <n v="1"/>
    <n v="1"/>
    <b v="1"/>
  </r>
  <r>
    <n v="12"/>
    <s v="C"/>
    <n v="2"/>
    <n v="0"/>
    <n v="0"/>
    <s v="C2"/>
    <n v="6"/>
    <x v="2"/>
    <x v="1"/>
    <n v="1"/>
    <n v="1"/>
    <b v="1"/>
  </r>
  <r>
    <n v="15"/>
    <s v="C"/>
    <n v="3"/>
    <n v="0"/>
    <n v="0"/>
    <s v="C3"/>
    <n v="7"/>
    <x v="3"/>
    <x v="1"/>
    <n v="1"/>
    <n v="1"/>
    <b v="1"/>
  </r>
  <r>
    <n v="10"/>
    <s v="C"/>
    <n v="3"/>
    <n v="0"/>
    <n v="0"/>
    <s v="C3"/>
    <n v="8"/>
    <x v="3"/>
    <x v="1"/>
    <n v="1"/>
    <n v="1"/>
    <b v="1"/>
  </r>
  <r>
    <n v="5"/>
    <s v="C"/>
    <n v="3"/>
    <n v="0"/>
    <n v="0"/>
    <s v="C3"/>
    <n v="9"/>
    <x v="3"/>
    <x v="1"/>
    <n v="1"/>
    <n v="1"/>
    <b v="1"/>
  </r>
  <r>
    <n v="23"/>
    <s v="C"/>
    <n v="4"/>
    <n v="0"/>
    <n v="0"/>
    <s v="C4"/>
    <n v="10"/>
    <x v="4"/>
    <x v="1"/>
    <n v="1"/>
    <n v="1"/>
    <b v="1"/>
  </r>
  <r>
    <n v="11"/>
    <s v="C"/>
    <n v="4"/>
    <n v="0"/>
    <n v="1"/>
    <s v="C4"/>
    <n v="11"/>
    <x v="4"/>
    <x v="1"/>
    <n v="1"/>
    <n v="1"/>
    <b v="1"/>
  </r>
  <r>
    <n v="23"/>
    <s v="C"/>
    <n v="4"/>
    <n v="0"/>
    <n v="2"/>
    <s v="C4"/>
    <n v="12"/>
    <x v="4"/>
    <x v="1"/>
    <n v="1"/>
    <n v="1"/>
    <b v="1"/>
  </r>
  <r>
    <n v="16"/>
    <s v="C"/>
    <n v="5"/>
    <n v="0"/>
    <n v="3"/>
    <s v="C5"/>
    <n v="13"/>
    <x v="5"/>
    <x v="1"/>
    <n v="1"/>
    <n v="1"/>
    <b v="1"/>
  </r>
  <r>
    <n v="21"/>
    <s v="C"/>
    <n v="5"/>
    <n v="0"/>
    <n v="4"/>
    <s v="C5"/>
    <n v="14"/>
    <x v="5"/>
    <x v="1"/>
    <n v="1"/>
    <n v="1"/>
    <b v="1"/>
  </r>
  <r>
    <n v="0"/>
    <s v="0"/>
    <n v="0"/>
    <n v="0"/>
    <n v="0"/>
    <s v="00"/>
    <n v="0"/>
    <x v="0"/>
    <x v="0"/>
    <n v="1"/>
    <n v="1"/>
    <b v="1"/>
  </r>
  <r>
    <n v="4"/>
    <s v="S"/>
    <n v="1"/>
    <n v="0"/>
    <n v="0"/>
    <s v="S1"/>
    <n v="1"/>
    <x v="1"/>
    <x v="2"/>
    <n v="1"/>
    <n v="1"/>
    <b v="1"/>
  </r>
  <r>
    <n v="3"/>
    <s v="S"/>
    <n v="1"/>
    <n v="0"/>
    <n v="0"/>
    <s v="S1"/>
    <n v="2"/>
    <x v="1"/>
    <x v="2"/>
    <n v="1"/>
    <n v="1"/>
    <b v="1"/>
  </r>
  <r>
    <n v="3"/>
    <s v="S"/>
    <n v="1"/>
    <n v="0"/>
    <n v="0"/>
    <s v="S1"/>
    <n v="3"/>
    <x v="1"/>
    <x v="2"/>
    <n v="1"/>
    <n v="1"/>
    <b v="1"/>
  </r>
  <r>
    <n v="4"/>
    <s v="S"/>
    <n v="2"/>
    <n v="0"/>
    <n v="0"/>
    <s v="S2"/>
    <n v="4"/>
    <x v="2"/>
    <x v="2"/>
    <n v="1"/>
    <n v="1"/>
    <b v="1"/>
  </r>
  <r>
    <n v="5"/>
    <s v="S"/>
    <n v="2"/>
    <n v="0"/>
    <n v="0"/>
    <s v="S2"/>
    <n v="5"/>
    <x v="2"/>
    <x v="2"/>
    <n v="1"/>
    <n v="1"/>
    <b v="1"/>
  </r>
  <r>
    <n v="1"/>
    <s v="S"/>
    <n v="2"/>
    <n v="0"/>
    <n v="1"/>
    <s v="S2"/>
    <n v="6"/>
    <x v="2"/>
    <x v="2"/>
    <n v="1"/>
    <n v="1"/>
    <b v="1"/>
  </r>
  <r>
    <n v="3"/>
    <s v="S"/>
    <n v="3"/>
    <n v="0"/>
    <n v="2"/>
    <s v="S3"/>
    <n v="7"/>
    <x v="3"/>
    <x v="2"/>
    <n v="1"/>
    <n v="1"/>
    <b v="1"/>
  </r>
  <r>
    <n v="13"/>
    <s v="S"/>
    <n v="3"/>
    <n v="0"/>
    <n v="3"/>
    <s v="S3"/>
    <n v="8"/>
    <x v="3"/>
    <x v="2"/>
    <n v="1"/>
    <n v="1"/>
    <b v="1"/>
  </r>
  <r>
    <n v="12"/>
    <s v="S"/>
    <n v="3"/>
    <n v="0"/>
    <n v="4"/>
    <s v="S3"/>
    <n v="9"/>
    <x v="3"/>
    <x v="2"/>
    <n v="1"/>
    <n v="1"/>
    <b v="1"/>
  </r>
  <r>
    <n v="9"/>
    <s v="S"/>
    <n v="4"/>
    <n v="0"/>
    <n v="5"/>
    <s v="S4"/>
    <n v="10"/>
    <x v="4"/>
    <x v="2"/>
    <n v="1"/>
    <n v="1"/>
    <b v="1"/>
  </r>
  <r>
    <n v="21"/>
    <s v="S"/>
    <n v="4"/>
    <n v="0"/>
    <n v="6"/>
    <s v="S4"/>
    <n v="11"/>
    <x v="4"/>
    <x v="2"/>
    <n v="1"/>
    <n v="1"/>
    <b v="1"/>
  </r>
  <r>
    <n v="14"/>
    <s v="S"/>
    <n v="4"/>
    <n v="0"/>
    <n v="0"/>
    <s v="S4"/>
    <n v="12"/>
    <x v="4"/>
    <x v="2"/>
    <n v="1"/>
    <n v="1"/>
    <b v="1"/>
  </r>
  <r>
    <n v="11"/>
    <s v="S"/>
    <n v="5"/>
    <n v="0"/>
    <n v="0"/>
    <s v="S5"/>
    <n v="13"/>
    <x v="5"/>
    <x v="2"/>
    <n v="1"/>
    <n v="1"/>
    <b v="1"/>
  </r>
  <r>
    <n v="20"/>
    <s v="S"/>
    <n v="5"/>
    <n v="0"/>
    <n v="0"/>
    <s v="S5"/>
    <n v="14"/>
    <x v="5"/>
    <x v="2"/>
    <n v="1"/>
    <n v="1"/>
    <b v="1"/>
  </r>
  <r>
    <n v="0"/>
    <s v="0"/>
    <n v="0"/>
    <n v="0"/>
    <n v="0"/>
    <s v="00"/>
    <n v="0"/>
    <x v="0"/>
    <x v="0"/>
    <n v="1"/>
    <n v="1"/>
    <b v="1"/>
  </r>
  <r>
    <n v="6"/>
    <s v="C"/>
    <n v="1"/>
    <n v="0"/>
    <n v="1"/>
    <s v="C1"/>
    <n v="1"/>
    <x v="1"/>
    <x v="1"/>
    <n v="1"/>
    <n v="1"/>
    <b v="1"/>
  </r>
  <r>
    <n v="3"/>
    <s v="C"/>
    <n v="1"/>
    <n v="0"/>
    <n v="2"/>
    <s v="C1"/>
    <n v="2"/>
    <x v="1"/>
    <x v="1"/>
    <n v="1"/>
    <n v="1"/>
    <b v="1"/>
  </r>
  <r>
    <n v="6"/>
    <s v="C"/>
    <n v="1"/>
    <n v="0"/>
    <n v="3"/>
    <s v="C1"/>
    <n v="3"/>
    <x v="1"/>
    <x v="1"/>
    <n v="1"/>
    <n v="1"/>
    <b v="1"/>
  </r>
  <r>
    <n v="2"/>
    <s v="C"/>
    <n v="2"/>
    <n v="0"/>
    <n v="4"/>
    <s v="C2"/>
    <n v="4"/>
    <x v="2"/>
    <x v="1"/>
    <n v="1"/>
    <n v="1"/>
    <b v="1"/>
  </r>
  <r>
    <n v="11"/>
    <s v="C"/>
    <n v="2"/>
    <n v="0"/>
    <n v="5"/>
    <s v="C2"/>
    <n v="5"/>
    <x v="2"/>
    <x v="1"/>
    <n v="1"/>
    <n v="1"/>
    <b v="1"/>
  </r>
  <r>
    <n v="11"/>
    <s v="C"/>
    <n v="2"/>
    <n v="0"/>
    <n v="6"/>
    <s v="C2"/>
    <n v="6"/>
    <x v="2"/>
    <x v="1"/>
    <n v="1"/>
    <n v="1"/>
    <b v="1"/>
  </r>
  <r>
    <n v="5"/>
    <s v="C"/>
    <n v="3"/>
    <n v="1"/>
    <n v="7"/>
    <s v="C3"/>
    <n v="7"/>
    <x v="3"/>
    <x v="1"/>
    <n v="1"/>
    <n v="1"/>
    <b v="1"/>
  </r>
  <r>
    <n v="18"/>
    <s v="C"/>
    <n v="3"/>
    <n v="0"/>
    <n v="0"/>
    <s v="C3"/>
    <n v="8"/>
    <x v="3"/>
    <x v="1"/>
    <n v="1"/>
    <n v="1"/>
    <b v="1"/>
  </r>
  <r>
    <n v="5"/>
    <s v="C"/>
    <n v="3"/>
    <n v="1"/>
    <n v="0"/>
    <s v="C3"/>
    <n v="9"/>
    <x v="3"/>
    <x v="1"/>
    <n v="1"/>
    <n v="1"/>
    <b v="1"/>
  </r>
  <r>
    <n v="8"/>
    <s v="C"/>
    <n v="4"/>
    <n v="0"/>
    <n v="0"/>
    <s v="C4"/>
    <n v="10"/>
    <x v="4"/>
    <x v="1"/>
    <n v="1"/>
    <n v="1"/>
    <b v="1"/>
  </r>
  <r>
    <n v="22"/>
    <s v="C"/>
    <n v="4"/>
    <n v="0"/>
    <n v="0"/>
    <s v="C4"/>
    <n v="11"/>
    <x v="4"/>
    <x v="1"/>
    <n v="1"/>
    <n v="1"/>
    <b v="1"/>
  </r>
  <r>
    <n v="19"/>
    <s v="C"/>
    <n v="4"/>
    <n v="0"/>
    <n v="0"/>
    <s v="C4"/>
    <n v="12"/>
    <x v="4"/>
    <x v="1"/>
    <n v="1"/>
    <n v="1"/>
    <b v="1"/>
  </r>
  <r>
    <n v="23"/>
    <s v="C"/>
    <n v="5"/>
    <n v="0"/>
    <n v="1"/>
    <s v="C5"/>
    <n v="13"/>
    <x v="5"/>
    <x v="1"/>
    <n v="1"/>
    <n v="1"/>
    <b v="1"/>
  </r>
  <r>
    <n v="0"/>
    <s v="0"/>
    <n v="0"/>
    <n v="1"/>
    <n v="2"/>
    <s v="00"/>
    <n v="0"/>
    <x v="0"/>
    <x v="0"/>
    <n v="1"/>
    <n v="1"/>
    <b v="1"/>
  </r>
  <r>
    <n v="1"/>
    <s v="S"/>
    <n v="1"/>
    <n v="1"/>
    <n v="3"/>
    <s v="S1"/>
    <n v="1"/>
    <x v="1"/>
    <x v="1"/>
    <n v="0"/>
    <n v="1"/>
    <b v="0"/>
  </r>
  <r>
    <n v="2"/>
    <s v="S"/>
    <n v="1"/>
    <n v="1"/>
    <n v="4"/>
    <s v="S1"/>
    <n v="2"/>
    <x v="1"/>
    <x v="1"/>
    <n v="0"/>
    <n v="1"/>
    <b v="0"/>
  </r>
  <r>
    <n v="4"/>
    <s v="S"/>
    <n v="1"/>
    <n v="1"/>
    <n v="5"/>
    <s v="S1"/>
    <n v="3"/>
    <x v="1"/>
    <x v="1"/>
    <n v="0"/>
    <n v="1"/>
    <b v="0"/>
  </r>
  <r>
    <n v="8"/>
    <s v="S"/>
    <n v="2"/>
    <n v="0"/>
    <n v="0"/>
    <s v="S2"/>
    <n v="4"/>
    <x v="2"/>
    <x v="1"/>
    <n v="0"/>
    <n v="1"/>
    <b v="0"/>
  </r>
  <r>
    <n v="4"/>
    <s v="S"/>
    <n v="2"/>
    <n v="1"/>
    <n v="0"/>
    <s v="S2"/>
    <n v="5"/>
    <x v="2"/>
    <x v="1"/>
    <n v="0"/>
    <n v="1"/>
    <b v="0"/>
  </r>
  <r>
    <n v="7"/>
    <s v="S"/>
    <n v="2"/>
    <n v="0"/>
    <n v="0"/>
    <s v="S2"/>
    <n v="6"/>
    <x v="2"/>
    <x v="1"/>
    <n v="0"/>
    <n v="1"/>
    <b v="0"/>
  </r>
  <r>
    <n v="6"/>
    <s v="S"/>
    <n v="3"/>
    <n v="0"/>
    <n v="0"/>
    <s v="S3"/>
    <n v="7"/>
    <x v="3"/>
    <x v="1"/>
    <n v="0"/>
    <n v="1"/>
    <b v="0"/>
  </r>
  <r>
    <n v="18"/>
    <s v="S"/>
    <n v="3"/>
    <n v="0"/>
    <n v="0"/>
    <s v="S3"/>
    <n v="8"/>
    <x v="3"/>
    <x v="1"/>
    <n v="0"/>
    <n v="1"/>
    <b v="0"/>
  </r>
  <r>
    <n v="6"/>
    <s v="S"/>
    <n v="3"/>
    <n v="0"/>
    <n v="0"/>
    <s v="S3"/>
    <n v="9"/>
    <x v="3"/>
    <x v="1"/>
    <n v="0"/>
    <n v="1"/>
    <b v="0"/>
  </r>
  <r>
    <n v="20"/>
    <s v="S"/>
    <n v="4"/>
    <n v="0"/>
    <n v="0"/>
    <s v="S4"/>
    <n v="10"/>
    <x v="4"/>
    <x v="1"/>
    <n v="0"/>
    <n v="1"/>
    <b v="0"/>
  </r>
  <r>
    <n v="14"/>
    <s v="S"/>
    <n v="4"/>
    <n v="0"/>
    <n v="1"/>
    <s v="S4"/>
    <n v="11"/>
    <x v="4"/>
    <x v="1"/>
    <n v="0"/>
    <n v="1"/>
    <b v="0"/>
  </r>
  <r>
    <n v="22"/>
    <s v="S"/>
    <n v="4"/>
    <n v="0"/>
    <n v="2"/>
    <s v="S4"/>
    <n v="12"/>
    <x v="4"/>
    <x v="1"/>
    <n v="0"/>
    <n v="1"/>
    <b v="0"/>
  </r>
  <r>
    <n v="23"/>
    <s v="S"/>
    <n v="5"/>
    <n v="0"/>
    <n v="3"/>
    <s v="S5"/>
    <n v="13"/>
    <x v="5"/>
    <x v="1"/>
    <n v="0"/>
    <n v="1"/>
    <b v="0"/>
  </r>
  <r>
    <n v="0"/>
    <s v="0"/>
    <n v="0"/>
    <n v="0"/>
    <n v="4"/>
    <s v="00"/>
    <n v="0"/>
    <x v="0"/>
    <x v="0"/>
    <n v="1"/>
    <n v="1"/>
    <b v="1"/>
  </r>
  <r>
    <n v="1"/>
    <s v="C"/>
    <n v="1"/>
    <n v="0"/>
    <n v="0"/>
    <s v="C1"/>
    <n v="1"/>
    <x v="1"/>
    <x v="1"/>
    <n v="1"/>
    <n v="1"/>
    <b v="1"/>
  </r>
  <r>
    <n v="1"/>
    <s v="C"/>
    <n v="1"/>
    <n v="0"/>
    <n v="0"/>
    <s v="C1"/>
    <n v="2"/>
    <x v="1"/>
    <x v="1"/>
    <n v="1"/>
    <n v="1"/>
    <b v="1"/>
  </r>
  <r>
    <n v="1"/>
    <s v="C"/>
    <n v="1"/>
    <n v="0"/>
    <n v="0"/>
    <s v="C1"/>
    <n v="3"/>
    <x v="1"/>
    <x v="1"/>
    <n v="1"/>
    <n v="1"/>
    <b v="1"/>
  </r>
  <r>
    <n v="2"/>
    <s v="C"/>
    <n v="2"/>
    <n v="0"/>
    <n v="0"/>
    <s v="C2"/>
    <n v="4"/>
    <x v="2"/>
    <x v="1"/>
    <n v="1"/>
    <n v="1"/>
    <b v="1"/>
  </r>
  <r>
    <n v="6"/>
    <s v="C"/>
    <n v="2"/>
    <n v="0"/>
    <n v="0"/>
    <s v="C2"/>
    <n v="5"/>
    <x v="2"/>
    <x v="1"/>
    <n v="1"/>
    <n v="1"/>
    <b v="1"/>
  </r>
  <r>
    <n v="9"/>
    <s v="C"/>
    <n v="2"/>
    <n v="0"/>
    <n v="0"/>
    <s v="C2"/>
    <n v="6"/>
    <x v="2"/>
    <x v="1"/>
    <n v="1"/>
    <n v="1"/>
    <b v="1"/>
  </r>
  <r>
    <n v="6"/>
    <s v="C"/>
    <n v="3"/>
    <n v="0"/>
    <n v="0"/>
    <s v="C3"/>
    <n v="7"/>
    <x v="3"/>
    <x v="1"/>
    <n v="1"/>
    <n v="1"/>
    <b v="1"/>
  </r>
  <r>
    <n v="1"/>
    <s v="C"/>
    <n v="3"/>
    <n v="0"/>
    <n v="1"/>
    <s v="C3"/>
    <n v="8"/>
    <x v="3"/>
    <x v="1"/>
    <n v="1"/>
    <n v="1"/>
    <b v="1"/>
  </r>
  <r>
    <n v="3"/>
    <s v="C"/>
    <n v="3"/>
    <n v="0"/>
    <n v="2"/>
    <s v="C3"/>
    <n v="9"/>
    <x v="3"/>
    <x v="1"/>
    <n v="1"/>
    <n v="1"/>
    <b v="1"/>
  </r>
  <r>
    <n v="7"/>
    <s v="C"/>
    <n v="4"/>
    <n v="0"/>
    <n v="3"/>
    <s v="C4"/>
    <n v="10"/>
    <x v="4"/>
    <x v="1"/>
    <n v="1"/>
    <n v="1"/>
    <b v="1"/>
  </r>
  <r>
    <n v="6"/>
    <s v="C"/>
    <n v="4"/>
    <n v="0"/>
    <n v="4"/>
    <s v="C4"/>
    <n v="11"/>
    <x v="4"/>
    <x v="1"/>
    <n v="1"/>
    <n v="1"/>
    <b v="1"/>
  </r>
  <r>
    <n v="3"/>
    <s v="C"/>
    <n v="4"/>
    <n v="0"/>
    <n v="5"/>
    <s v="C4"/>
    <n v="12"/>
    <x v="4"/>
    <x v="1"/>
    <n v="1"/>
    <n v="1"/>
    <b v="1"/>
  </r>
  <r>
    <n v="22"/>
    <s v="C"/>
    <n v="5"/>
    <n v="0"/>
    <n v="0"/>
    <s v="C5"/>
    <n v="13"/>
    <x v="5"/>
    <x v="1"/>
    <n v="1"/>
    <n v="1"/>
    <b v="1"/>
  </r>
  <r>
    <n v="0"/>
    <s v="0"/>
    <n v="0"/>
    <n v="0"/>
    <n v="0"/>
    <s v="00"/>
    <n v="0"/>
    <x v="0"/>
    <x v="0"/>
    <n v="1"/>
    <n v="1"/>
    <b v="1"/>
  </r>
  <r>
    <n v="3"/>
    <s v="S"/>
    <n v="1"/>
    <n v="0"/>
    <n v="0"/>
    <s v="S1"/>
    <n v="1"/>
    <x v="1"/>
    <x v="2"/>
    <n v="1"/>
    <n v="1"/>
    <b v="1"/>
  </r>
  <r>
    <n v="4"/>
    <s v="S"/>
    <n v="1"/>
    <n v="0"/>
    <n v="0"/>
    <s v="S1"/>
    <n v="2"/>
    <x v="1"/>
    <x v="2"/>
    <n v="1"/>
    <n v="1"/>
    <b v="1"/>
  </r>
  <r>
    <n v="6"/>
    <s v="S"/>
    <n v="1"/>
    <n v="0"/>
    <n v="0"/>
    <s v="S1"/>
    <n v="3"/>
    <x v="1"/>
    <x v="2"/>
    <n v="1"/>
    <n v="1"/>
    <b v="1"/>
  </r>
  <r>
    <n v="8"/>
    <s v="S"/>
    <n v="2"/>
    <n v="0"/>
    <n v="1"/>
    <s v="S2"/>
    <n v="4"/>
    <x v="2"/>
    <x v="2"/>
    <n v="1"/>
    <n v="1"/>
    <b v="1"/>
  </r>
  <r>
    <n v="12"/>
    <s v="S"/>
    <n v="2"/>
    <n v="0"/>
    <n v="2"/>
    <s v="S2"/>
    <n v="5"/>
    <x v="2"/>
    <x v="2"/>
    <n v="1"/>
    <n v="1"/>
    <b v="1"/>
  </r>
  <r>
    <n v="9"/>
    <s v="S"/>
    <n v="2"/>
    <n v="0"/>
    <n v="3"/>
    <s v="S2"/>
    <n v="6"/>
    <x v="2"/>
    <x v="2"/>
    <n v="1"/>
    <n v="1"/>
    <b v="1"/>
  </r>
  <r>
    <n v="14"/>
    <s v="S"/>
    <n v="3"/>
    <n v="0"/>
    <n v="4"/>
    <s v="S3"/>
    <n v="7"/>
    <x v="3"/>
    <x v="2"/>
    <n v="1"/>
    <n v="1"/>
    <b v="1"/>
  </r>
  <r>
    <n v="12"/>
    <s v="S"/>
    <n v="3"/>
    <n v="0"/>
    <n v="5"/>
    <s v="S3"/>
    <n v="8"/>
    <x v="3"/>
    <x v="2"/>
    <n v="1"/>
    <n v="1"/>
    <b v="1"/>
  </r>
  <r>
    <n v="1"/>
    <s v="S"/>
    <n v="3"/>
    <n v="1"/>
    <n v="6"/>
    <s v="S3"/>
    <n v="9"/>
    <x v="3"/>
    <x v="2"/>
    <n v="1"/>
    <n v="1"/>
    <b v="1"/>
  </r>
  <r>
    <n v="11"/>
    <s v="S"/>
    <n v="4"/>
    <n v="0"/>
    <n v="7"/>
    <s v="S4"/>
    <n v="10"/>
    <x v="4"/>
    <x v="2"/>
    <n v="1"/>
    <n v="1"/>
    <b v="1"/>
  </r>
  <r>
    <n v="6"/>
    <s v="S"/>
    <n v="4"/>
    <n v="0"/>
    <n v="0"/>
    <s v="S4"/>
    <n v="11"/>
    <x v="4"/>
    <x v="2"/>
    <n v="1"/>
    <n v="1"/>
    <b v="1"/>
  </r>
  <r>
    <n v="3"/>
    <s v="S"/>
    <n v="4"/>
    <n v="0"/>
    <n v="0"/>
    <s v="S4"/>
    <n v="12"/>
    <x v="4"/>
    <x v="2"/>
    <n v="1"/>
    <n v="1"/>
    <b v="1"/>
  </r>
  <r>
    <n v="15"/>
    <s v="S"/>
    <n v="5"/>
    <n v="0"/>
    <n v="0"/>
    <s v="S5"/>
    <n v="13"/>
    <x v="5"/>
    <x v="2"/>
    <n v="1"/>
    <n v="1"/>
    <b v="1"/>
  </r>
  <r>
    <n v="16"/>
    <s v="S"/>
    <n v="5"/>
    <n v="0"/>
    <n v="0"/>
    <s v="S5"/>
    <n v="14"/>
    <x v="5"/>
    <x v="2"/>
    <n v="1"/>
    <n v="1"/>
    <b v="1"/>
  </r>
  <r>
    <n v="17"/>
    <s v="S"/>
    <n v="5"/>
    <n v="0"/>
    <n v="1"/>
    <s v="S5"/>
    <n v="15"/>
    <x v="5"/>
    <x v="2"/>
    <n v="1"/>
    <n v="1"/>
    <b v="1"/>
  </r>
  <r>
    <n v="18"/>
    <s v="S"/>
    <n v="5"/>
    <n v="0"/>
    <n v="2"/>
    <s v="S5"/>
    <n v="15"/>
    <x v="5"/>
    <x v="2"/>
    <n v="1"/>
    <n v="1"/>
    <b v="1"/>
  </r>
  <r>
    <n v="13"/>
    <s v="S"/>
    <n v="5"/>
    <n v="0"/>
    <n v="3"/>
    <s v="S5"/>
    <n v="15"/>
    <x v="5"/>
    <x v="2"/>
    <n v="1"/>
    <n v="1"/>
    <b v="1"/>
  </r>
  <r>
    <n v="27"/>
    <s v="S"/>
    <n v="5"/>
    <n v="0"/>
    <n v="4"/>
    <s v="S5"/>
    <n v="15"/>
    <x v="5"/>
    <x v="2"/>
    <n v="1"/>
    <n v="1"/>
    <b v="1"/>
  </r>
  <r>
    <n v="0"/>
    <s v="0"/>
    <n v="0"/>
    <n v="1"/>
    <n v="5"/>
    <s v="00"/>
    <n v="0"/>
    <x v="0"/>
    <x v="0"/>
    <n v="1"/>
    <n v="1"/>
    <b v="1"/>
  </r>
  <r>
    <n v="2"/>
    <s v="C"/>
    <n v="1"/>
    <n v="1"/>
    <n v="6"/>
    <s v="C1"/>
    <n v="1"/>
    <x v="1"/>
    <x v="1"/>
    <n v="1"/>
    <n v="1"/>
    <b v="1"/>
  </r>
  <r>
    <n v="4"/>
    <s v="C"/>
    <n v="1"/>
    <n v="1"/>
    <n v="0"/>
    <s v="C1"/>
    <n v="2"/>
    <x v="1"/>
    <x v="1"/>
    <n v="1"/>
    <n v="1"/>
    <b v="1"/>
  </r>
  <r>
    <n v="2"/>
    <s v="C"/>
    <n v="1"/>
    <n v="1"/>
    <n v="0"/>
    <s v="C1"/>
    <n v="3"/>
    <x v="1"/>
    <x v="1"/>
    <n v="1"/>
    <n v="1"/>
    <b v="1"/>
  </r>
  <r>
    <n v="11"/>
    <s v="C"/>
    <n v="1"/>
    <n v="0"/>
    <n v="0"/>
    <s v="C1"/>
    <n v="4"/>
    <x v="2"/>
    <x v="1"/>
    <n v="1"/>
    <n v="0"/>
    <b v="0"/>
  </r>
  <r>
    <n v="1"/>
    <s v="C"/>
    <n v="2"/>
    <n v="1"/>
    <n v="0"/>
    <s v="C2"/>
    <n v="5"/>
    <x v="2"/>
    <x v="1"/>
    <n v="1"/>
    <n v="1"/>
    <b v="1"/>
  </r>
  <r>
    <n v="7"/>
    <s v="C"/>
    <n v="2"/>
    <n v="0"/>
    <n v="0"/>
    <s v="C2"/>
    <n v="6"/>
    <x v="2"/>
    <x v="1"/>
    <n v="1"/>
    <n v="1"/>
    <b v="1"/>
  </r>
  <r>
    <n v="10"/>
    <s v="C"/>
    <n v="3"/>
    <n v="0"/>
    <n v="0"/>
    <s v="C3"/>
    <n v="7"/>
    <x v="3"/>
    <x v="1"/>
    <n v="1"/>
    <n v="1"/>
    <b v="1"/>
  </r>
  <r>
    <n v="10"/>
    <s v="C"/>
    <n v="3"/>
    <n v="0"/>
    <n v="1"/>
    <s v="C3"/>
    <n v="8"/>
    <x v="3"/>
    <x v="1"/>
    <n v="1"/>
    <n v="1"/>
    <b v="1"/>
  </r>
  <r>
    <n v="1"/>
    <s v="C"/>
    <n v="3"/>
    <n v="1"/>
    <n v="2"/>
    <s v="C3"/>
    <n v="9"/>
    <x v="3"/>
    <x v="1"/>
    <n v="1"/>
    <n v="1"/>
    <b v="1"/>
  </r>
  <r>
    <n v="4"/>
    <s v="C"/>
    <n v="4"/>
    <n v="1"/>
    <n v="3"/>
    <s v="C4"/>
    <n v="10"/>
    <x v="4"/>
    <x v="1"/>
    <n v="1"/>
    <n v="1"/>
    <b v="1"/>
  </r>
  <r>
    <n v="12"/>
    <s v="C"/>
    <n v="4"/>
    <n v="0"/>
    <n v="4"/>
    <s v="C4"/>
    <n v="11"/>
    <x v="4"/>
    <x v="1"/>
    <n v="1"/>
    <n v="1"/>
    <b v="1"/>
  </r>
  <r>
    <n v="7"/>
    <s v="C"/>
    <n v="4"/>
    <n v="0"/>
    <n v="0"/>
    <s v="C4"/>
    <n v="12"/>
    <x v="4"/>
    <x v="1"/>
    <n v="1"/>
    <n v="1"/>
    <b v="1"/>
  </r>
  <r>
    <n v="16"/>
    <s v="C"/>
    <n v="5"/>
    <n v="0"/>
    <n v="0"/>
    <s v="C5"/>
    <n v="13"/>
    <x v="5"/>
    <x v="1"/>
    <n v="1"/>
    <n v="1"/>
    <b v="1"/>
  </r>
  <r>
    <n v="24"/>
    <s v="C"/>
    <n v="5"/>
    <n v="0"/>
    <n v="0"/>
    <s v="C5"/>
    <n v="14"/>
    <x v="5"/>
    <x v="1"/>
    <n v="1"/>
    <n v="1"/>
    <b v="1"/>
  </r>
  <r>
    <n v="0"/>
    <s v="0"/>
    <n v="0"/>
    <n v="0"/>
    <n v="0"/>
    <s v="00"/>
    <n v="0"/>
    <x v="0"/>
    <x v="0"/>
    <n v="1"/>
    <n v="1"/>
    <b v="1"/>
  </r>
  <r>
    <n v="5"/>
    <s v="S"/>
    <n v="1"/>
    <n v="0"/>
    <n v="0"/>
    <s v="S1"/>
    <n v="1"/>
    <x v="1"/>
    <x v="2"/>
    <n v="1"/>
    <n v="1"/>
    <b v="1"/>
  </r>
  <r>
    <n v="1"/>
    <s v="S"/>
    <n v="1"/>
    <n v="0"/>
    <n v="0"/>
    <s v="S1"/>
    <n v="2"/>
    <x v="1"/>
    <x v="2"/>
    <n v="1"/>
    <n v="1"/>
    <b v="1"/>
  </r>
  <r>
    <n v="6"/>
    <s v="S"/>
    <n v="1"/>
    <n v="0"/>
    <n v="0"/>
    <s v="S1"/>
    <n v="3"/>
    <x v="1"/>
    <x v="2"/>
    <n v="1"/>
    <n v="1"/>
    <b v="1"/>
  </r>
  <r>
    <n v="12"/>
    <s v="S"/>
    <n v="2"/>
    <n v="0"/>
    <n v="1"/>
    <s v="S2"/>
    <n v="4"/>
    <x v="2"/>
    <x v="2"/>
    <n v="1"/>
    <n v="1"/>
    <b v="1"/>
  </r>
  <r>
    <n v="3"/>
    <s v="S"/>
    <n v="2"/>
    <n v="0"/>
    <n v="2"/>
    <s v="S2"/>
    <n v="5"/>
    <x v="2"/>
    <x v="2"/>
    <n v="1"/>
    <n v="1"/>
    <b v="1"/>
  </r>
  <r>
    <n v="12"/>
    <s v="S"/>
    <n v="2"/>
    <n v="0"/>
    <n v="3"/>
    <s v="S2"/>
    <n v="6"/>
    <x v="2"/>
    <x v="2"/>
    <n v="1"/>
    <n v="1"/>
    <b v="1"/>
  </r>
  <r>
    <n v="17"/>
    <s v="S"/>
    <n v="3"/>
    <n v="0"/>
    <n v="4"/>
    <s v="S3"/>
    <n v="7"/>
    <x v="3"/>
    <x v="2"/>
    <n v="1"/>
    <n v="1"/>
    <b v="1"/>
  </r>
  <r>
    <n v="16"/>
    <s v="S"/>
    <n v="3"/>
    <n v="0"/>
    <n v="0"/>
    <s v="S3"/>
    <n v="8"/>
    <x v="3"/>
    <x v="2"/>
    <n v="1"/>
    <n v="1"/>
    <b v="1"/>
  </r>
  <r>
    <n v="3"/>
    <s v="S"/>
    <n v="3"/>
    <n v="0"/>
    <n v="0"/>
    <s v="S3"/>
    <n v="9"/>
    <x v="3"/>
    <x v="2"/>
    <n v="1"/>
    <n v="1"/>
    <b v="1"/>
  </r>
  <r>
    <n v="21"/>
    <s v="S"/>
    <n v="4"/>
    <n v="0"/>
    <n v="0"/>
    <s v="S4"/>
    <n v="10"/>
    <x v="4"/>
    <x v="2"/>
    <n v="1"/>
    <n v="1"/>
    <b v="1"/>
  </r>
  <r>
    <n v="18"/>
    <s v="S"/>
    <n v="4"/>
    <n v="0"/>
    <n v="0"/>
    <s v="S4"/>
    <n v="11"/>
    <x v="4"/>
    <x v="2"/>
    <n v="1"/>
    <n v="1"/>
    <b v="1"/>
  </r>
  <r>
    <n v="13"/>
    <s v="S"/>
    <n v="4"/>
    <n v="0"/>
    <n v="0"/>
    <s v="S4"/>
    <n v="12"/>
    <x v="4"/>
    <x v="2"/>
    <n v="1"/>
    <n v="1"/>
    <b v="1"/>
  </r>
  <r>
    <n v="29"/>
    <s v="S"/>
    <n v="5"/>
    <n v="0"/>
    <n v="0"/>
    <s v="S5"/>
    <n v="13"/>
    <x v="5"/>
    <x v="2"/>
    <n v="1"/>
    <n v="1"/>
    <b v="1"/>
  </r>
  <r>
    <n v="0"/>
    <s v="0"/>
    <n v="0"/>
    <n v="0"/>
    <n v="1"/>
    <s v="00"/>
    <n v="0"/>
    <x v="0"/>
    <x v="0"/>
    <n v="1"/>
    <n v="1"/>
    <b v="1"/>
  </r>
  <r>
    <n v="6"/>
    <s v="S"/>
    <n v="1"/>
    <n v="0"/>
    <n v="2"/>
    <s v="S1"/>
    <n v="1"/>
    <x v="1"/>
    <x v="2"/>
    <n v="1"/>
    <n v="1"/>
    <b v="1"/>
  </r>
  <r>
    <n v="5"/>
    <s v="S"/>
    <n v="1"/>
    <n v="0"/>
    <n v="3"/>
    <s v="S1"/>
    <n v="2"/>
    <x v="1"/>
    <x v="2"/>
    <n v="1"/>
    <n v="1"/>
    <b v="1"/>
  </r>
  <r>
    <n v="2"/>
    <s v="S"/>
    <n v="1"/>
    <n v="0"/>
    <n v="4"/>
    <s v="S1"/>
    <n v="3"/>
    <x v="1"/>
    <x v="2"/>
    <n v="1"/>
    <n v="1"/>
    <b v="1"/>
  </r>
  <r>
    <n v="8"/>
    <s v="S"/>
    <n v="2"/>
    <n v="0"/>
    <n v="5"/>
    <s v="S2"/>
    <n v="4"/>
    <x v="2"/>
    <x v="2"/>
    <n v="1"/>
    <n v="1"/>
    <b v="1"/>
  </r>
  <r>
    <n v="1"/>
    <s v="S"/>
    <n v="2"/>
    <n v="0"/>
    <n v="6"/>
    <s v="S2"/>
    <n v="5"/>
    <x v="2"/>
    <x v="2"/>
    <n v="1"/>
    <n v="1"/>
    <b v="1"/>
  </r>
  <r>
    <n v="11"/>
    <s v="S"/>
    <n v="2"/>
    <n v="0"/>
    <n v="0"/>
    <s v="S2"/>
    <n v="6"/>
    <x v="2"/>
    <x v="2"/>
    <n v="1"/>
    <n v="1"/>
    <b v="1"/>
  </r>
  <r>
    <n v="13"/>
    <s v="S"/>
    <n v="3"/>
    <n v="0"/>
    <n v="0"/>
    <s v="S3"/>
    <n v="7"/>
    <x v="3"/>
    <x v="2"/>
    <n v="1"/>
    <n v="1"/>
    <b v="1"/>
  </r>
  <r>
    <n v="18"/>
    <s v="S"/>
    <n v="3"/>
    <n v="0"/>
    <n v="0"/>
    <s v="S3"/>
    <n v="8"/>
    <x v="3"/>
    <x v="2"/>
    <n v="1"/>
    <n v="1"/>
    <b v="1"/>
  </r>
  <r>
    <n v="15"/>
    <s v="S"/>
    <n v="3"/>
    <n v="0"/>
    <n v="0"/>
    <s v="S3"/>
    <n v="9"/>
    <x v="3"/>
    <x v="2"/>
    <n v="1"/>
    <n v="1"/>
    <b v="1"/>
  </r>
  <r>
    <n v="12"/>
    <s v="S"/>
    <n v="4"/>
    <n v="0"/>
    <n v="1"/>
    <s v="S4"/>
    <n v="10"/>
    <x v="4"/>
    <x v="2"/>
    <n v="1"/>
    <n v="1"/>
    <b v="1"/>
  </r>
  <r>
    <n v="2"/>
    <s v="S"/>
    <n v="4"/>
    <n v="0"/>
    <n v="2"/>
    <s v="S4"/>
    <n v="11"/>
    <x v="4"/>
    <x v="2"/>
    <n v="1"/>
    <n v="1"/>
    <b v="1"/>
  </r>
  <r>
    <n v="21"/>
    <s v="S"/>
    <n v="4"/>
    <n v="0"/>
    <n v="3"/>
    <s v="S4"/>
    <n v="12"/>
    <x v="4"/>
    <x v="2"/>
    <n v="1"/>
    <n v="1"/>
    <b v="1"/>
  </r>
  <r>
    <n v="28"/>
    <s v="S"/>
    <n v="5"/>
    <n v="0"/>
    <n v="4"/>
    <s v="S5"/>
    <n v="13"/>
    <x v="5"/>
    <x v="2"/>
    <n v="1"/>
    <n v="1"/>
    <b v="1"/>
  </r>
  <r>
    <n v="0"/>
    <s v="0"/>
    <n v="0"/>
    <n v="1"/>
    <n v="5"/>
    <s v="00"/>
    <n v="0"/>
    <x v="0"/>
    <x v="0"/>
    <n v="1"/>
    <n v="1"/>
    <b v="1"/>
  </r>
  <r>
    <n v="3"/>
    <s v="C"/>
    <n v="1"/>
    <n v="1"/>
    <n v="6"/>
    <s v="C1"/>
    <n v="1"/>
    <x v="1"/>
    <x v="1"/>
    <n v="1"/>
    <n v="1"/>
    <b v="1"/>
  </r>
  <r>
    <n v="5"/>
    <s v="C"/>
    <n v="1"/>
    <n v="1"/>
    <n v="7"/>
    <s v="C1"/>
    <n v="2"/>
    <x v="1"/>
    <x v="1"/>
    <n v="1"/>
    <n v="1"/>
    <b v="1"/>
  </r>
  <r>
    <n v="5"/>
    <s v="C"/>
    <n v="1"/>
    <n v="1"/>
    <n v="0"/>
    <s v="C1"/>
    <n v="3"/>
    <x v="1"/>
    <x v="1"/>
    <n v="1"/>
    <n v="1"/>
    <b v="1"/>
  </r>
  <r>
    <n v="7"/>
    <s v="C"/>
    <n v="2"/>
    <n v="0"/>
    <n v="0"/>
    <s v="C2"/>
    <n v="4"/>
    <x v="2"/>
    <x v="1"/>
    <n v="1"/>
    <n v="1"/>
    <b v="1"/>
  </r>
  <r>
    <n v="1"/>
    <s v="C"/>
    <n v="2"/>
    <n v="1"/>
    <n v="0"/>
    <s v="C2"/>
    <n v="5"/>
    <x v="2"/>
    <x v="1"/>
    <n v="1"/>
    <n v="1"/>
    <b v="1"/>
  </r>
  <r>
    <n v="6"/>
    <s v="C"/>
    <n v="2"/>
    <n v="0"/>
    <n v="0"/>
    <s v="C2"/>
    <n v="6"/>
    <x v="2"/>
    <x v="1"/>
    <n v="1"/>
    <n v="1"/>
    <b v="1"/>
  </r>
  <r>
    <n v="6"/>
    <s v="C"/>
    <n v="3"/>
    <n v="0"/>
    <n v="0"/>
    <s v="C3"/>
    <n v="7"/>
    <x v="3"/>
    <x v="1"/>
    <n v="1"/>
    <n v="1"/>
    <b v="1"/>
  </r>
  <r>
    <n v="10"/>
    <s v="C"/>
    <n v="3"/>
    <n v="0"/>
    <n v="1"/>
    <s v="C3"/>
    <n v="8"/>
    <x v="3"/>
    <x v="1"/>
    <n v="1"/>
    <n v="1"/>
    <b v="1"/>
  </r>
  <r>
    <n v="16"/>
    <s v="C"/>
    <n v="3"/>
    <n v="0"/>
    <n v="2"/>
    <s v="C3"/>
    <n v="9"/>
    <x v="3"/>
    <x v="1"/>
    <n v="1"/>
    <n v="1"/>
    <b v="1"/>
  </r>
  <r>
    <n v="9"/>
    <s v="C"/>
    <n v="4"/>
    <n v="0"/>
    <n v="3"/>
    <s v="C4"/>
    <n v="10"/>
    <x v="4"/>
    <x v="1"/>
    <n v="1"/>
    <n v="1"/>
    <b v="1"/>
  </r>
  <r>
    <n v="18"/>
    <s v="C"/>
    <n v="4"/>
    <n v="0"/>
    <n v="4"/>
    <s v="C4"/>
    <n v="11"/>
    <x v="4"/>
    <x v="1"/>
    <n v="1"/>
    <n v="1"/>
    <b v="1"/>
  </r>
  <r>
    <n v="4"/>
    <s v="C"/>
    <n v="4"/>
    <n v="1"/>
    <n v="5"/>
    <s v="C4"/>
    <n v="12"/>
    <x v="4"/>
    <x v="1"/>
    <n v="1"/>
    <n v="1"/>
    <b v="1"/>
  </r>
  <r>
    <n v="22"/>
    <s v="C"/>
    <n v="5"/>
    <n v="0"/>
    <n v="0"/>
    <s v="C5"/>
    <n v="13"/>
    <x v="5"/>
    <x v="1"/>
    <n v="1"/>
    <n v="1"/>
    <b v="1"/>
  </r>
  <r>
    <n v="0"/>
    <s v="0"/>
    <n v="0"/>
    <n v="1"/>
    <n v="0"/>
    <s v="00"/>
    <n v="0"/>
    <x v="0"/>
    <x v="0"/>
    <n v="1"/>
    <n v="1"/>
    <b v="1"/>
  </r>
  <r>
    <n v="4"/>
    <s v="C"/>
    <n v="1"/>
    <n v="1"/>
    <n v="0"/>
    <s v="C1"/>
    <n v="1"/>
    <x v="1"/>
    <x v="1"/>
    <n v="1"/>
    <n v="1"/>
    <b v="1"/>
  </r>
  <r>
    <n v="6"/>
    <s v="C"/>
    <n v="1"/>
    <n v="0"/>
    <n v="0"/>
    <s v="C1"/>
    <n v="2"/>
    <x v="1"/>
    <x v="1"/>
    <n v="1"/>
    <n v="1"/>
    <b v="1"/>
  </r>
  <r>
    <n v="6"/>
    <s v="C"/>
    <n v="1"/>
    <n v="0"/>
    <n v="0"/>
    <s v="C1"/>
    <n v="3"/>
    <x v="1"/>
    <x v="1"/>
    <n v="1"/>
    <n v="1"/>
    <b v="1"/>
  </r>
  <r>
    <n v="9"/>
    <s v="C"/>
    <n v="2"/>
    <n v="0"/>
    <n v="0"/>
    <s v="C2"/>
    <n v="4"/>
    <x v="2"/>
    <x v="1"/>
    <n v="1"/>
    <n v="1"/>
    <b v="1"/>
  </r>
  <r>
    <n v="7"/>
    <s v="C"/>
    <n v="2"/>
    <n v="0"/>
    <n v="0"/>
    <s v="C2"/>
    <n v="5"/>
    <x v="2"/>
    <x v="1"/>
    <n v="1"/>
    <n v="1"/>
    <b v="1"/>
  </r>
  <r>
    <n v="1"/>
    <s v="C"/>
    <n v="2"/>
    <n v="0"/>
    <n v="1"/>
    <s v="C2"/>
    <n v="6"/>
    <x v="2"/>
    <x v="1"/>
    <n v="1"/>
    <n v="1"/>
    <b v="1"/>
  </r>
  <r>
    <n v="18"/>
    <s v="C"/>
    <n v="3"/>
    <n v="0"/>
    <n v="2"/>
    <s v="C3"/>
    <n v="7"/>
    <x v="3"/>
    <x v="1"/>
    <n v="1"/>
    <n v="1"/>
    <b v="1"/>
  </r>
  <r>
    <n v="13"/>
    <s v="C"/>
    <n v="3"/>
    <n v="0"/>
    <n v="3"/>
    <s v="C3"/>
    <n v="8"/>
    <x v="3"/>
    <x v="1"/>
    <n v="1"/>
    <n v="1"/>
    <b v="1"/>
  </r>
  <r>
    <n v="2"/>
    <s v="C"/>
    <n v="3"/>
    <n v="0"/>
    <n v="4"/>
    <s v="C3"/>
    <n v="9"/>
    <x v="3"/>
    <x v="1"/>
    <n v="1"/>
    <n v="1"/>
    <b v="1"/>
  </r>
  <r>
    <n v="10"/>
    <s v="C"/>
    <n v="4"/>
    <n v="0"/>
    <n v="0"/>
    <s v="C4"/>
    <n v="10"/>
    <x v="4"/>
    <x v="1"/>
    <n v="1"/>
    <n v="1"/>
    <b v="1"/>
  </r>
  <r>
    <n v="6"/>
    <s v="C"/>
    <n v="4"/>
    <n v="0"/>
    <n v="0"/>
    <s v="C4"/>
    <n v="11"/>
    <x v="4"/>
    <x v="1"/>
    <n v="1"/>
    <n v="1"/>
    <b v="1"/>
  </r>
  <r>
    <n v="20"/>
    <s v="C"/>
    <n v="4"/>
    <n v="0"/>
    <n v="0"/>
    <s v="C4"/>
    <n v="12"/>
    <x v="4"/>
    <x v="1"/>
    <n v="1"/>
    <n v="1"/>
    <b v="1"/>
  </r>
  <r>
    <n v="17"/>
    <s v="C"/>
    <n v="5"/>
    <n v="0"/>
    <n v="0"/>
    <s v="C5"/>
    <n v="13"/>
    <x v="5"/>
    <x v="1"/>
    <n v="1"/>
    <n v="1"/>
    <b v="1"/>
  </r>
  <r>
    <n v="13"/>
    <s v="C"/>
    <n v="5"/>
    <n v="0"/>
    <n v="0"/>
    <s v="C5"/>
    <n v="14"/>
    <x v="5"/>
    <x v="1"/>
    <n v="1"/>
    <n v="1"/>
    <b v="1"/>
  </r>
  <r>
    <n v="18"/>
    <s v="C"/>
    <n v="5"/>
    <n v="0"/>
    <n v="0"/>
    <s v="C5"/>
    <n v="15"/>
    <x v="5"/>
    <x v="1"/>
    <n v="1"/>
    <n v="1"/>
    <b v="1"/>
  </r>
  <r>
    <n v="20"/>
    <s v="C"/>
    <n v="5"/>
    <n v="0"/>
    <n v="0"/>
    <s v="C5"/>
    <n v="15"/>
    <x v="5"/>
    <x v="1"/>
    <n v="1"/>
    <n v="1"/>
    <b v="1"/>
  </r>
  <r>
    <n v="0"/>
    <s v="0"/>
    <n v="0"/>
    <n v="0"/>
    <n v="1"/>
    <s v="00"/>
    <n v="0"/>
    <x v="0"/>
    <x v="0"/>
    <n v="1"/>
    <n v="1"/>
    <b v="1"/>
  </r>
  <r>
    <n v="6"/>
    <s v="S"/>
    <n v="1"/>
    <n v="0"/>
    <n v="2"/>
    <s v="S1"/>
    <n v="1"/>
    <x v="1"/>
    <x v="2"/>
    <n v="1"/>
    <n v="1"/>
    <b v="1"/>
  </r>
  <r>
    <n v="5"/>
    <s v="S"/>
    <n v="1"/>
    <n v="0"/>
    <n v="3"/>
    <s v="S1"/>
    <n v="2"/>
    <x v="1"/>
    <x v="2"/>
    <n v="1"/>
    <n v="1"/>
    <b v="1"/>
  </r>
  <r>
    <n v="1"/>
    <s v="S"/>
    <n v="1"/>
    <n v="0"/>
    <n v="4"/>
    <s v="S1"/>
    <n v="3"/>
    <x v="1"/>
    <x v="2"/>
    <n v="1"/>
    <n v="1"/>
    <b v="1"/>
  </r>
  <r>
    <n v="8"/>
    <s v="S"/>
    <n v="2"/>
    <n v="0"/>
    <n v="5"/>
    <s v="S2"/>
    <n v="4"/>
    <x v="2"/>
    <x v="2"/>
    <n v="1"/>
    <n v="1"/>
    <b v="1"/>
  </r>
  <r>
    <n v="3"/>
    <s v="S"/>
    <n v="2"/>
    <n v="0"/>
    <n v="0"/>
    <s v="S2"/>
    <n v="5"/>
    <x v="2"/>
    <x v="2"/>
    <n v="1"/>
    <n v="1"/>
    <b v="1"/>
  </r>
  <r>
    <n v="5"/>
    <s v="S"/>
    <n v="2"/>
    <n v="0"/>
    <n v="0"/>
    <s v="S2"/>
    <n v="6"/>
    <x v="2"/>
    <x v="2"/>
    <n v="1"/>
    <n v="1"/>
    <b v="1"/>
  </r>
  <r>
    <n v="17"/>
    <s v="S"/>
    <n v="3"/>
    <n v="0"/>
    <n v="0"/>
    <s v="S3"/>
    <n v="7"/>
    <x v="3"/>
    <x v="2"/>
    <n v="1"/>
    <n v="1"/>
    <b v="1"/>
  </r>
  <r>
    <n v="9"/>
    <s v="S"/>
    <n v="3"/>
    <n v="0"/>
    <n v="0"/>
    <s v="S3"/>
    <n v="8"/>
    <x v="3"/>
    <x v="2"/>
    <n v="1"/>
    <n v="1"/>
    <b v="1"/>
  </r>
  <r>
    <n v="4"/>
    <s v="S"/>
    <n v="3"/>
    <n v="0"/>
    <n v="0"/>
    <s v="S3"/>
    <n v="9"/>
    <x v="3"/>
    <x v="2"/>
    <n v="1"/>
    <n v="1"/>
    <b v="1"/>
  </r>
  <r>
    <n v="24"/>
    <s v="S"/>
    <n v="4"/>
    <n v="0"/>
    <n v="1"/>
    <s v="S4"/>
    <n v="10"/>
    <x v="4"/>
    <x v="2"/>
    <n v="1"/>
    <n v="1"/>
    <b v="1"/>
  </r>
  <r>
    <n v="21"/>
    <s v="S"/>
    <n v="4"/>
    <n v="0"/>
    <n v="2"/>
    <s v="S4"/>
    <n v="11"/>
    <x v="4"/>
    <x v="2"/>
    <n v="1"/>
    <n v="1"/>
    <b v="1"/>
  </r>
  <r>
    <n v="8"/>
    <s v="S"/>
    <n v="5"/>
    <n v="0"/>
    <n v="3"/>
    <s v="S5"/>
    <n v="12"/>
    <x v="4"/>
    <x v="2"/>
    <n v="1"/>
    <n v="0"/>
    <b v="0"/>
  </r>
  <r>
    <n v="23"/>
    <s v="S"/>
    <n v="5"/>
    <n v="0"/>
    <n v="4"/>
    <s v="S5"/>
    <n v="13"/>
    <x v="5"/>
    <x v="2"/>
    <n v="1"/>
    <n v="1"/>
    <b v="1"/>
  </r>
  <r>
    <n v="0"/>
    <s v="0"/>
    <n v="0"/>
    <n v="0"/>
    <n v="5"/>
    <s v="00"/>
    <n v="0"/>
    <x v="0"/>
    <x v="0"/>
    <n v="1"/>
    <n v="1"/>
    <b v="1"/>
  </r>
  <r>
    <n v="5"/>
    <s v="C"/>
    <n v="1"/>
    <n v="0"/>
    <n v="6"/>
    <s v="C1"/>
    <n v="1"/>
    <x v="1"/>
    <x v="1"/>
    <n v="1"/>
    <n v="1"/>
    <b v="1"/>
  </r>
  <r>
    <n v="4"/>
    <s v="0"/>
    <n v="0"/>
    <n v="1"/>
    <n v="7"/>
    <s v="00"/>
    <n v="2"/>
    <x v="1"/>
    <x v="1"/>
    <n v="0"/>
    <n v="0"/>
    <b v="0"/>
  </r>
  <r>
    <n v="5"/>
    <s v="0"/>
    <n v="0"/>
    <n v="0"/>
    <n v="0"/>
    <s v="00"/>
    <n v="3"/>
    <x v="1"/>
    <x v="1"/>
    <n v="0"/>
    <n v="0"/>
    <b v="0"/>
  </r>
  <r>
    <n v="2"/>
    <s v="0"/>
    <n v="0"/>
    <n v="0"/>
    <n v="0"/>
    <s v="00"/>
    <n v="4"/>
    <x v="2"/>
    <x v="1"/>
    <n v="0"/>
    <n v="0"/>
    <b v="0"/>
  </r>
  <r>
    <n v="7"/>
    <s v="0"/>
    <n v="0"/>
    <n v="0"/>
    <n v="0"/>
    <s v="00"/>
    <n v="5"/>
    <x v="2"/>
    <x v="1"/>
    <n v="0"/>
    <n v="0"/>
    <b v="0"/>
  </r>
  <r>
    <n v="4"/>
    <s v="0"/>
    <n v="0"/>
    <n v="0"/>
    <n v="0"/>
    <s v="00"/>
    <n v="6"/>
    <x v="2"/>
    <x v="1"/>
    <n v="0"/>
    <n v="0"/>
    <b v="0"/>
  </r>
  <r>
    <n v="17"/>
    <s v="0"/>
    <n v="0"/>
    <n v="0"/>
    <n v="1"/>
    <s v="00"/>
    <n v="7"/>
    <x v="3"/>
    <x v="1"/>
    <n v="0"/>
    <n v="0"/>
    <b v="0"/>
  </r>
  <r>
    <n v="14"/>
    <s v="0"/>
    <n v="0"/>
    <n v="0"/>
    <n v="2"/>
    <s v="00"/>
    <n v="8"/>
    <x v="3"/>
    <x v="1"/>
    <n v="0"/>
    <n v="0"/>
    <b v="0"/>
  </r>
  <r>
    <n v="9"/>
    <s v="0"/>
    <n v="0"/>
    <n v="0"/>
    <n v="3"/>
    <s v="00"/>
    <n v="9"/>
    <x v="3"/>
    <x v="1"/>
    <n v="0"/>
    <n v="0"/>
    <b v="0"/>
  </r>
  <r>
    <n v="6"/>
    <s v="0"/>
    <n v="0"/>
    <n v="0"/>
    <n v="4"/>
    <s v="00"/>
    <n v="10"/>
    <x v="4"/>
    <x v="1"/>
    <n v="0"/>
    <n v="0"/>
    <b v="0"/>
  </r>
  <r>
    <n v="16"/>
    <s v="0"/>
    <n v="0"/>
    <n v="0"/>
    <n v="5"/>
    <s v="00"/>
    <n v="11"/>
    <x v="4"/>
    <x v="1"/>
    <n v="0"/>
    <n v="0"/>
    <b v="0"/>
  </r>
  <r>
    <n v="2"/>
    <s v="0"/>
    <n v="0"/>
    <n v="1"/>
    <n v="6"/>
    <s v="00"/>
    <n v="12"/>
    <x v="4"/>
    <x v="1"/>
    <n v="0"/>
    <n v="0"/>
    <b v="0"/>
  </r>
  <r>
    <n v="25"/>
    <s v="0"/>
    <n v="0"/>
    <n v="0"/>
    <n v="0"/>
    <s v="00"/>
    <n v="13"/>
    <x v="5"/>
    <x v="1"/>
    <n v="0"/>
    <n v="0"/>
    <b v="0"/>
  </r>
  <r>
    <n v="0"/>
    <s v="0"/>
    <n v="0"/>
    <n v="1"/>
    <n v="0"/>
    <s v="00"/>
    <n v="0"/>
    <x v="0"/>
    <x v="0"/>
    <n v="1"/>
    <n v="1"/>
    <b v="1"/>
  </r>
  <r>
    <n v="3"/>
    <s v="0"/>
    <n v="0"/>
    <n v="1"/>
    <n v="0"/>
    <s v="00"/>
    <n v="1"/>
    <x v="1"/>
    <x v="1"/>
    <n v="0"/>
    <n v="0"/>
    <b v="0"/>
  </r>
  <r>
    <n v="4"/>
    <s v="0"/>
    <n v="0"/>
    <n v="1"/>
    <n v="0"/>
    <s v="00"/>
    <n v="2"/>
    <x v="1"/>
    <x v="1"/>
    <n v="0"/>
    <n v="0"/>
    <b v="0"/>
  </r>
  <r>
    <n v="6"/>
    <s v="0"/>
    <n v="0"/>
    <n v="0"/>
    <n v="0"/>
    <s v="00"/>
    <n v="3"/>
    <x v="1"/>
    <x v="1"/>
    <n v="0"/>
    <n v="0"/>
    <b v="0"/>
  </r>
  <r>
    <n v="6"/>
    <s v="0"/>
    <n v="0"/>
    <n v="0"/>
    <n v="0"/>
    <s v="00"/>
    <n v="4"/>
    <x v="2"/>
    <x v="1"/>
    <n v="0"/>
    <n v="0"/>
    <b v="0"/>
  </r>
  <r>
    <n v="5"/>
    <s v="0"/>
    <n v="0"/>
    <n v="1"/>
    <n v="1"/>
    <s v="00"/>
    <n v="5"/>
    <x v="2"/>
    <x v="1"/>
    <n v="0"/>
    <n v="0"/>
    <b v="0"/>
  </r>
  <r>
    <n v="4"/>
    <s v="0"/>
    <n v="0"/>
    <n v="1"/>
    <n v="2"/>
    <s v="00"/>
    <n v="6"/>
    <x v="2"/>
    <x v="1"/>
    <n v="0"/>
    <n v="0"/>
    <b v="0"/>
  </r>
  <r>
    <n v="7"/>
    <s v="0"/>
    <n v="0"/>
    <n v="0"/>
    <n v="3"/>
    <s v="00"/>
    <n v="7"/>
    <x v="3"/>
    <x v="1"/>
    <n v="0"/>
    <n v="0"/>
    <b v="0"/>
  </r>
  <r>
    <n v="12"/>
    <s v="0"/>
    <n v="0"/>
    <n v="0"/>
    <n v="4"/>
    <s v="00"/>
    <n v="8"/>
    <x v="3"/>
    <x v="1"/>
    <n v="0"/>
    <n v="0"/>
    <b v="0"/>
  </r>
  <r>
    <n v="5"/>
    <s v="0"/>
    <n v="0"/>
    <n v="1"/>
    <n v="0"/>
    <s v="00"/>
    <n v="9"/>
    <x v="3"/>
    <x v="1"/>
    <n v="0"/>
    <n v="0"/>
    <b v="0"/>
  </r>
  <r>
    <n v="3"/>
    <s v="0"/>
    <n v="0"/>
    <n v="1"/>
    <n v="0"/>
    <s v="00"/>
    <n v="10"/>
    <x v="4"/>
    <x v="1"/>
    <n v="0"/>
    <n v="0"/>
    <b v="0"/>
  </r>
  <r>
    <n v="21"/>
    <s v="0"/>
    <n v="0"/>
    <n v="0"/>
    <n v="0"/>
    <s v="00"/>
    <n v="11"/>
    <x v="4"/>
    <x v="1"/>
    <n v="0"/>
    <n v="0"/>
    <b v="0"/>
  </r>
  <r>
    <n v="18"/>
    <s v="0"/>
    <n v="0"/>
    <n v="0"/>
    <n v="0"/>
    <s v="00"/>
    <n v="12"/>
    <x v="4"/>
    <x v="1"/>
    <n v="0"/>
    <n v="0"/>
    <b v="0"/>
  </r>
  <r>
    <n v="13"/>
    <s v="0"/>
    <n v="0"/>
    <n v="0"/>
    <n v="0"/>
    <s v="00"/>
    <n v="13"/>
    <x v="5"/>
    <x v="1"/>
    <n v="0"/>
    <n v="0"/>
    <b v="0"/>
  </r>
  <r>
    <n v="28"/>
    <s v="0"/>
    <n v="0"/>
    <n v="0"/>
    <n v="0"/>
    <s v="00"/>
    <n v="14"/>
    <x v="5"/>
    <x v="1"/>
    <n v="0"/>
    <n v="0"/>
    <b v="0"/>
  </r>
  <r>
    <n v="0"/>
    <s v="0"/>
    <n v="0"/>
    <n v="0"/>
    <n v="0"/>
    <s v="00"/>
    <n v="0"/>
    <x v="0"/>
    <x v="0"/>
    <n v="1"/>
    <n v="1"/>
    <b v="1"/>
  </r>
  <r>
    <n v="2"/>
    <s v="0"/>
    <n v="0"/>
    <n v="0"/>
    <n v="1"/>
    <s v="00"/>
    <n v="1"/>
    <x v="1"/>
    <x v="2"/>
    <n v="0"/>
    <n v="0"/>
    <b v="0"/>
  </r>
  <r>
    <n v="2"/>
    <s v="0"/>
    <n v="0"/>
    <n v="0"/>
    <n v="2"/>
    <s v="00"/>
    <n v="2"/>
    <x v="1"/>
    <x v="2"/>
    <n v="0"/>
    <n v="0"/>
    <b v="0"/>
  </r>
  <r>
    <n v="6"/>
    <s v="0"/>
    <n v="0"/>
    <n v="0"/>
    <n v="3"/>
    <s v="00"/>
    <n v="3"/>
    <x v="1"/>
    <x v="2"/>
    <n v="0"/>
    <n v="0"/>
    <b v="0"/>
  </r>
  <r>
    <n v="11"/>
    <s v="0"/>
    <n v="0"/>
    <n v="0"/>
    <n v="4"/>
    <s v="00"/>
    <n v="4"/>
    <x v="2"/>
    <x v="2"/>
    <n v="0"/>
    <n v="0"/>
    <b v="0"/>
  </r>
  <r>
    <n v="9"/>
    <s v="0"/>
    <n v="0"/>
    <n v="0"/>
    <n v="0"/>
    <s v="00"/>
    <n v="5"/>
    <x v="2"/>
    <x v="2"/>
    <n v="0"/>
    <n v="0"/>
    <b v="0"/>
  </r>
  <r>
    <n v="7"/>
    <s v="0"/>
    <n v="0"/>
    <n v="0"/>
    <n v="0"/>
    <s v="00"/>
    <n v="6"/>
    <x v="2"/>
    <x v="2"/>
    <n v="0"/>
    <n v="0"/>
    <b v="0"/>
  </r>
  <r>
    <n v="17"/>
    <s v="0"/>
    <n v="0"/>
    <n v="0"/>
    <n v="0"/>
    <s v="00"/>
    <n v="7"/>
    <x v="3"/>
    <x v="2"/>
    <n v="0"/>
    <n v="0"/>
    <b v="0"/>
  </r>
  <r>
    <n v="1"/>
    <s v="0"/>
    <n v="0"/>
    <n v="0"/>
    <n v="0"/>
    <s v="00"/>
    <n v="8"/>
    <x v="3"/>
    <x v="2"/>
    <n v="0"/>
    <n v="0"/>
    <b v="0"/>
  </r>
  <r>
    <n v="2"/>
    <s v="0"/>
    <n v="0"/>
    <n v="0"/>
    <n v="0"/>
    <s v="00"/>
    <n v="9"/>
    <x v="3"/>
    <x v="2"/>
    <n v="0"/>
    <n v="0"/>
    <b v="0"/>
  </r>
  <r>
    <n v="15"/>
    <s v="0"/>
    <n v="0"/>
    <n v="0"/>
    <n v="0"/>
    <s v="00"/>
    <n v="10"/>
    <x v="4"/>
    <x v="2"/>
    <n v="0"/>
    <n v="0"/>
    <b v="0"/>
  </r>
  <r>
    <n v="21"/>
    <s v="0"/>
    <n v="0"/>
    <n v="0"/>
    <n v="1"/>
    <s v="00"/>
    <n v="11"/>
    <x v="4"/>
    <x v="2"/>
    <n v="0"/>
    <n v="0"/>
    <b v="0"/>
  </r>
  <r>
    <n v="8"/>
    <s v="0"/>
    <n v="0"/>
    <n v="0"/>
    <n v="2"/>
    <s v="00"/>
    <n v="12"/>
    <x v="4"/>
    <x v="2"/>
    <n v="0"/>
    <n v="0"/>
    <b v="0"/>
  </r>
  <r>
    <n v="27"/>
    <s v="0"/>
    <n v="0"/>
    <n v="0"/>
    <n v="3"/>
    <s v="00"/>
    <n v="13"/>
    <x v="5"/>
    <x v="2"/>
    <n v="0"/>
    <n v="0"/>
    <b v="0"/>
  </r>
  <r>
    <n v="0"/>
    <s v="0"/>
    <n v="0"/>
    <n v="0"/>
    <n v="4"/>
    <s v="00"/>
    <n v="0"/>
    <x v="0"/>
    <x v="0"/>
    <n v="1"/>
    <n v="1"/>
    <b v="1"/>
  </r>
  <r>
    <n v="1"/>
    <s v="0"/>
    <n v="0"/>
    <n v="0"/>
    <n v="5"/>
    <s v="00"/>
    <n v="1"/>
    <x v="1"/>
    <x v="1"/>
    <n v="0"/>
    <n v="0"/>
    <b v="0"/>
  </r>
  <r>
    <n v="4"/>
    <s v="0"/>
    <n v="0"/>
    <n v="0"/>
    <n v="6"/>
    <s v="00"/>
    <n v="2"/>
    <x v="1"/>
    <x v="1"/>
    <n v="0"/>
    <n v="0"/>
    <b v="0"/>
  </r>
  <r>
    <n v="1"/>
    <s v="0"/>
    <n v="0"/>
    <n v="0"/>
    <n v="0"/>
    <s v="00"/>
    <n v="3"/>
    <x v="1"/>
    <x v="1"/>
    <n v="0"/>
    <n v="0"/>
    <b v="0"/>
  </r>
  <r>
    <n v="2"/>
    <s v="0"/>
    <n v="0"/>
    <n v="0"/>
    <n v="0"/>
    <s v="00"/>
    <n v="4"/>
    <x v="2"/>
    <x v="1"/>
    <n v="0"/>
    <n v="0"/>
    <b v="0"/>
  </r>
  <r>
    <n v="3"/>
    <s v="0"/>
    <n v="0"/>
    <n v="0"/>
    <n v="0"/>
    <s v="00"/>
    <n v="5"/>
    <x v="2"/>
    <x v="1"/>
    <n v="0"/>
    <n v="0"/>
    <b v="0"/>
  </r>
  <r>
    <n v="8"/>
    <s v="0"/>
    <n v="0"/>
    <n v="0"/>
    <n v="0"/>
    <s v="00"/>
    <n v="6"/>
    <x v="2"/>
    <x v="1"/>
    <n v="0"/>
    <n v="0"/>
    <b v="0"/>
  </r>
  <r>
    <n v="18"/>
    <s v="0"/>
    <n v="0"/>
    <n v="0"/>
    <n v="1"/>
    <s v="00"/>
    <n v="7"/>
    <x v="3"/>
    <x v="1"/>
    <n v="0"/>
    <n v="0"/>
    <b v="0"/>
  </r>
  <r>
    <n v="15"/>
    <s v="0"/>
    <n v="0"/>
    <n v="0"/>
    <n v="2"/>
    <s v="00"/>
    <n v="8"/>
    <x v="3"/>
    <x v="1"/>
    <n v="0"/>
    <n v="0"/>
    <b v="0"/>
  </r>
  <r>
    <n v="1"/>
    <s v="0"/>
    <n v="0"/>
    <n v="0"/>
    <n v="3"/>
    <s v="00"/>
    <n v="9"/>
    <x v="3"/>
    <x v="1"/>
    <n v="0"/>
    <n v="0"/>
    <b v="0"/>
  </r>
  <r>
    <n v="22"/>
    <s v="0"/>
    <n v="0"/>
    <n v="0"/>
    <n v="4"/>
    <s v="00"/>
    <n v="10"/>
    <x v="4"/>
    <x v="1"/>
    <n v="0"/>
    <n v="0"/>
    <b v="0"/>
  </r>
  <r>
    <n v="4"/>
    <s v="0"/>
    <n v="0"/>
    <n v="1"/>
    <n v="5"/>
    <s v="00"/>
    <n v="11"/>
    <x v="4"/>
    <x v="1"/>
    <n v="0"/>
    <n v="0"/>
    <b v="0"/>
  </r>
  <r>
    <n v="4"/>
    <s v="0"/>
    <n v="0"/>
    <n v="1"/>
    <n v="6"/>
    <s v="00"/>
    <n v="12"/>
    <x v="4"/>
    <x v="1"/>
    <n v="0"/>
    <n v="0"/>
    <b v="0"/>
  </r>
  <r>
    <n v="11"/>
    <s v="0"/>
    <n v="0"/>
    <n v="0"/>
    <n v="7"/>
    <s v="00"/>
    <n v="13"/>
    <x v="5"/>
    <x v="1"/>
    <n v="0"/>
    <n v="0"/>
    <b v="0"/>
  </r>
  <r>
    <n v="25"/>
    <s v="0"/>
    <n v="0"/>
    <n v="0"/>
    <n v="0"/>
    <s v="00"/>
    <n v="14"/>
    <x v="5"/>
    <x v="1"/>
    <n v="0"/>
    <n v="0"/>
    <b v="0"/>
  </r>
  <r>
    <n v="0"/>
    <s v="0"/>
    <n v="0"/>
    <n v="1"/>
    <n v="0"/>
    <s v="00"/>
    <n v="0"/>
    <x v="0"/>
    <x v="0"/>
    <n v="1"/>
    <n v="1"/>
    <b v="1"/>
  </r>
  <r>
    <n v="4"/>
    <s v="0"/>
    <n v="0"/>
    <n v="1"/>
    <n v="0"/>
    <s v="00"/>
    <n v="1"/>
    <x v="1"/>
    <x v="1"/>
    <n v="0"/>
    <n v="0"/>
    <b v="0"/>
  </r>
  <r>
    <n v="4"/>
    <s v="0"/>
    <n v="0"/>
    <n v="1"/>
    <n v="0"/>
    <s v="00"/>
    <n v="2"/>
    <x v="1"/>
    <x v="1"/>
    <n v="0"/>
    <n v="0"/>
    <b v="0"/>
  </r>
  <r>
    <n v="1"/>
    <s v="0"/>
    <n v="0"/>
    <n v="0"/>
    <n v="0"/>
    <s v="00"/>
    <n v="3"/>
    <x v="1"/>
    <x v="1"/>
    <n v="0"/>
    <n v="0"/>
    <b v="0"/>
  </r>
  <r>
    <n v="11"/>
    <s v="0"/>
    <n v="0"/>
    <n v="0"/>
    <n v="1"/>
    <s v="00"/>
    <n v="4"/>
    <x v="2"/>
    <x v="1"/>
    <n v="0"/>
    <n v="0"/>
    <b v="0"/>
  </r>
  <r>
    <n v="12"/>
    <s v="0"/>
    <n v="0"/>
    <n v="0"/>
    <n v="2"/>
    <s v="00"/>
    <n v="5"/>
    <x v="2"/>
    <x v="1"/>
    <n v="0"/>
    <n v="0"/>
    <b v="0"/>
  </r>
  <r>
    <n v="2"/>
    <s v="0"/>
    <n v="0"/>
    <n v="1"/>
    <n v="3"/>
    <s v="00"/>
    <n v="6"/>
    <x v="2"/>
    <x v="1"/>
    <n v="0"/>
    <n v="0"/>
    <b v="0"/>
  </r>
  <r>
    <n v="4"/>
    <s v="0"/>
    <n v="0"/>
    <n v="1"/>
    <n v="4"/>
    <s v="00"/>
    <n v="7"/>
    <x v="3"/>
    <x v="1"/>
    <n v="0"/>
    <n v="0"/>
    <b v="0"/>
  </r>
  <r>
    <n v="18"/>
    <s v="0"/>
    <n v="0"/>
    <n v="0"/>
    <n v="5"/>
    <s v="00"/>
    <n v="8"/>
    <x v="3"/>
    <x v="1"/>
    <n v="0"/>
    <n v="0"/>
    <b v="0"/>
  </r>
  <r>
    <n v="2"/>
    <s v="0"/>
    <n v="0"/>
    <n v="1"/>
    <n v="0"/>
    <s v="00"/>
    <n v="9"/>
    <x v="3"/>
    <x v="1"/>
    <n v="0"/>
    <n v="0"/>
    <b v="0"/>
  </r>
  <r>
    <n v="19"/>
    <s v="0"/>
    <n v="0"/>
    <n v="0"/>
    <n v="0"/>
    <s v="00"/>
    <n v="10"/>
    <x v="4"/>
    <x v="1"/>
    <n v="0"/>
    <n v="0"/>
    <b v="0"/>
  </r>
  <r>
    <n v="16"/>
    <s v="0"/>
    <n v="0"/>
    <n v="0"/>
    <n v="0"/>
    <s v="00"/>
    <n v="11"/>
    <x v="4"/>
    <x v="1"/>
    <n v="0"/>
    <n v="0"/>
    <b v="0"/>
  </r>
  <r>
    <n v="24"/>
    <s v="0"/>
    <n v="0"/>
    <n v="0"/>
    <n v="0"/>
    <s v="00"/>
    <n v="12"/>
    <x v="4"/>
    <x v="1"/>
    <n v="0"/>
    <n v="0"/>
    <b v="0"/>
  </r>
  <r>
    <n v="24"/>
    <s v="0"/>
    <n v="0"/>
    <n v="0"/>
    <n v="0"/>
    <s v="00"/>
    <n v="13"/>
    <x v="5"/>
    <x v="1"/>
    <n v="0"/>
    <n v="0"/>
    <b v="0"/>
  </r>
  <r>
    <n v="0"/>
    <s v="0"/>
    <n v="0"/>
    <n v="0"/>
    <n v="0"/>
    <s v="00"/>
    <n v="0"/>
    <x v="0"/>
    <x v="0"/>
    <n v="1"/>
    <n v="1"/>
    <b v="1"/>
  </r>
  <r>
    <n v="3"/>
    <s v="0"/>
    <n v="0"/>
    <n v="0"/>
    <n v="0"/>
    <s v="00"/>
    <n v="1"/>
    <x v="1"/>
    <x v="1"/>
    <n v="0"/>
    <n v="0"/>
    <b v="0"/>
  </r>
  <r>
    <n v="6"/>
    <s v="0"/>
    <n v="0"/>
    <n v="0"/>
    <n v="1"/>
    <s v="00"/>
    <n v="2"/>
    <x v="1"/>
    <x v="1"/>
    <n v="0"/>
    <n v="0"/>
    <b v="0"/>
  </r>
  <r>
    <n v="6"/>
    <s v="0"/>
    <n v="0"/>
    <n v="0"/>
    <n v="2"/>
    <s v="00"/>
    <n v="3"/>
    <x v="1"/>
    <x v="1"/>
    <n v="0"/>
    <n v="0"/>
    <b v="0"/>
  </r>
  <r>
    <n v="8"/>
    <s v="0"/>
    <n v="0"/>
    <n v="0"/>
    <n v="3"/>
    <s v="00"/>
    <n v="4"/>
    <x v="2"/>
    <x v="1"/>
    <n v="0"/>
    <n v="0"/>
    <b v="0"/>
  </r>
  <r>
    <n v="3"/>
    <s v="0"/>
    <n v="0"/>
    <n v="0"/>
    <n v="4"/>
    <s v="00"/>
    <n v="5"/>
    <x v="2"/>
    <x v="1"/>
    <n v="0"/>
    <n v="0"/>
    <b v="0"/>
  </r>
  <r>
    <n v="6"/>
    <s v="0"/>
    <n v="0"/>
    <n v="0"/>
    <n v="0"/>
    <s v="00"/>
    <n v="6"/>
    <x v="2"/>
    <x v="1"/>
    <n v="0"/>
    <n v="0"/>
    <b v="0"/>
  </r>
  <r>
    <n v="7"/>
    <s v="0"/>
    <n v="0"/>
    <n v="0"/>
    <n v="0"/>
    <s v="00"/>
    <n v="7"/>
    <x v="3"/>
    <x v="1"/>
    <n v="0"/>
    <n v="0"/>
    <b v="0"/>
  </r>
  <r>
    <n v="11"/>
    <s v="0"/>
    <n v="0"/>
    <n v="0"/>
    <n v="0"/>
    <s v="00"/>
    <n v="8"/>
    <x v="3"/>
    <x v="1"/>
    <n v="0"/>
    <n v="0"/>
    <b v="0"/>
  </r>
  <r>
    <n v="10"/>
    <s v="0"/>
    <n v="0"/>
    <n v="0"/>
    <n v="0"/>
    <s v="00"/>
    <n v="9"/>
    <x v="3"/>
    <x v="1"/>
    <n v="0"/>
    <n v="0"/>
    <b v="0"/>
  </r>
  <r>
    <n v="21"/>
    <s v="0"/>
    <n v="0"/>
    <n v="0"/>
    <n v="0"/>
    <s v="00"/>
    <n v="10"/>
    <x v="4"/>
    <x v="1"/>
    <n v="0"/>
    <n v="0"/>
    <b v="0"/>
  </r>
  <r>
    <n v="22"/>
    <s v="0"/>
    <n v="0"/>
    <n v="0"/>
    <n v="0"/>
    <s v="00"/>
    <n v="11"/>
    <x v="4"/>
    <x v="1"/>
    <n v="0"/>
    <n v="0"/>
    <b v="0"/>
  </r>
  <r>
    <n v="22"/>
    <s v="0"/>
    <n v="0"/>
    <n v="0"/>
    <n v="0"/>
    <s v="00"/>
    <n v="12"/>
    <x v="4"/>
    <x v="1"/>
    <n v="0"/>
    <n v="0"/>
    <b v="0"/>
  </r>
  <r>
    <n v="29"/>
    <s v="0"/>
    <n v="0"/>
    <n v="0"/>
    <n v="1"/>
    <s v="00"/>
    <n v="13"/>
    <x v="5"/>
    <x v="1"/>
    <n v="0"/>
    <n v="0"/>
    <b v="0"/>
  </r>
  <r>
    <n v="0"/>
    <s v="0"/>
    <n v="0"/>
    <n v="0"/>
    <n v="2"/>
    <s v="00"/>
    <n v="0"/>
    <x v="0"/>
    <x v="0"/>
    <n v="1"/>
    <n v="1"/>
    <b v="1"/>
  </r>
  <r>
    <n v="1"/>
    <s v="0"/>
    <n v="0"/>
    <n v="0"/>
    <n v="3"/>
    <s v="00"/>
    <n v="1"/>
    <x v="1"/>
    <x v="2"/>
    <n v="0"/>
    <n v="0"/>
    <b v="0"/>
  </r>
  <r>
    <n v="2"/>
    <s v="0"/>
    <n v="0"/>
    <n v="0"/>
    <n v="4"/>
    <s v="00"/>
    <n v="2"/>
    <x v="1"/>
    <x v="2"/>
    <n v="0"/>
    <n v="0"/>
    <b v="0"/>
  </r>
  <r>
    <n v="3"/>
    <s v="0"/>
    <n v="0"/>
    <n v="0"/>
    <n v="5"/>
    <s v="00"/>
    <n v="3"/>
    <x v="1"/>
    <x v="2"/>
    <n v="0"/>
    <n v="0"/>
    <b v="0"/>
  </r>
  <r>
    <n v="2"/>
    <s v="0"/>
    <n v="0"/>
    <n v="0"/>
    <n v="0"/>
    <s v="00"/>
    <n v="4"/>
    <x v="2"/>
    <x v="2"/>
    <n v="0"/>
    <n v="0"/>
    <b v="0"/>
  </r>
  <r>
    <n v="10"/>
    <s v="0"/>
    <n v="0"/>
    <n v="0"/>
    <n v="0"/>
    <s v="00"/>
    <n v="5"/>
    <x v="2"/>
    <x v="2"/>
    <n v="0"/>
    <n v="0"/>
    <b v="0"/>
  </r>
  <r>
    <n v="3"/>
    <s v="0"/>
    <n v="0"/>
    <n v="0"/>
    <n v="0"/>
    <s v="00"/>
    <n v="6"/>
    <x v="2"/>
    <x v="2"/>
    <n v="0"/>
    <n v="0"/>
    <b v="0"/>
  </r>
  <r>
    <n v="11"/>
    <s v="0"/>
    <n v="0"/>
    <n v="0"/>
    <n v="0"/>
    <s v="00"/>
    <n v="7"/>
    <x v="3"/>
    <x v="2"/>
    <n v="0"/>
    <n v="0"/>
    <b v="0"/>
  </r>
  <r>
    <n v="17"/>
    <s v="0"/>
    <n v="0"/>
    <n v="0"/>
    <n v="0"/>
    <s v="00"/>
    <n v="8"/>
    <x v="3"/>
    <x v="2"/>
    <n v="0"/>
    <n v="0"/>
    <b v="0"/>
  </r>
  <r>
    <n v="1"/>
    <s v="0"/>
    <n v="0"/>
    <n v="0"/>
    <n v="1"/>
    <s v="00"/>
    <n v="9"/>
    <x v="3"/>
    <x v="2"/>
    <n v="0"/>
    <n v="0"/>
    <b v="0"/>
  </r>
  <r>
    <n v="8"/>
    <s v="0"/>
    <n v="0"/>
    <n v="0"/>
    <n v="2"/>
    <s v="00"/>
    <n v="10"/>
    <x v="4"/>
    <x v="2"/>
    <n v="0"/>
    <n v="0"/>
    <b v="0"/>
  </r>
  <r>
    <n v="11"/>
    <s v="0"/>
    <n v="0"/>
    <n v="0"/>
    <n v="3"/>
    <s v="00"/>
    <n v="11"/>
    <x v="4"/>
    <x v="2"/>
    <n v="0"/>
    <n v="0"/>
    <b v="0"/>
  </r>
  <r>
    <n v="23"/>
    <s v="0"/>
    <n v="0"/>
    <n v="0"/>
    <n v="4"/>
    <s v="00"/>
    <n v="12"/>
    <x v="4"/>
    <x v="2"/>
    <n v="0"/>
    <n v="0"/>
    <b v="0"/>
  </r>
  <r>
    <n v="29"/>
    <s v="0"/>
    <n v="0"/>
    <n v="0"/>
    <n v="5"/>
    <s v="00"/>
    <n v="13"/>
    <x v="5"/>
    <x v="2"/>
    <n v="0"/>
    <n v="0"/>
    <b v="0"/>
  </r>
  <r>
    <n v="0"/>
    <s v="0"/>
    <n v="0"/>
    <n v="0"/>
    <n v="6"/>
    <s v="00"/>
    <n v="0"/>
    <x v="0"/>
    <x v="0"/>
    <n v="1"/>
    <n v="1"/>
    <b v="1"/>
  </r>
  <r>
    <n v="5"/>
    <s v="0"/>
    <n v="0"/>
    <n v="0"/>
    <n v="7"/>
    <s v="00"/>
    <n v="1"/>
    <x v="1"/>
    <x v="1"/>
    <n v="0"/>
    <n v="0"/>
    <b v="0"/>
  </r>
  <r>
    <n v="2"/>
    <s v="0"/>
    <n v="0"/>
    <n v="0"/>
    <n v="0"/>
    <s v="00"/>
    <n v="2"/>
    <x v="1"/>
    <x v="1"/>
    <n v="0"/>
    <n v="0"/>
    <b v="0"/>
  </r>
  <r>
    <n v="2"/>
    <s v="0"/>
    <n v="0"/>
    <n v="0"/>
    <n v="0"/>
    <s v="00"/>
    <n v="3"/>
    <x v="1"/>
    <x v="1"/>
    <n v="0"/>
    <n v="0"/>
    <b v="0"/>
  </r>
  <r>
    <n v="7"/>
    <s v="0"/>
    <n v="0"/>
    <n v="0"/>
    <n v="0"/>
    <s v="00"/>
    <n v="4"/>
    <x v="2"/>
    <x v="1"/>
    <n v="0"/>
    <n v="0"/>
    <b v="0"/>
  </r>
  <r>
    <n v="2"/>
    <s v="0"/>
    <n v="0"/>
    <n v="0"/>
    <n v="0"/>
    <s v="00"/>
    <n v="5"/>
    <x v="2"/>
    <x v="1"/>
    <n v="0"/>
    <n v="0"/>
    <b v="0"/>
  </r>
  <r>
    <n v="3"/>
    <s v="0"/>
    <n v="0"/>
    <n v="0"/>
    <n v="1"/>
    <s v="00"/>
    <n v="6"/>
    <x v="2"/>
    <x v="1"/>
    <n v="0"/>
    <n v="0"/>
    <b v="0"/>
  </r>
  <r>
    <n v="14"/>
    <s v="0"/>
    <n v="0"/>
    <n v="0"/>
    <n v="2"/>
    <s v="00"/>
    <n v="7"/>
    <x v="3"/>
    <x v="1"/>
    <n v="0"/>
    <n v="0"/>
    <b v="0"/>
  </r>
  <r>
    <n v="12"/>
    <s v="0"/>
    <n v="0"/>
    <n v="0"/>
    <n v="3"/>
    <s v="00"/>
    <n v="8"/>
    <x v="3"/>
    <x v="1"/>
    <n v="0"/>
    <n v="0"/>
    <b v="0"/>
  </r>
  <r>
    <n v="9"/>
    <s v="0"/>
    <n v="0"/>
    <n v="0"/>
    <n v="4"/>
    <s v="00"/>
    <n v="9"/>
    <x v="3"/>
    <x v="1"/>
    <n v="0"/>
    <n v="0"/>
    <b v="0"/>
  </r>
  <r>
    <n v="14"/>
    <s v="0"/>
    <n v="0"/>
    <n v="0"/>
    <n v="5"/>
    <s v="00"/>
    <n v="10"/>
    <x v="4"/>
    <x v="1"/>
    <n v="0"/>
    <n v="0"/>
    <b v="0"/>
  </r>
  <r>
    <n v="17"/>
    <s v="0"/>
    <n v="0"/>
    <n v="0"/>
    <n v="6"/>
    <s v="00"/>
    <n v="11"/>
    <x v="4"/>
    <x v="1"/>
    <n v="0"/>
    <n v="0"/>
    <b v="0"/>
  </r>
  <r>
    <n v="9"/>
    <s v="0"/>
    <n v="0"/>
    <n v="0"/>
    <n v="0"/>
    <s v="00"/>
    <n v="12"/>
    <x v="4"/>
    <x v="1"/>
    <n v="0"/>
    <n v="0"/>
    <b v="0"/>
  </r>
  <r>
    <n v="28"/>
    <s v="0"/>
    <n v="0"/>
    <n v="0"/>
    <n v="0"/>
    <s v="00"/>
    <n v="13"/>
    <x v="5"/>
    <x v="1"/>
    <n v="0"/>
    <n v="0"/>
    <b v="0"/>
  </r>
  <r>
    <n v="0"/>
    <s v="0"/>
    <n v="0"/>
    <n v="1"/>
    <n v="0"/>
    <s v="00"/>
    <n v="0"/>
    <x v="0"/>
    <x v="0"/>
    <n v="1"/>
    <n v="1"/>
    <b v="1"/>
  </r>
  <r>
    <n v="1"/>
    <s v="0"/>
    <n v="0"/>
    <n v="1"/>
    <n v="0"/>
    <s v="00"/>
    <n v="1"/>
    <x v="1"/>
    <x v="1"/>
    <n v="0"/>
    <n v="0"/>
    <b v="0"/>
  </r>
  <r>
    <n v="6"/>
    <s v="0"/>
    <n v="0"/>
    <n v="0"/>
    <n v="0"/>
    <s v="00"/>
    <n v="2"/>
    <x v="1"/>
    <x v="1"/>
    <n v="0"/>
    <n v="0"/>
    <b v="0"/>
  </r>
  <r>
    <n v="4"/>
    <s v="0"/>
    <n v="0"/>
    <n v="0"/>
    <n v="0"/>
    <s v="00"/>
    <n v="3"/>
    <x v="1"/>
    <x v="1"/>
    <n v="0"/>
    <n v="0"/>
    <b v="0"/>
  </r>
  <r>
    <n v="10"/>
    <s v="0"/>
    <n v="0"/>
    <n v="0"/>
    <n v="1"/>
    <s v="00"/>
    <n v="4"/>
    <x v="2"/>
    <x v="1"/>
    <n v="0"/>
    <n v="0"/>
    <b v="0"/>
  </r>
  <r>
    <n v="4"/>
    <s v="0"/>
    <n v="0"/>
    <n v="1"/>
    <n v="2"/>
    <s v="00"/>
    <n v="5"/>
    <x v="2"/>
    <x v="1"/>
    <n v="0"/>
    <n v="0"/>
    <b v="0"/>
  </r>
  <r>
    <n v="5"/>
    <s v="0"/>
    <n v="0"/>
    <n v="1"/>
    <n v="3"/>
    <s v="00"/>
    <n v="6"/>
    <x v="2"/>
    <x v="1"/>
    <n v="0"/>
    <n v="0"/>
    <b v="0"/>
  </r>
  <r>
    <n v="8"/>
    <s v="0"/>
    <n v="0"/>
    <n v="0"/>
    <n v="4"/>
    <s v="00"/>
    <n v="7"/>
    <x v="3"/>
    <x v="1"/>
    <n v="0"/>
    <n v="0"/>
    <b v="0"/>
  </r>
  <r>
    <n v="12"/>
    <s v="0"/>
    <n v="0"/>
    <n v="0"/>
    <n v="0"/>
    <s v="00"/>
    <n v="8"/>
    <x v="3"/>
    <x v="1"/>
    <n v="0"/>
    <n v="0"/>
    <b v="0"/>
  </r>
  <r>
    <n v="8"/>
    <s v="0"/>
    <n v="0"/>
    <n v="0"/>
    <n v="0"/>
    <s v="00"/>
    <n v="9"/>
    <x v="3"/>
    <x v="1"/>
    <n v="0"/>
    <n v="0"/>
    <b v="0"/>
  </r>
  <r>
    <n v="7"/>
    <s v="0"/>
    <n v="0"/>
    <n v="0"/>
    <n v="0"/>
    <s v="00"/>
    <n v="10"/>
    <x v="4"/>
    <x v="1"/>
    <n v="0"/>
    <n v="0"/>
    <b v="0"/>
  </r>
  <r>
    <n v="8"/>
    <s v="0"/>
    <n v="0"/>
    <n v="0"/>
    <n v="0"/>
    <s v="00"/>
    <n v="11"/>
    <x v="4"/>
    <x v="1"/>
    <n v="0"/>
    <n v="0"/>
    <b v="0"/>
  </r>
  <r>
    <n v="7"/>
    <s v="0"/>
    <n v="0"/>
    <n v="0"/>
    <n v="0"/>
    <s v="00"/>
    <n v="12"/>
    <x v="4"/>
    <x v="1"/>
    <n v="0"/>
    <n v="0"/>
    <b v="0"/>
  </r>
  <r>
    <n v="23"/>
    <s v="0"/>
    <n v="0"/>
    <n v="0"/>
    <n v="0"/>
    <s v="00"/>
    <n v="13"/>
    <x v="5"/>
    <x v="1"/>
    <n v="0"/>
    <n v="0"/>
    <b v="0"/>
  </r>
  <r>
    <n v="0"/>
    <s v="0"/>
    <n v="0"/>
    <n v="0"/>
    <n v="0"/>
    <s v="00"/>
    <n v="0"/>
    <x v="0"/>
    <x v="0"/>
    <n v="1"/>
    <n v="1"/>
    <b v="1"/>
  </r>
  <r>
    <n v="2"/>
    <s v="0"/>
    <n v="0"/>
    <n v="0"/>
    <n v="1"/>
    <s v="00"/>
    <n v="1"/>
    <x v="1"/>
    <x v="2"/>
    <n v="0"/>
    <n v="0"/>
    <b v="0"/>
  </r>
  <r>
    <n v="5"/>
    <s v="0"/>
    <n v="0"/>
    <n v="0"/>
    <n v="2"/>
    <s v="00"/>
    <n v="2"/>
    <x v="1"/>
    <x v="2"/>
    <n v="0"/>
    <n v="0"/>
    <b v="0"/>
  </r>
  <r>
    <n v="5"/>
    <s v="0"/>
    <n v="0"/>
    <n v="0"/>
    <n v="3"/>
    <s v="00"/>
    <n v="3"/>
    <x v="1"/>
    <x v="2"/>
    <n v="0"/>
    <n v="0"/>
    <b v="0"/>
  </r>
  <r>
    <n v="8"/>
    <s v="0"/>
    <n v="0"/>
    <n v="0"/>
    <n v="4"/>
    <s v="00"/>
    <n v="4"/>
    <x v="2"/>
    <x v="2"/>
    <n v="0"/>
    <n v="0"/>
    <b v="0"/>
  </r>
  <r>
    <n v="6"/>
    <s v="0"/>
    <n v="0"/>
    <n v="0"/>
    <n v="0"/>
    <s v="00"/>
    <n v="5"/>
    <x v="2"/>
    <x v="2"/>
    <n v="0"/>
    <n v="0"/>
    <b v="0"/>
  </r>
  <r>
    <n v="9"/>
    <s v="0"/>
    <n v="0"/>
    <n v="0"/>
    <n v="0"/>
    <s v="00"/>
    <n v="6"/>
    <x v="2"/>
    <x v="2"/>
    <n v="0"/>
    <n v="0"/>
    <b v="0"/>
  </r>
  <r>
    <n v="17"/>
    <s v="0"/>
    <n v="0"/>
    <n v="0"/>
    <n v="0"/>
    <s v="00"/>
    <n v="7"/>
    <x v="3"/>
    <x v="2"/>
    <n v="0"/>
    <n v="0"/>
    <b v="0"/>
  </r>
  <r>
    <n v="17"/>
    <s v="0"/>
    <n v="0"/>
    <n v="0"/>
    <n v="0"/>
    <s v="00"/>
    <n v="8"/>
    <x v="3"/>
    <x v="2"/>
    <n v="0"/>
    <n v="0"/>
    <b v="0"/>
  </r>
  <r>
    <n v="7"/>
    <s v="0"/>
    <n v="0"/>
    <n v="0"/>
    <n v="0"/>
    <s v="00"/>
    <n v="9"/>
    <x v="3"/>
    <x v="2"/>
    <n v="0"/>
    <n v="0"/>
    <b v="0"/>
  </r>
  <r>
    <n v="24"/>
    <s v="0"/>
    <n v="0"/>
    <n v="0"/>
    <n v="0"/>
    <s v="00"/>
    <n v="10"/>
    <x v="4"/>
    <x v="2"/>
    <n v="0"/>
    <n v="0"/>
    <b v="0"/>
  </r>
  <r>
    <n v="16"/>
    <s v="0"/>
    <n v="0"/>
    <n v="0"/>
    <n v="1"/>
    <s v="00"/>
    <n v="11"/>
    <x v="4"/>
    <x v="2"/>
    <n v="0"/>
    <n v="0"/>
    <b v="0"/>
  </r>
  <r>
    <n v="2"/>
    <s v="0"/>
    <n v="0"/>
    <n v="0"/>
    <n v="2"/>
    <s v="00"/>
    <n v="12"/>
    <x v="4"/>
    <x v="2"/>
    <n v="0"/>
    <n v="0"/>
    <b v="0"/>
  </r>
  <r>
    <n v="17"/>
    <s v="0"/>
    <n v="0"/>
    <n v="0"/>
    <n v="3"/>
    <s v="00"/>
    <n v="13"/>
    <x v="5"/>
    <x v="2"/>
    <n v="0"/>
    <n v="0"/>
    <b v="0"/>
  </r>
  <r>
    <n v="23"/>
    <s v="0"/>
    <n v="0"/>
    <n v="0"/>
    <n v="4"/>
    <s v="00"/>
    <n v="14"/>
    <x v="5"/>
    <x v="2"/>
    <n v="0"/>
    <n v="0"/>
    <b v="0"/>
  </r>
  <r>
    <n v="0"/>
    <s v="0"/>
    <n v="0"/>
    <n v="0"/>
    <n v="5"/>
    <s v="00"/>
    <n v="0"/>
    <x v="0"/>
    <x v="0"/>
    <n v="1"/>
    <n v="1"/>
    <b v="1"/>
  </r>
  <r>
    <n v="4"/>
    <s v="0"/>
    <n v="0"/>
    <n v="0"/>
    <n v="6"/>
    <s v="00"/>
    <n v="1"/>
    <x v="1"/>
    <x v="1"/>
    <n v="0"/>
    <n v="0"/>
    <b v="0"/>
  </r>
  <r>
    <n v="1"/>
    <s v="0"/>
    <n v="0"/>
    <n v="0"/>
    <n v="0"/>
    <s v="00"/>
    <n v="2"/>
    <x v="1"/>
    <x v="1"/>
    <n v="0"/>
    <n v="0"/>
    <b v="0"/>
  </r>
  <r>
    <n v="1"/>
    <s v="0"/>
    <n v="0"/>
    <n v="0"/>
    <n v="0"/>
    <s v="00"/>
    <n v="3"/>
    <x v="1"/>
    <x v="1"/>
    <n v="0"/>
    <n v="0"/>
    <b v="0"/>
  </r>
  <r>
    <n v="6"/>
    <s v="0"/>
    <n v="0"/>
    <n v="0"/>
    <n v="0"/>
    <s v="00"/>
    <n v="4"/>
    <x v="2"/>
    <x v="1"/>
    <n v="0"/>
    <n v="0"/>
    <b v="0"/>
  </r>
  <r>
    <n v="10"/>
    <s v="0"/>
    <n v="0"/>
    <n v="0"/>
    <n v="0"/>
    <s v="00"/>
    <n v="5"/>
    <x v="2"/>
    <x v="1"/>
    <n v="0"/>
    <n v="0"/>
    <b v="0"/>
  </r>
  <r>
    <n v="10"/>
    <s v="0"/>
    <n v="0"/>
    <n v="0"/>
    <n v="1"/>
    <s v="00"/>
    <n v="6"/>
    <x v="2"/>
    <x v="1"/>
    <n v="0"/>
    <n v="0"/>
    <b v="0"/>
  </r>
  <r>
    <n v="2"/>
    <s v="0"/>
    <n v="0"/>
    <n v="0"/>
    <n v="2"/>
    <s v="00"/>
    <n v="7"/>
    <x v="3"/>
    <x v="1"/>
    <n v="0"/>
    <n v="0"/>
    <b v="0"/>
  </r>
  <r>
    <n v="7"/>
    <s v="0"/>
    <n v="0"/>
    <n v="0"/>
    <n v="3"/>
    <s v="00"/>
    <n v="8"/>
    <x v="3"/>
    <x v="1"/>
    <n v="0"/>
    <n v="0"/>
    <b v="0"/>
  </r>
  <r>
    <n v="18"/>
    <s v="0"/>
    <n v="0"/>
    <n v="0"/>
    <n v="4"/>
    <s v="00"/>
    <n v="9"/>
    <x v="3"/>
    <x v="1"/>
    <n v="0"/>
    <n v="0"/>
    <b v="0"/>
  </r>
  <r>
    <n v="23"/>
    <s v="0"/>
    <n v="0"/>
    <n v="0"/>
    <n v="5"/>
    <s v="00"/>
    <n v="10"/>
    <x v="4"/>
    <x v="1"/>
    <n v="0"/>
    <n v="0"/>
    <b v="0"/>
  </r>
  <r>
    <n v="7"/>
    <s v="0"/>
    <n v="0"/>
    <n v="0"/>
    <n v="6"/>
    <s v="00"/>
    <n v="11"/>
    <x v="4"/>
    <x v="1"/>
    <n v="0"/>
    <n v="0"/>
    <b v="0"/>
  </r>
  <r>
    <n v="20"/>
    <s v="0"/>
    <n v="0"/>
    <n v="0"/>
    <n v="7"/>
    <s v="00"/>
    <n v="12"/>
    <x v="4"/>
    <x v="1"/>
    <n v="0"/>
    <n v="0"/>
    <b v="0"/>
  </r>
  <r>
    <n v="14"/>
    <s v="0"/>
    <n v="0"/>
    <n v="0"/>
    <n v="8"/>
    <s v="00"/>
    <n v="13"/>
    <x v="5"/>
    <x v="1"/>
    <n v="0"/>
    <n v="0"/>
    <b v="0"/>
  </r>
  <r>
    <n v="11"/>
    <s v="0"/>
    <n v="0"/>
    <n v="0"/>
    <n v="0"/>
    <s v="00"/>
    <n v="14"/>
    <x v="5"/>
    <x v="1"/>
    <n v="0"/>
    <n v="0"/>
    <b v="0"/>
  </r>
  <r>
    <n v="10"/>
    <s v="0"/>
    <n v="0"/>
    <n v="0"/>
    <n v="0"/>
    <s v="00"/>
    <n v="15"/>
    <x v="5"/>
    <x v="1"/>
    <n v="0"/>
    <n v="0"/>
    <b v="0"/>
  </r>
  <r>
    <n v="13"/>
    <s v="0"/>
    <n v="0"/>
    <n v="0"/>
    <n v="0"/>
    <s v="00"/>
    <n v="15"/>
    <x v="5"/>
    <x v="1"/>
    <n v="0"/>
    <n v="0"/>
    <b v="0"/>
  </r>
  <r>
    <n v="24"/>
    <s v="0"/>
    <n v="0"/>
    <n v="0"/>
    <n v="0"/>
    <s v="00"/>
    <n v="15"/>
    <x v="5"/>
    <x v="1"/>
    <n v="0"/>
    <n v="0"/>
    <b v="0"/>
  </r>
  <r>
    <n v="0"/>
    <s v="0"/>
    <n v="0"/>
    <n v="1"/>
    <n v="1"/>
    <s v="00"/>
    <n v="0"/>
    <x v="0"/>
    <x v="0"/>
    <n v="1"/>
    <n v="1"/>
    <b v="1"/>
  </r>
  <r>
    <n v="1"/>
    <s v="0"/>
    <n v="0"/>
    <n v="1"/>
    <n v="2"/>
    <s v="00"/>
    <n v="1"/>
    <x v="1"/>
    <x v="1"/>
    <n v="0"/>
    <n v="0"/>
    <b v="0"/>
  </r>
  <r>
    <n v="4"/>
    <s v="0"/>
    <n v="0"/>
    <n v="1"/>
    <n v="3"/>
    <s v="00"/>
    <n v="2"/>
    <x v="1"/>
    <x v="1"/>
    <n v="0"/>
    <n v="0"/>
    <b v="0"/>
  </r>
  <r>
    <n v="1"/>
    <s v="0"/>
    <n v="0"/>
    <n v="1"/>
    <n v="4"/>
    <s v="00"/>
    <n v="3"/>
    <x v="1"/>
    <x v="1"/>
    <n v="0"/>
    <n v="0"/>
    <b v="0"/>
  </r>
  <r>
    <n v="12"/>
    <s v="0"/>
    <n v="0"/>
    <n v="0"/>
    <n v="5"/>
    <s v="00"/>
    <n v="4"/>
    <x v="2"/>
    <x v="1"/>
    <n v="0"/>
    <n v="0"/>
    <b v="0"/>
  </r>
  <r>
    <n v="12"/>
    <s v="0"/>
    <n v="0"/>
    <n v="0"/>
    <n v="6"/>
    <s v="00"/>
    <n v="5"/>
    <x v="2"/>
    <x v="1"/>
    <n v="0"/>
    <n v="0"/>
    <b v="0"/>
  </r>
  <r>
    <n v="8"/>
    <s v="0"/>
    <n v="0"/>
    <n v="0"/>
    <n v="0"/>
    <s v="00"/>
    <n v="6"/>
    <x v="2"/>
    <x v="1"/>
    <n v="0"/>
    <n v="0"/>
    <b v="0"/>
  </r>
  <r>
    <n v="13"/>
    <s v="0"/>
    <n v="0"/>
    <n v="0"/>
    <n v="0"/>
    <s v="00"/>
    <n v="7"/>
    <x v="3"/>
    <x v="1"/>
    <n v="0"/>
    <n v="0"/>
    <b v="0"/>
  </r>
  <r>
    <n v="18"/>
    <s v="0"/>
    <n v="0"/>
    <n v="0"/>
    <n v="0"/>
    <s v="00"/>
    <n v="8"/>
    <x v="3"/>
    <x v="1"/>
    <n v="0"/>
    <n v="0"/>
    <b v="0"/>
  </r>
  <r>
    <n v="15"/>
    <s v="0"/>
    <n v="0"/>
    <n v="0"/>
    <n v="0"/>
    <s v="00"/>
    <n v="9"/>
    <x v="3"/>
    <x v="1"/>
    <n v="0"/>
    <n v="0"/>
    <b v="0"/>
  </r>
  <r>
    <n v="10"/>
    <s v="0"/>
    <n v="0"/>
    <n v="0"/>
    <n v="0"/>
    <s v="00"/>
    <n v="10"/>
    <x v="4"/>
    <x v="1"/>
    <n v="0"/>
    <n v="0"/>
    <b v="0"/>
  </r>
  <r>
    <n v="7"/>
    <s v="0"/>
    <n v="0"/>
    <n v="0"/>
    <n v="0"/>
    <s v="00"/>
    <n v="11"/>
    <x v="4"/>
    <x v="1"/>
    <n v="0"/>
    <n v="0"/>
    <b v="0"/>
  </r>
  <r>
    <n v="5"/>
    <s v="0"/>
    <n v="0"/>
    <n v="0"/>
    <n v="1"/>
    <s v="00"/>
    <n v="12"/>
    <x v="4"/>
    <x v="1"/>
    <n v="0"/>
    <n v="0"/>
    <b v="0"/>
  </r>
  <r>
    <n v="26"/>
    <s v="0"/>
    <n v="0"/>
    <n v="0"/>
    <n v="2"/>
    <s v="00"/>
    <n v="13"/>
    <x v="5"/>
    <x v="1"/>
    <n v="0"/>
    <n v="0"/>
    <b v="0"/>
  </r>
  <r>
    <n v="0"/>
    <s v="0"/>
    <n v="0"/>
    <n v="0"/>
    <n v="3"/>
    <s v="00"/>
    <n v="0"/>
    <x v="0"/>
    <x v="0"/>
    <n v="1"/>
    <n v="1"/>
    <b v="1"/>
  </r>
  <r>
    <n v="2"/>
    <s v="0"/>
    <n v="0"/>
    <n v="0"/>
    <n v="4"/>
    <s v="00"/>
    <n v="1"/>
    <x v="1"/>
    <x v="1"/>
    <n v="0"/>
    <n v="0"/>
    <b v="0"/>
  </r>
  <r>
    <n v="6"/>
    <s v="0"/>
    <n v="0"/>
    <n v="0"/>
    <n v="0"/>
    <s v="00"/>
    <n v="2"/>
    <x v="1"/>
    <x v="1"/>
    <n v="0"/>
    <n v="0"/>
    <b v="0"/>
  </r>
  <r>
    <n v="5"/>
    <s v="0"/>
    <n v="0"/>
    <n v="0"/>
    <n v="0"/>
    <s v="00"/>
    <n v="3"/>
    <x v="1"/>
    <x v="1"/>
    <n v="0"/>
    <n v="0"/>
    <b v="0"/>
  </r>
  <r>
    <n v="6"/>
    <s v="0"/>
    <n v="0"/>
    <n v="0"/>
    <n v="0"/>
    <s v="00"/>
    <n v="4"/>
    <x v="2"/>
    <x v="1"/>
    <n v="0"/>
    <n v="0"/>
    <b v="0"/>
  </r>
  <r>
    <n v="7"/>
    <s v="0"/>
    <n v="0"/>
    <n v="0"/>
    <n v="0"/>
    <s v="00"/>
    <n v="5"/>
    <x v="2"/>
    <x v="1"/>
    <n v="0"/>
    <n v="0"/>
    <b v="0"/>
  </r>
  <r>
    <n v="2"/>
    <s v="0"/>
    <n v="0"/>
    <n v="0"/>
    <n v="0"/>
    <s v="00"/>
    <n v="6"/>
    <x v="2"/>
    <x v="1"/>
    <n v="0"/>
    <n v="0"/>
    <b v="0"/>
  </r>
  <r>
    <n v="7"/>
    <s v="0"/>
    <n v="0"/>
    <n v="0"/>
    <n v="0"/>
    <s v="00"/>
    <n v="7"/>
    <x v="3"/>
    <x v="1"/>
    <n v="0"/>
    <n v="0"/>
    <b v="0"/>
  </r>
  <r>
    <n v="7"/>
    <s v="0"/>
    <n v="0"/>
    <n v="0"/>
    <n v="0"/>
    <s v="00"/>
    <n v="8"/>
    <x v="3"/>
    <x v="1"/>
    <n v="0"/>
    <n v="0"/>
    <b v="0"/>
  </r>
  <r>
    <n v="8"/>
    <s v="0"/>
    <n v="0"/>
    <n v="0"/>
    <n v="1"/>
    <s v="00"/>
    <n v="9"/>
    <x v="3"/>
    <x v="1"/>
    <n v="0"/>
    <n v="0"/>
    <b v="0"/>
  </r>
  <r>
    <n v="18"/>
    <s v="0"/>
    <n v="0"/>
    <n v="0"/>
    <n v="2"/>
    <s v="00"/>
    <n v="10"/>
    <x v="4"/>
    <x v="1"/>
    <n v="0"/>
    <n v="0"/>
    <b v="0"/>
  </r>
  <r>
    <n v="23"/>
    <s v="0"/>
    <n v="0"/>
    <n v="0"/>
    <n v="3"/>
    <s v="00"/>
    <n v="11"/>
    <x v="4"/>
    <x v="1"/>
    <n v="0"/>
    <n v="0"/>
    <b v="0"/>
  </r>
  <r>
    <n v="23"/>
    <s v="0"/>
    <n v="0"/>
    <n v="0"/>
    <n v="4"/>
    <s v="00"/>
    <n v="12"/>
    <x v="4"/>
    <x v="1"/>
    <n v="0"/>
    <n v="0"/>
    <b v="0"/>
  </r>
  <r>
    <n v="11"/>
    <s v="0"/>
    <n v="0"/>
    <n v="0"/>
    <n v="5"/>
    <s v="00"/>
    <n v="13"/>
    <x v="5"/>
    <x v="1"/>
    <n v="0"/>
    <n v="0"/>
    <b v="0"/>
  </r>
  <r>
    <n v="16"/>
    <s v="0"/>
    <n v="0"/>
    <n v="0"/>
    <n v="0"/>
    <s v="00"/>
    <n v="14"/>
    <x v="5"/>
    <x v="1"/>
    <n v="0"/>
    <n v="0"/>
    <b v="0"/>
  </r>
  <r>
    <n v="22"/>
    <s v="0"/>
    <n v="0"/>
    <n v="0"/>
    <n v="0"/>
    <s v="00"/>
    <n v="15"/>
    <x v="5"/>
    <x v="1"/>
    <n v="0"/>
    <n v="0"/>
    <b v="0"/>
  </r>
  <r>
    <n v="0"/>
    <s v="0"/>
    <n v="0"/>
    <n v="0"/>
    <n v="0"/>
    <s v="00"/>
    <n v="0"/>
    <x v="0"/>
    <x v="0"/>
    <n v="1"/>
    <n v="1"/>
    <b v="1"/>
  </r>
  <r>
    <n v="1"/>
    <s v="0"/>
    <n v="0"/>
    <n v="0"/>
    <n v="0"/>
    <s v="00"/>
    <n v="1"/>
    <x v="1"/>
    <x v="2"/>
    <n v="0"/>
    <n v="0"/>
    <b v="0"/>
  </r>
  <r>
    <n v="4"/>
    <s v="0"/>
    <n v="0"/>
    <n v="0"/>
    <n v="0"/>
    <s v="00"/>
    <n v="2"/>
    <x v="1"/>
    <x v="2"/>
    <n v="0"/>
    <n v="0"/>
    <b v="0"/>
  </r>
  <r>
    <n v="1"/>
    <s v="0"/>
    <n v="0"/>
    <n v="0"/>
    <n v="1"/>
    <s v="00"/>
    <n v="3"/>
    <x v="1"/>
    <x v="2"/>
    <n v="0"/>
    <n v="0"/>
    <b v="0"/>
  </r>
  <r>
    <n v="9"/>
    <s v="0"/>
    <n v="0"/>
    <n v="0"/>
    <n v="2"/>
    <s v="00"/>
    <n v="4"/>
    <x v="2"/>
    <x v="2"/>
    <n v="0"/>
    <n v="0"/>
    <b v="0"/>
  </r>
  <r>
    <n v="11"/>
    <s v="0"/>
    <n v="0"/>
    <n v="0"/>
    <n v="3"/>
    <s v="00"/>
    <n v="5"/>
    <x v="2"/>
    <x v="2"/>
    <n v="0"/>
    <n v="0"/>
    <b v="0"/>
  </r>
  <r>
    <n v="8"/>
    <s v="0"/>
    <n v="0"/>
    <n v="0"/>
    <n v="4"/>
    <s v="00"/>
    <n v="6"/>
    <x v="2"/>
    <x v="2"/>
    <n v="0"/>
    <n v="0"/>
    <b v="0"/>
  </r>
  <r>
    <n v="16"/>
    <s v="0"/>
    <n v="0"/>
    <n v="0"/>
    <n v="5"/>
    <s v="00"/>
    <n v="7"/>
    <x v="3"/>
    <x v="2"/>
    <n v="0"/>
    <n v="0"/>
    <b v="0"/>
  </r>
  <r>
    <n v="15"/>
    <s v="0"/>
    <n v="0"/>
    <n v="0"/>
    <n v="6"/>
    <s v="00"/>
    <n v="8"/>
    <x v="3"/>
    <x v="2"/>
    <n v="0"/>
    <n v="0"/>
    <b v="0"/>
  </r>
  <r>
    <n v="8"/>
    <s v="0"/>
    <n v="0"/>
    <n v="0"/>
    <n v="0"/>
    <s v="00"/>
    <n v="9"/>
    <x v="3"/>
    <x v="2"/>
    <n v="0"/>
    <n v="0"/>
    <b v="0"/>
  </r>
  <r>
    <n v="14"/>
    <s v="0"/>
    <n v="0"/>
    <n v="0"/>
    <n v="0"/>
    <s v="00"/>
    <n v="10"/>
    <x v="4"/>
    <x v="2"/>
    <n v="0"/>
    <n v="0"/>
    <b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n v="19"/>
    <n v="0"/>
    <s v="0"/>
    <n v="0"/>
    <n v="0"/>
    <n v="0"/>
    <s v="00"/>
    <n v="0"/>
    <x v="0"/>
    <s v="0"/>
    <n v="1"/>
    <n v="1"/>
  </r>
  <r>
    <n v="2"/>
    <n v="22"/>
    <n v="1"/>
    <s v="C"/>
    <n v="1"/>
    <n v="1"/>
    <n v="1"/>
    <s v="C1"/>
    <n v="1"/>
    <x v="1"/>
    <s v="C"/>
    <n v="1"/>
    <n v="1"/>
  </r>
  <r>
    <n v="3"/>
    <n v="23.6"/>
    <n v="4"/>
    <s v="C"/>
    <n v="1"/>
    <n v="1"/>
    <n v="2"/>
    <s v="C1"/>
    <n v="2"/>
    <x v="1"/>
    <s v="C"/>
    <n v="1"/>
    <n v="1"/>
  </r>
  <r>
    <n v="4"/>
    <n v="23.6"/>
    <n v="4"/>
    <s v="C"/>
    <n v="1"/>
    <n v="1"/>
    <n v="0"/>
    <s v="C1"/>
    <n v="3"/>
    <x v="1"/>
    <s v="C"/>
    <n v="1"/>
    <n v="1"/>
  </r>
  <r>
    <n v="5"/>
    <n v="22.3"/>
    <n v="10"/>
    <s v="C"/>
    <n v="2"/>
    <n v="0"/>
    <n v="0"/>
    <s v="C2"/>
    <n v="4"/>
    <x v="2"/>
    <s v="C"/>
    <n v="1"/>
    <n v="1"/>
  </r>
  <r>
    <n v="6"/>
    <n v="20.399999999999999"/>
    <n v="8"/>
    <s v="C"/>
    <n v="2"/>
    <n v="0"/>
    <n v="0"/>
    <s v="C2"/>
    <n v="5"/>
    <x v="2"/>
    <s v="C"/>
    <n v="1"/>
    <n v="1"/>
  </r>
  <r>
    <n v="7"/>
    <n v="18.899999999999999"/>
    <n v="10"/>
    <s v="C"/>
    <n v="2"/>
    <n v="0"/>
    <n v="0"/>
    <s v="C2"/>
    <n v="6"/>
    <x v="2"/>
    <s v="C"/>
    <n v="1"/>
    <n v="1"/>
  </r>
  <r>
    <n v="8"/>
    <n v="18.5"/>
    <n v="11"/>
    <s v="C"/>
    <n v="3"/>
    <n v="0"/>
    <n v="0"/>
    <s v="C3"/>
    <n v="7"/>
    <x v="3"/>
    <s v="C"/>
    <n v="1"/>
    <n v="1"/>
  </r>
  <r>
    <n v="9"/>
    <n v="19.5"/>
    <n v="14"/>
    <s v="C"/>
    <n v="3"/>
    <n v="0"/>
    <n v="1"/>
    <s v="C3"/>
    <n v="8"/>
    <x v="3"/>
    <s v="C"/>
    <n v="1"/>
    <n v="1"/>
  </r>
  <r>
    <n v="10"/>
    <n v="21.8"/>
    <n v="15"/>
    <s v="C"/>
    <n v="3"/>
    <n v="0"/>
    <n v="2"/>
    <s v="C3"/>
    <n v="9"/>
    <x v="3"/>
    <s v="C"/>
    <n v="1"/>
    <n v="1"/>
  </r>
  <r>
    <n v="11"/>
    <n v="24.8"/>
    <n v="3"/>
    <s v="C"/>
    <n v="4"/>
    <n v="1"/>
    <n v="3"/>
    <s v="C4"/>
    <n v="10"/>
    <x v="4"/>
    <s v="C"/>
    <n v="1"/>
    <n v="1"/>
  </r>
  <r>
    <n v="12"/>
    <n v="27.7"/>
    <n v="23"/>
    <s v="C"/>
    <n v="4"/>
    <n v="0"/>
    <n v="4"/>
    <s v="C4"/>
    <n v="11"/>
    <x v="4"/>
    <s v="C"/>
    <n v="1"/>
    <n v="1"/>
  </r>
  <r>
    <n v="13"/>
    <n v="29.5"/>
    <n v="17"/>
    <s v="C"/>
    <n v="4"/>
    <n v="0"/>
    <n v="5"/>
    <s v="C4"/>
    <n v="12"/>
    <x v="4"/>
    <s v="C"/>
    <n v="1"/>
    <n v="1"/>
  </r>
  <r>
    <n v="14"/>
    <n v="29.8"/>
    <n v="15"/>
    <s v="C"/>
    <n v="5"/>
    <n v="0"/>
    <n v="6"/>
    <s v="C5"/>
    <n v="13"/>
    <x v="5"/>
    <s v="C"/>
    <n v="1"/>
    <n v="1"/>
  </r>
  <r>
    <n v="15"/>
    <n v="28.3"/>
    <n v="22"/>
    <s v="C"/>
    <n v="5"/>
    <n v="0"/>
    <n v="0"/>
    <s v="C5"/>
    <n v="14"/>
    <x v="5"/>
    <s v="C"/>
    <n v="1"/>
    <n v="1"/>
  </r>
  <r>
    <n v="16"/>
    <n v="25.5"/>
    <n v="0"/>
    <s v="0"/>
    <n v="0"/>
    <n v="1"/>
    <n v="0"/>
    <s v="00"/>
    <n v="0"/>
    <x v="0"/>
    <s v="0"/>
    <n v="1"/>
    <n v="1"/>
  </r>
  <r>
    <n v="17"/>
    <n v="22"/>
    <n v="2"/>
    <s v="C"/>
    <n v="1"/>
    <n v="1"/>
    <n v="0"/>
    <s v="C1"/>
    <n v="1"/>
    <x v="1"/>
    <s v="C"/>
    <n v="1"/>
    <n v="1"/>
  </r>
  <r>
    <n v="18"/>
    <n v="18.899999999999999"/>
    <n v="1"/>
    <s v="C"/>
    <n v="1"/>
    <n v="0"/>
    <n v="0"/>
    <s v="C1"/>
    <n v="2"/>
    <x v="1"/>
    <s v="C"/>
    <n v="1"/>
    <n v="1"/>
  </r>
  <r>
    <n v="19"/>
    <n v="16.899999999999999"/>
    <n v="1"/>
    <s v="C"/>
    <n v="1"/>
    <n v="0"/>
    <n v="0"/>
    <s v="C1"/>
    <n v="3"/>
    <x v="1"/>
    <s v="C"/>
    <n v="1"/>
    <n v="1"/>
  </r>
  <r>
    <n v="20"/>
    <n v="16.3"/>
    <n v="12"/>
    <s v="C"/>
    <n v="2"/>
    <n v="0"/>
    <n v="0"/>
    <s v="C2"/>
    <n v="4"/>
    <x v="2"/>
    <s v="C"/>
    <n v="1"/>
    <n v="1"/>
  </r>
  <r>
    <n v="21"/>
    <n v="17.100000000000001"/>
    <n v="11"/>
    <s v="C"/>
    <n v="2"/>
    <n v="0"/>
    <n v="1"/>
    <s v="C2"/>
    <n v="5"/>
    <x v="2"/>
    <s v="C"/>
    <n v="1"/>
    <n v="1"/>
  </r>
  <r>
    <n v="22"/>
    <n v="18.7"/>
    <n v="6"/>
    <s v="C"/>
    <n v="2"/>
    <n v="0"/>
    <n v="2"/>
    <s v="C2"/>
    <n v="6"/>
    <x v="2"/>
    <s v="C"/>
    <n v="1"/>
    <n v="1"/>
  </r>
  <r>
    <n v="23"/>
    <n v="20.2"/>
    <n v="18"/>
    <s v="C"/>
    <n v="2"/>
    <n v="0"/>
    <n v="3"/>
    <s v="C2"/>
    <n v="7"/>
    <x v="3"/>
    <s v="C"/>
    <n v="1"/>
    <n v="0"/>
  </r>
  <r>
    <n v="24"/>
    <n v="20.8"/>
    <n v="15"/>
    <s v="C"/>
    <n v="3"/>
    <n v="0"/>
    <n v="4"/>
    <s v="C3"/>
    <n v="8"/>
    <x v="3"/>
    <s v="C"/>
    <n v="1"/>
    <n v="1"/>
  </r>
  <r>
    <n v="25"/>
    <n v="19.899999999999999"/>
    <n v="5"/>
    <s v="C"/>
    <n v="3"/>
    <n v="0"/>
    <n v="0"/>
    <s v="C3"/>
    <n v="9"/>
    <x v="3"/>
    <s v="C"/>
    <n v="1"/>
    <n v="1"/>
  </r>
  <r>
    <n v="26"/>
    <n v="17.5"/>
    <n v="19"/>
    <s v="C"/>
    <n v="4"/>
    <n v="0"/>
    <n v="0"/>
    <s v="C4"/>
    <n v="10"/>
    <x v="4"/>
    <s v="C"/>
    <n v="1"/>
    <n v="1"/>
  </r>
  <r>
    <n v="27"/>
    <n v="13.9"/>
    <n v="18"/>
    <s v="C"/>
    <n v="4"/>
    <n v="0"/>
    <n v="0"/>
    <s v="C4"/>
    <n v="11"/>
    <x v="4"/>
    <s v="C"/>
    <n v="1"/>
    <n v="1"/>
  </r>
  <r>
    <n v="28"/>
    <n v="9.9"/>
    <n v="4"/>
    <s v="C"/>
    <n v="4"/>
    <n v="0"/>
    <n v="0"/>
    <s v="C4"/>
    <n v="12"/>
    <x v="4"/>
    <s v="C"/>
    <n v="1"/>
    <n v="1"/>
  </r>
  <r>
    <n v="29"/>
    <n v="6.4"/>
    <n v="17"/>
    <s v="C"/>
    <n v="5"/>
    <n v="0"/>
    <n v="0"/>
    <s v="C5"/>
    <n v="13"/>
    <x v="5"/>
    <s v="C"/>
    <n v="1"/>
    <n v="1"/>
  </r>
  <r>
    <n v="30"/>
    <n v="4.2"/>
    <n v="14"/>
    <s v="C"/>
    <n v="5"/>
    <n v="0"/>
    <n v="0"/>
    <s v="C5"/>
    <n v="14"/>
    <x v="5"/>
    <s v="C"/>
    <n v="1"/>
    <n v="1"/>
  </r>
  <r>
    <n v="31"/>
    <n v="3.6"/>
    <n v="12"/>
    <s v="C"/>
    <n v="5"/>
    <n v="0"/>
    <n v="0"/>
    <s v="C5"/>
    <n v="15"/>
    <x v="5"/>
    <s v="C"/>
    <n v="1"/>
    <n v="1"/>
  </r>
  <r>
    <n v="32"/>
    <n v="4.5999999999999996"/>
    <n v="11"/>
    <s v="C"/>
    <n v="5"/>
    <n v="0"/>
    <n v="1"/>
    <s v="C5"/>
    <n v="15"/>
    <x v="5"/>
    <s v="C"/>
    <n v="1"/>
    <n v="1"/>
  </r>
  <r>
    <n v="33"/>
    <n v="6.6"/>
    <n v="17"/>
    <s v="C"/>
    <n v="5"/>
    <n v="0"/>
    <n v="2"/>
    <s v="C5"/>
    <n v="15"/>
    <x v="5"/>
    <s v="C"/>
    <n v="1"/>
    <n v="1"/>
  </r>
  <r>
    <n v="34"/>
    <n v="8.6999999999999993"/>
    <n v="26"/>
    <s v="C"/>
    <n v="5"/>
    <n v="0"/>
    <n v="3"/>
    <s v="C5"/>
    <n v="15"/>
    <x v="5"/>
    <s v="C"/>
    <n v="1"/>
    <n v="1"/>
  </r>
  <r>
    <n v="35"/>
    <n v="10"/>
    <n v="0"/>
    <s v="0"/>
    <n v="0"/>
    <n v="0"/>
    <n v="4"/>
    <s v="00"/>
    <n v="0"/>
    <x v="0"/>
    <s v="0"/>
    <n v="1"/>
    <n v="1"/>
  </r>
  <r>
    <n v="36"/>
    <n v="10.1"/>
    <n v="3"/>
    <s v="C"/>
    <n v="1"/>
    <n v="0"/>
    <n v="5"/>
    <s v="C1"/>
    <n v="1"/>
    <x v="1"/>
    <s v="C"/>
    <n v="1"/>
    <n v="1"/>
  </r>
  <r>
    <n v="37"/>
    <n v="8.8000000000000007"/>
    <n v="3"/>
    <s v="C"/>
    <n v="1"/>
    <n v="0"/>
    <n v="0"/>
    <s v="C1"/>
    <n v="2"/>
    <x v="1"/>
    <s v="C"/>
    <n v="1"/>
    <n v="1"/>
  </r>
  <r>
    <n v="38"/>
    <n v="6.4"/>
    <n v="5"/>
    <s v="C"/>
    <n v="1"/>
    <n v="0"/>
    <n v="0"/>
    <s v="C1"/>
    <n v="3"/>
    <x v="1"/>
    <s v="C"/>
    <n v="1"/>
    <n v="1"/>
  </r>
  <r>
    <n v="39"/>
    <n v="3.8"/>
    <n v="11"/>
    <s v="C"/>
    <n v="2"/>
    <n v="0"/>
    <n v="0"/>
    <s v="C2"/>
    <n v="4"/>
    <x v="2"/>
    <s v="C"/>
    <n v="1"/>
    <n v="1"/>
  </r>
  <r>
    <n v="40"/>
    <n v="1.7"/>
    <n v="6"/>
    <s v="C"/>
    <n v="2"/>
    <n v="0"/>
    <n v="0"/>
    <s v="C2"/>
    <n v="5"/>
    <x v="2"/>
    <s v="C"/>
    <n v="1"/>
    <n v="1"/>
  </r>
  <r>
    <n v="41"/>
    <n v="1"/>
    <n v="3"/>
    <s v="C"/>
    <n v="2"/>
    <n v="0"/>
    <n v="0"/>
    <s v="C2"/>
    <n v="6"/>
    <x v="2"/>
    <s v="C"/>
    <n v="1"/>
    <n v="1"/>
  </r>
  <r>
    <n v="42"/>
    <n v="2"/>
    <n v="17"/>
    <s v="C"/>
    <n v="3"/>
    <n v="0"/>
    <n v="1"/>
    <s v="C3"/>
    <n v="7"/>
    <x v="3"/>
    <s v="C"/>
    <n v="1"/>
    <n v="1"/>
  </r>
  <r>
    <n v="43"/>
    <n v="4.5999999999999996"/>
    <n v="5"/>
    <s v="C"/>
    <n v="3"/>
    <n v="0"/>
    <n v="2"/>
    <s v="C3"/>
    <n v="8"/>
    <x v="3"/>
    <s v="C"/>
    <n v="1"/>
    <n v="1"/>
  </r>
  <r>
    <n v="44"/>
    <n v="8.1999999999999993"/>
    <n v="8"/>
    <s v="C"/>
    <n v="3"/>
    <n v="0"/>
    <n v="3"/>
    <s v="C3"/>
    <n v="9"/>
    <x v="3"/>
    <s v="C"/>
    <n v="1"/>
    <n v="1"/>
  </r>
  <r>
    <n v="45"/>
    <n v="11.8"/>
    <n v="2"/>
    <s v="C"/>
    <n v="4"/>
    <n v="0"/>
    <n v="4"/>
    <s v="C4"/>
    <n v="10"/>
    <x v="4"/>
    <s v="C"/>
    <n v="1"/>
    <n v="1"/>
  </r>
  <r>
    <n v="46"/>
    <n v="14.7"/>
    <n v="1"/>
    <s v="C"/>
    <n v="4"/>
    <n v="0"/>
    <n v="5"/>
    <s v="C4"/>
    <n v="11"/>
    <x v="4"/>
    <s v="C"/>
    <n v="1"/>
    <n v="1"/>
  </r>
  <r>
    <n v="47"/>
    <n v="16.3"/>
    <n v="11"/>
    <s v="C"/>
    <n v="4"/>
    <n v="0"/>
    <n v="6"/>
    <s v="C4"/>
    <n v="12"/>
    <x v="4"/>
    <s v="C"/>
    <n v="1"/>
    <n v="1"/>
  </r>
  <r>
    <n v="48"/>
    <n v="16.3"/>
    <n v="25"/>
    <s v="C"/>
    <n v="5"/>
    <n v="0"/>
    <n v="0"/>
    <s v="C5"/>
    <n v="13"/>
    <x v="5"/>
    <s v="C"/>
    <n v="1"/>
    <n v="1"/>
  </r>
  <r>
    <n v="49"/>
    <n v="15.2"/>
    <n v="0"/>
    <s v="0"/>
    <n v="0"/>
    <n v="0"/>
    <n v="0"/>
    <s v="00"/>
    <n v="0"/>
    <x v="0"/>
    <s v="0"/>
    <n v="1"/>
    <n v="1"/>
  </r>
  <r>
    <n v="50"/>
    <n v="13.6"/>
    <n v="2"/>
    <s v="C"/>
    <n v="1"/>
    <n v="0"/>
    <n v="0"/>
    <s v="C1"/>
    <n v="1"/>
    <x v="1"/>
    <s v="C"/>
    <n v="1"/>
    <n v="1"/>
  </r>
  <r>
    <n v="51"/>
    <n v="12.5"/>
    <n v="3"/>
    <s v="C"/>
    <n v="1"/>
    <n v="0"/>
    <n v="0"/>
    <s v="C1"/>
    <n v="2"/>
    <x v="1"/>
    <s v="C"/>
    <n v="1"/>
    <n v="1"/>
  </r>
  <r>
    <n v="52"/>
    <n v="12.5"/>
    <n v="2"/>
    <s v="C"/>
    <n v="1"/>
    <n v="0"/>
    <n v="0"/>
    <s v="C1"/>
    <n v="3"/>
    <x v="1"/>
    <s v="C"/>
    <n v="1"/>
    <n v="1"/>
  </r>
  <r>
    <n v="53"/>
    <n v="14.1"/>
    <n v="4"/>
    <s v="C"/>
    <n v="2"/>
    <n v="0"/>
    <n v="1"/>
    <s v="C2"/>
    <n v="4"/>
    <x v="2"/>
    <s v="C"/>
    <n v="1"/>
    <n v="1"/>
  </r>
  <r>
    <n v="54"/>
    <n v="17.100000000000001"/>
    <n v="5"/>
    <s v="C"/>
    <n v="2"/>
    <n v="0"/>
    <n v="2"/>
    <s v="C2"/>
    <n v="5"/>
    <x v="2"/>
    <s v="C"/>
    <n v="1"/>
    <n v="1"/>
  </r>
  <r>
    <n v="55"/>
    <n v="20.9"/>
    <n v="9"/>
    <s v="C"/>
    <n v="2"/>
    <n v="0"/>
    <n v="3"/>
    <s v="C2"/>
    <n v="6"/>
    <x v="2"/>
    <s v="C"/>
    <n v="1"/>
    <n v="1"/>
  </r>
  <r>
    <n v="56"/>
    <n v="24.5"/>
    <n v="2"/>
    <s v="C"/>
    <n v="3"/>
    <n v="1"/>
    <n v="4"/>
    <s v="C3"/>
    <n v="7"/>
    <x v="3"/>
    <s v="C"/>
    <n v="1"/>
    <n v="1"/>
  </r>
  <r>
    <n v="57"/>
    <n v="27.3"/>
    <n v="16"/>
    <s v="C"/>
    <n v="3"/>
    <n v="0"/>
    <n v="5"/>
    <s v="C3"/>
    <n v="8"/>
    <x v="3"/>
    <s v="C"/>
    <n v="1"/>
    <n v="1"/>
  </r>
  <r>
    <n v="58"/>
    <n v="28.4"/>
    <n v="14"/>
    <s v="C"/>
    <n v="3"/>
    <n v="0"/>
    <n v="6"/>
    <s v="C3"/>
    <n v="9"/>
    <x v="3"/>
    <s v="C"/>
    <n v="1"/>
    <n v="1"/>
  </r>
  <r>
    <n v="59"/>
    <n v="27.8"/>
    <n v="14"/>
    <s v="C"/>
    <n v="3"/>
    <n v="0"/>
    <n v="0"/>
    <s v="C3"/>
    <n v="10"/>
    <x v="4"/>
    <s v="C"/>
    <n v="1"/>
    <n v="0"/>
  </r>
  <r>
    <n v="60"/>
    <n v="25.9"/>
    <n v="6"/>
    <s v="C"/>
    <n v="4"/>
    <n v="0"/>
    <n v="0"/>
    <s v="C4"/>
    <n v="11"/>
    <x v="4"/>
    <s v="C"/>
    <n v="1"/>
    <n v="1"/>
  </r>
  <r>
    <n v="61"/>
    <n v="23.4"/>
    <n v="21"/>
    <s v="C"/>
    <n v="4"/>
    <n v="0"/>
    <n v="0"/>
    <s v="C4"/>
    <n v="12"/>
    <x v="4"/>
    <s v="C"/>
    <n v="1"/>
    <n v="1"/>
  </r>
  <r>
    <n v="62"/>
    <n v="21.2"/>
    <n v="21"/>
    <s v="C"/>
    <n v="5"/>
    <n v="0"/>
    <n v="0"/>
    <s v="C5"/>
    <n v="13"/>
    <x v="5"/>
    <s v="C"/>
    <n v="1"/>
    <n v="1"/>
  </r>
  <r>
    <n v="63"/>
    <n v="20"/>
    <n v="0"/>
    <s v="0"/>
    <n v="0"/>
    <n v="1"/>
    <n v="0"/>
    <s v="00"/>
    <n v="0"/>
    <x v="0"/>
    <s v="0"/>
    <n v="1"/>
    <n v="1"/>
  </r>
  <r>
    <n v="64"/>
    <n v="20.3"/>
    <n v="4"/>
    <s v="C"/>
    <n v="1"/>
    <n v="1"/>
    <n v="1"/>
    <s v="C1"/>
    <n v="1"/>
    <x v="1"/>
    <s v="C"/>
    <n v="1"/>
    <n v="1"/>
  </r>
  <r>
    <n v="65"/>
    <n v="21.8"/>
    <n v="6"/>
    <s v="C"/>
    <n v="1"/>
    <n v="0"/>
    <n v="2"/>
    <s v="C1"/>
    <n v="2"/>
    <x v="1"/>
    <s v="C"/>
    <n v="1"/>
    <n v="1"/>
  </r>
  <r>
    <n v="66"/>
    <n v="24"/>
    <n v="3"/>
    <s v="C"/>
    <n v="1"/>
    <n v="1"/>
    <n v="3"/>
    <s v="C1"/>
    <n v="3"/>
    <x v="1"/>
    <s v="C"/>
    <n v="1"/>
    <n v="1"/>
  </r>
  <r>
    <n v="67"/>
    <n v="26.1"/>
    <n v="7"/>
    <s v="C"/>
    <n v="2"/>
    <n v="0"/>
    <n v="4"/>
    <s v="C2"/>
    <n v="4"/>
    <x v="2"/>
    <s v="C"/>
    <n v="1"/>
    <n v="1"/>
  </r>
  <r>
    <n v="68"/>
    <n v="27.3"/>
    <n v="6"/>
    <s v="C"/>
    <n v="2"/>
    <n v="0"/>
    <n v="5"/>
    <s v="C2"/>
    <n v="5"/>
    <x v="2"/>
    <s v="C"/>
    <n v="1"/>
    <n v="1"/>
  </r>
  <r>
    <n v="69"/>
    <n v="26.8"/>
    <n v="8"/>
    <s v="C"/>
    <n v="2"/>
    <n v="0"/>
    <n v="0"/>
    <s v="C2"/>
    <n v="6"/>
    <x v="2"/>
    <s v="C"/>
    <n v="1"/>
    <n v="1"/>
  </r>
  <r>
    <n v="70"/>
    <n v="24.7"/>
    <n v="3"/>
    <s v="C"/>
    <n v="3"/>
    <n v="1"/>
    <n v="0"/>
    <s v="C3"/>
    <n v="7"/>
    <x v="3"/>
    <s v="C"/>
    <n v="1"/>
    <n v="1"/>
  </r>
  <r>
    <n v="71"/>
    <n v="21.2"/>
    <n v="16"/>
    <s v="C"/>
    <n v="3"/>
    <n v="0"/>
    <n v="0"/>
    <s v="C3"/>
    <n v="8"/>
    <x v="3"/>
    <s v="C"/>
    <n v="1"/>
    <n v="1"/>
  </r>
  <r>
    <n v="72"/>
    <n v="17.3"/>
    <n v="8"/>
    <s v="C"/>
    <n v="3"/>
    <n v="0"/>
    <n v="0"/>
    <s v="C3"/>
    <n v="9"/>
    <x v="3"/>
    <s v="C"/>
    <n v="1"/>
    <n v="1"/>
  </r>
  <r>
    <n v="73"/>
    <n v="13.7"/>
    <n v="19"/>
    <s v="C"/>
    <n v="4"/>
    <n v="0"/>
    <n v="0"/>
    <s v="C4"/>
    <n v="10"/>
    <x v="4"/>
    <s v="C"/>
    <n v="1"/>
    <n v="1"/>
  </r>
  <r>
    <n v="74"/>
    <n v="11.3"/>
    <n v="5"/>
    <s v="C"/>
    <n v="4"/>
    <n v="0"/>
    <n v="0"/>
    <s v="C4"/>
    <n v="11"/>
    <x v="4"/>
    <s v="C"/>
    <n v="1"/>
    <n v="1"/>
  </r>
  <r>
    <n v="75"/>
    <n v="10.5"/>
    <n v="2"/>
    <s v="C"/>
    <n v="4"/>
    <n v="0"/>
    <n v="0"/>
    <s v="C4"/>
    <n v="12"/>
    <x v="4"/>
    <s v="C"/>
    <n v="1"/>
    <n v="1"/>
  </r>
  <r>
    <n v="76"/>
    <n v="11"/>
    <n v="22"/>
    <s v="C"/>
    <n v="5"/>
    <n v="0"/>
    <n v="1"/>
    <s v="C5"/>
    <n v="13"/>
    <x v="5"/>
    <s v="C"/>
    <n v="1"/>
    <n v="1"/>
  </r>
  <r>
    <n v="77"/>
    <n v="12.5"/>
    <n v="0"/>
    <s v="0"/>
    <n v="0"/>
    <n v="0"/>
    <n v="2"/>
    <s v="00"/>
    <n v="0"/>
    <x v="0"/>
    <s v="0"/>
    <n v="1"/>
    <n v="1"/>
  </r>
  <r>
    <n v="78"/>
    <n v="14"/>
    <n v="2"/>
    <s v="C"/>
    <n v="1"/>
    <n v="0"/>
    <n v="3"/>
    <s v="C1"/>
    <n v="1"/>
    <x v="1"/>
    <s v="C"/>
    <n v="1"/>
    <n v="1"/>
  </r>
  <r>
    <n v="79"/>
    <n v="14.7"/>
    <n v="4"/>
    <s v="C"/>
    <n v="1"/>
    <n v="0"/>
    <n v="4"/>
    <s v="C1"/>
    <n v="2"/>
    <x v="1"/>
    <s v="C"/>
    <n v="1"/>
    <n v="1"/>
  </r>
  <r>
    <n v="80"/>
    <n v="14.1"/>
    <n v="5"/>
    <s v="S"/>
    <n v="1"/>
    <n v="0"/>
    <n v="0"/>
    <s v="S1"/>
    <n v="3"/>
    <x v="1"/>
    <s v="C"/>
    <n v="0"/>
    <n v="1"/>
  </r>
  <r>
    <n v="81"/>
    <n v="11.9"/>
    <n v="8"/>
    <s v="C"/>
    <n v="2"/>
    <n v="0"/>
    <n v="0"/>
    <s v="C2"/>
    <n v="4"/>
    <x v="2"/>
    <s v="C"/>
    <n v="1"/>
    <n v="1"/>
  </r>
  <r>
    <n v="82"/>
    <n v="8.6999999999999993"/>
    <n v="6"/>
    <s v="C"/>
    <n v="2"/>
    <n v="0"/>
    <n v="0"/>
    <s v="C2"/>
    <n v="5"/>
    <x v="2"/>
    <s v="C"/>
    <n v="1"/>
    <n v="1"/>
  </r>
  <r>
    <n v="83"/>
    <n v="5.0999999999999996"/>
    <n v="3"/>
    <s v="C"/>
    <n v="2"/>
    <n v="0"/>
    <n v="0"/>
    <s v="C2"/>
    <n v="6"/>
    <x v="2"/>
    <s v="C"/>
    <n v="1"/>
    <n v="1"/>
  </r>
  <r>
    <n v="84"/>
    <n v="2.2000000000000002"/>
    <n v="1"/>
    <s v="C"/>
    <n v="3"/>
    <n v="0"/>
    <n v="0"/>
    <s v="C3"/>
    <n v="7"/>
    <x v="3"/>
    <s v="C"/>
    <n v="1"/>
    <n v="1"/>
  </r>
  <r>
    <n v="85"/>
    <n v="0.5"/>
    <n v="5"/>
    <s v="C"/>
    <n v="3"/>
    <n v="0"/>
    <n v="0"/>
    <s v="C3"/>
    <n v="8"/>
    <x v="3"/>
    <s v="C"/>
    <n v="1"/>
    <n v="1"/>
  </r>
  <r>
    <n v="86"/>
    <n v="0.6"/>
    <n v="13"/>
    <s v="C"/>
    <n v="3"/>
    <n v="0"/>
    <n v="1"/>
    <s v="C3"/>
    <n v="9"/>
    <x v="3"/>
    <s v="C"/>
    <n v="1"/>
    <n v="1"/>
  </r>
  <r>
    <n v="87"/>
    <n v="2.2999999999999998"/>
    <n v="4"/>
    <s v="C"/>
    <n v="4"/>
    <n v="0"/>
    <n v="2"/>
    <s v="C4"/>
    <n v="10"/>
    <x v="4"/>
    <s v="C"/>
    <n v="1"/>
    <n v="1"/>
  </r>
  <r>
    <n v="88"/>
    <n v="5"/>
    <n v="9"/>
    <s v="C"/>
    <n v="4"/>
    <n v="0"/>
    <n v="3"/>
    <s v="C4"/>
    <n v="11"/>
    <x v="4"/>
    <s v="C"/>
    <n v="1"/>
    <n v="1"/>
  </r>
  <r>
    <n v="89"/>
    <n v="7.9"/>
    <n v="24"/>
    <s v="C"/>
    <n v="4"/>
    <n v="0"/>
    <n v="4"/>
    <s v="C4"/>
    <n v="12"/>
    <x v="4"/>
    <s v="C"/>
    <n v="1"/>
    <n v="1"/>
  </r>
  <r>
    <n v="90"/>
    <n v="10"/>
    <n v="15"/>
    <s v="C"/>
    <n v="5"/>
    <n v="0"/>
    <n v="5"/>
    <s v="C5"/>
    <n v="13"/>
    <x v="5"/>
    <s v="C"/>
    <n v="1"/>
    <n v="1"/>
  </r>
  <r>
    <n v="91"/>
    <n v="10.9"/>
    <n v="29"/>
    <s v="C"/>
    <n v="5"/>
    <n v="0"/>
    <n v="6"/>
    <s v="C5"/>
    <n v="14"/>
    <x v="5"/>
    <s v="C"/>
    <n v="1"/>
    <n v="1"/>
  </r>
  <r>
    <n v="92"/>
    <n v="10.3"/>
    <n v="0"/>
    <s v="0"/>
    <n v="0"/>
    <n v="0"/>
    <n v="0"/>
    <s v="00"/>
    <n v="0"/>
    <x v="0"/>
    <s v="0"/>
    <n v="1"/>
    <n v="1"/>
  </r>
  <r>
    <n v="93"/>
    <n v="8.6999999999999993"/>
    <n v="1"/>
    <s v="S"/>
    <n v="1"/>
    <n v="0"/>
    <n v="0"/>
    <s v="S1"/>
    <n v="1"/>
    <x v="1"/>
    <s v="S"/>
    <n v="1"/>
    <n v="1"/>
  </r>
  <r>
    <n v="94"/>
    <n v="6.7"/>
    <n v="3"/>
    <s v="S"/>
    <n v="1"/>
    <n v="0"/>
    <n v="0"/>
    <s v="S1"/>
    <n v="2"/>
    <x v="1"/>
    <s v="S"/>
    <n v="1"/>
    <n v="1"/>
  </r>
  <r>
    <n v="95"/>
    <n v="5.3"/>
    <n v="6"/>
    <s v="S"/>
    <n v="1"/>
    <n v="0"/>
    <n v="0"/>
    <s v="S1"/>
    <n v="3"/>
    <x v="1"/>
    <s v="S"/>
    <n v="1"/>
    <n v="1"/>
  </r>
  <r>
    <n v="96"/>
    <n v="5.2"/>
    <n v="3"/>
    <s v="S"/>
    <n v="2"/>
    <n v="0"/>
    <n v="0"/>
    <s v="S2"/>
    <n v="4"/>
    <x v="2"/>
    <s v="S"/>
    <n v="1"/>
    <n v="1"/>
  </r>
  <r>
    <n v="97"/>
    <n v="6.8"/>
    <n v="2"/>
    <s v="S"/>
    <n v="2"/>
    <n v="0"/>
    <n v="1"/>
    <s v="S2"/>
    <n v="5"/>
    <x v="2"/>
    <s v="S"/>
    <n v="1"/>
    <n v="1"/>
  </r>
  <r>
    <n v="98"/>
    <n v="9.8000000000000007"/>
    <n v="11"/>
    <s v="S"/>
    <n v="2"/>
    <n v="0"/>
    <n v="2"/>
    <s v="S2"/>
    <n v="6"/>
    <x v="2"/>
    <s v="S"/>
    <n v="1"/>
    <n v="1"/>
  </r>
  <r>
    <n v="99"/>
    <n v="13.7"/>
    <n v="8"/>
    <s v="S"/>
    <n v="3"/>
    <n v="0"/>
    <n v="3"/>
    <s v="S3"/>
    <n v="7"/>
    <x v="3"/>
    <s v="S"/>
    <n v="1"/>
    <n v="1"/>
  </r>
  <r>
    <n v="100"/>
    <n v="17.7"/>
    <n v="6"/>
    <s v="S"/>
    <n v="3"/>
    <n v="0"/>
    <n v="4"/>
    <s v="S3"/>
    <n v="8"/>
    <x v="3"/>
    <s v="S"/>
    <n v="1"/>
    <n v="1"/>
  </r>
  <r>
    <n v="101"/>
    <n v="20.8"/>
    <n v="5"/>
    <s v="S"/>
    <n v="3"/>
    <n v="1"/>
    <n v="5"/>
    <s v="S3"/>
    <n v="9"/>
    <x v="3"/>
    <s v="S"/>
    <n v="1"/>
    <n v="1"/>
  </r>
  <r>
    <n v="102"/>
    <n v="22.4"/>
    <n v="20"/>
    <s v="S"/>
    <n v="4"/>
    <n v="0"/>
    <n v="6"/>
    <s v="S4"/>
    <n v="10"/>
    <x v="4"/>
    <s v="S"/>
    <n v="1"/>
    <n v="1"/>
  </r>
  <r>
    <n v="103"/>
    <n v="22.5"/>
    <n v="17"/>
    <s v="S"/>
    <n v="4"/>
    <n v="0"/>
    <n v="7"/>
    <s v="S4"/>
    <n v="11"/>
    <x v="4"/>
    <s v="S"/>
    <n v="1"/>
    <n v="1"/>
  </r>
  <r>
    <n v="104"/>
    <n v="21.2"/>
    <n v="11"/>
    <s v="S"/>
    <n v="4"/>
    <n v="0"/>
    <n v="0"/>
    <s v="S4"/>
    <n v="12"/>
    <x v="4"/>
    <s v="S"/>
    <n v="1"/>
    <n v="1"/>
  </r>
  <r>
    <n v="105"/>
    <n v="19.5"/>
    <n v="27"/>
    <s v="S"/>
    <n v="5"/>
    <n v="0"/>
    <n v="0"/>
    <s v="S5"/>
    <n v="13"/>
    <x v="5"/>
    <s v="S"/>
    <n v="1"/>
    <n v="1"/>
  </r>
  <r>
    <n v="106"/>
    <n v="18.100000000000001"/>
    <n v="0"/>
    <s v="0"/>
    <n v="0"/>
    <n v="0"/>
    <n v="0"/>
    <s v="00"/>
    <n v="0"/>
    <x v="0"/>
    <s v="0"/>
    <n v="1"/>
    <n v="1"/>
  </r>
  <r>
    <n v="107"/>
    <n v="17.8"/>
    <n v="5"/>
    <s v="C"/>
    <n v="1"/>
    <n v="0"/>
    <n v="0"/>
    <s v="C1"/>
    <n v="1"/>
    <x v="1"/>
    <s v="C"/>
    <n v="1"/>
    <n v="1"/>
  </r>
  <r>
    <n v="108"/>
    <n v="18.899999999999999"/>
    <n v="3"/>
    <s v="C"/>
    <n v="1"/>
    <n v="0"/>
    <n v="1"/>
    <s v="C1"/>
    <n v="2"/>
    <x v="1"/>
    <s v="C"/>
    <n v="1"/>
    <n v="1"/>
  </r>
  <r>
    <n v="109"/>
    <n v="21.3"/>
    <n v="1"/>
    <s v="C"/>
    <n v="1"/>
    <n v="1"/>
    <n v="2"/>
    <s v="C1"/>
    <n v="3"/>
    <x v="1"/>
    <s v="C"/>
    <n v="1"/>
    <n v="1"/>
  </r>
  <r>
    <n v="110"/>
    <n v="24.5"/>
    <n v="7"/>
    <s v="C"/>
    <n v="2"/>
    <n v="0"/>
    <n v="3"/>
    <s v="C2"/>
    <n v="4"/>
    <x v="2"/>
    <s v="C"/>
    <n v="1"/>
    <n v="1"/>
  </r>
  <r>
    <n v="111"/>
    <n v="27.5"/>
    <n v="12"/>
    <s v="C"/>
    <n v="2"/>
    <n v="0"/>
    <n v="4"/>
    <s v="C2"/>
    <n v="5"/>
    <x v="2"/>
    <s v="C"/>
    <n v="1"/>
    <n v="1"/>
  </r>
  <r>
    <n v="112"/>
    <n v="29.5"/>
    <n v="6"/>
    <s v="C"/>
    <n v="2"/>
    <n v="0"/>
    <n v="5"/>
    <s v="C2"/>
    <n v="6"/>
    <x v="2"/>
    <s v="C"/>
    <n v="1"/>
    <n v="1"/>
  </r>
  <r>
    <n v="113"/>
    <n v="29.9"/>
    <n v="5"/>
    <s v="C"/>
    <n v="3"/>
    <n v="1"/>
    <n v="6"/>
    <s v="C3"/>
    <n v="7"/>
    <x v="3"/>
    <s v="C"/>
    <n v="1"/>
    <n v="1"/>
  </r>
  <r>
    <n v="114"/>
    <n v="28.6"/>
    <n v="6"/>
    <s v="C"/>
    <n v="3"/>
    <n v="0"/>
    <n v="0"/>
    <s v="C3"/>
    <n v="8"/>
    <x v="3"/>
    <s v="C"/>
    <n v="1"/>
    <n v="1"/>
  </r>
  <r>
    <n v="115"/>
    <n v="25.9"/>
    <n v="6"/>
    <s v="C"/>
    <n v="3"/>
    <n v="0"/>
    <n v="0"/>
    <s v="C3"/>
    <n v="9"/>
    <x v="3"/>
    <s v="C"/>
    <n v="1"/>
    <n v="1"/>
  </r>
  <r>
    <n v="116"/>
    <n v="22.6"/>
    <n v="23"/>
    <s v="C"/>
    <n v="4"/>
    <n v="0"/>
    <n v="0"/>
    <s v="C4"/>
    <n v="10"/>
    <x v="4"/>
    <s v="C"/>
    <n v="1"/>
    <n v="1"/>
  </r>
  <r>
    <n v="117"/>
    <n v="19.7"/>
    <n v="16"/>
    <s v="C"/>
    <n v="4"/>
    <n v="0"/>
    <n v="0"/>
    <s v="C4"/>
    <n v="11"/>
    <x v="4"/>
    <s v="C"/>
    <n v="1"/>
    <n v="1"/>
  </r>
  <r>
    <n v="118"/>
    <n v="17.8"/>
    <n v="1"/>
    <s v="C"/>
    <n v="4"/>
    <n v="0"/>
    <n v="0"/>
    <s v="C4"/>
    <n v="12"/>
    <x v="4"/>
    <s v="C"/>
    <n v="1"/>
    <n v="1"/>
  </r>
  <r>
    <n v="119"/>
    <n v="17.3"/>
    <n v="27"/>
    <s v="C"/>
    <n v="5"/>
    <n v="0"/>
    <n v="0"/>
    <s v="C5"/>
    <n v="13"/>
    <x v="5"/>
    <s v="C"/>
    <n v="1"/>
    <n v="1"/>
  </r>
  <r>
    <n v="120"/>
    <n v="18.2"/>
    <n v="0"/>
    <s v="0"/>
    <n v="0"/>
    <n v="0"/>
    <n v="1"/>
    <s v="00"/>
    <n v="0"/>
    <x v="0"/>
    <s v="0"/>
    <n v="1"/>
    <n v="1"/>
  </r>
  <r>
    <n v="121"/>
    <n v="19.8"/>
    <n v="1"/>
    <s v="C"/>
    <n v="1"/>
    <n v="0"/>
    <n v="2"/>
    <s v="C1"/>
    <n v="1"/>
    <x v="1"/>
    <s v="C"/>
    <n v="1"/>
    <n v="1"/>
  </r>
  <r>
    <n v="122"/>
    <n v="21.4"/>
    <n v="1"/>
    <s v="C"/>
    <n v="1"/>
    <n v="1"/>
    <n v="3"/>
    <s v="C1"/>
    <n v="2"/>
    <x v="1"/>
    <s v="C"/>
    <n v="1"/>
    <n v="1"/>
  </r>
  <r>
    <n v="123"/>
    <n v="22"/>
    <n v="6"/>
    <s v="C"/>
    <n v="1"/>
    <n v="0"/>
    <n v="4"/>
    <s v="C1"/>
    <n v="3"/>
    <x v="1"/>
    <s v="C"/>
    <n v="1"/>
    <n v="1"/>
  </r>
  <r>
    <n v="124"/>
    <n v="21.2"/>
    <n v="9"/>
    <s v="C"/>
    <n v="2"/>
    <n v="0"/>
    <n v="0"/>
    <s v="C2"/>
    <n v="4"/>
    <x v="2"/>
    <s v="C"/>
    <n v="1"/>
    <n v="1"/>
  </r>
  <r>
    <n v="125"/>
    <n v="18.8"/>
    <n v="7"/>
    <s v="C"/>
    <n v="2"/>
    <n v="0"/>
    <n v="0"/>
    <s v="C2"/>
    <n v="5"/>
    <x v="2"/>
    <s v="C"/>
    <n v="1"/>
    <n v="1"/>
  </r>
  <r>
    <n v="126"/>
    <n v="15.2"/>
    <n v="12"/>
    <s v="C"/>
    <n v="2"/>
    <n v="0"/>
    <n v="0"/>
    <s v="C2"/>
    <n v="6"/>
    <x v="2"/>
    <s v="C"/>
    <n v="1"/>
    <n v="1"/>
  </r>
  <r>
    <n v="127"/>
    <n v="11.1"/>
    <n v="15"/>
    <s v="C"/>
    <n v="3"/>
    <n v="0"/>
    <n v="0"/>
    <s v="C3"/>
    <n v="7"/>
    <x v="3"/>
    <s v="C"/>
    <n v="1"/>
    <n v="1"/>
  </r>
  <r>
    <n v="128"/>
    <n v="7.5"/>
    <n v="10"/>
    <s v="C"/>
    <n v="3"/>
    <n v="0"/>
    <n v="0"/>
    <s v="C3"/>
    <n v="8"/>
    <x v="3"/>
    <s v="C"/>
    <n v="1"/>
    <n v="1"/>
  </r>
  <r>
    <n v="129"/>
    <n v="5.2"/>
    <n v="5"/>
    <s v="C"/>
    <n v="3"/>
    <n v="0"/>
    <n v="0"/>
    <s v="C3"/>
    <n v="9"/>
    <x v="3"/>
    <s v="C"/>
    <n v="1"/>
    <n v="1"/>
  </r>
  <r>
    <n v="130"/>
    <n v="4.5999999999999996"/>
    <n v="23"/>
    <s v="C"/>
    <n v="4"/>
    <n v="0"/>
    <n v="0"/>
    <s v="C4"/>
    <n v="10"/>
    <x v="4"/>
    <s v="C"/>
    <n v="1"/>
    <n v="1"/>
  </r>
  <r>
    <n v="131"/>
    <n v="5.5"/>
    <n v="11"/>
    <s v="C"/>
    <n v="4"/>
    <n v="0"/>
    <n v="1"/>
    <s v="C4"/>
    <n v="11"/>
    <x v="4"/>
    <s v="C"/>
    <n v="1"/>
    <n v="1"/>
  </r>
  <r>
    <n v="132"/>
    <n v="7.3"/>
    <n v="23"/>
    <s v="C"/>
    <n v="4"/>
    <n v="0"/>
    <n v="2"/>
    <s v="C4"/>
    <n v="12"/>
    <x v="4"/>
    <s v="C"/>
    <n v="1"/>
    <n v="1"/>
  </r>
  <r>
    <n v="133"/>
    <n v="9.3000000000000007"/>
    <n v="16"/>
    <s v="C"/>
    <n v="5"/>
    <n v="0"/>
    <n v="3"/>
    <s v="C5"/>
    <n v="13"/>
    <x v="5"/>
    <s v="C"/>
    <n v="1"/>
    <n v="1"/>
  </r>
  <r>
    <n v="134"/>
    <n v="10.5"/>
    <n v="21"/>
    <s v="C"/>
    <n v="5"/>
    <n v="0"/>
    <n v="4"/>
    <s v="C5"/>
    <n v="14"/>
    <x v="5"/>
    <s v="C"/>
    <n v="1"/>
    <n v="1"/>
  </r>
  <r>
    <n v="135"/>
    <n v="10.4"/>
    <n v="0"/>
    <s v="0"/>
    <n v="0"/>
    <n v="0"/>
    <n v="0"/>
    <s v="00"/>
    <n v="0"/>
    <x v="0"/>
    <s v="0"/>
    <n v="1"/>
    <n v="1"/>
  </r>
  <r>
    <n v="136"/>
    <n v="9"/>
    <n v="4"/>
    <s v="S"/>
    <n v="1"/>
    <n v="0"/>
    <n v="0"/>
    <s v="S1"/>
    <n v="1"/>
    <x v="1"/>
    <s v="S"/>
    <n v="1"/>
    <n v="1"/>
  </r>
  <r>
    <n v="137"/>
    <n v="6.4"/>
    <n v="3"/>
    <s v="S"/>
    <n v="1"/>
    <n v="0"/>
    <n v="0"/>
    <s v="S1"/>
    <n v="2"/>
    <x v="1"/>
    <s v="S"/>
    <n v="1"/>
    <n v="1"/>
  </r>
  <r>
    <n v="138"/>
    <n v="3.6"/>
    <n v="3"/>
    <s v="S"/>
    <n v="1"/>
    <n v="0"/>
    <n v="0"/>
    <s v="S1"/>
    <n v="3"/>
    <x v="1"/>
    <s v="S"/>
    <n v="1"/>
    <n v="1"/>
  </r>
  <r>
    <n v="139"/>
    <n v="1.4"/>
    <n v="4"/>
    <s v="S"/>
    <n v="2"/>
    <n v="0"/>
    <n v="0"/>
    <s v="S2"/>
    <n v="4"/>
    <x v="2"/>
    <s v="S"/>
    <n v="1"/>
    <n v="1"/>
  </r>
  <r>
    <n v="140"/>
    <n v="0.5"/>
    <n v="5"/>
    <s v="S"/>
    <n v="2"/>
    <n v="0"/>
    <n v="0"/>
    <s v="S2"/>
    <n v="5"/>
    <x v="2"/>
    <s v="S"/>
    <n v="1"/>
    <n v="1"/>
  </r>
  <r>
    <n v="141"/>
    <n v="1.4"/>
    <n v="1"/>
    <s v="S"/>
    <n v="2"/>
    <n v="0"/>
    <n v="1"/>
    <s v="S2"/>
    <n v="6"/>
    <x v="2"/>
    <s v="S"/>
    <n v="1"/>
    <n v="1"/>
  </r>
  <r>
    <n v="142"/>
    <n v="3.9"/>
    <n v="3"/>
    <s v="S"/>
    <n v="3"/>
    <n v="0"/>
    <n v="2"/>
    <s v="S3"/>
    <n v="7"/>
    <x v="3"/>
    <s v="S"/>
    <n v="1"/>
    <n v="1"/>
  </r>
  <r>
    <n v="143"/>
    <n v="7.3"/>
    <n v="13"/>
    <s v="S"/>
    <n v="3"/>
    <n v="0"/>
    <n v="3"/>
    <s v="S3"/>
    <n v="8"/>
    <x v="3"/>
    <s v="S"/>
    <n v="1"/>
    <n v="1"/>
  </r>
  <r>
    <n v="144"/>
    <n v="10.9"/>
    <n v="12"/>
    <s v="S"/>
    <n v="3"/>
    <n v="0"/>
    <n v="4"/>
    <s v="S3"/>
    <n v="9"/>
    <x v="3"/>
    <s v="S"/>
    <n v="1"/>
    <n v="1"/>
  </r>
  <r>
    <n v="145"/>
    <n v="13.7"/>
    <n v="9"/>
    <s v="S"/>
    <n v="4"/>
    <n v="0"/>
    <n v="5"/>
    <s v="S4"/>
    <n v="10"/>
    <x v="4"/>
    <s v="S"/>
    <n v="1"/>
    <n v="1"/>
  </r>
  <r>
    <n v="146"/>
    <n v="15.1"/>
    <n v="21"/>
    <s v="S"/>
    <n v="4"/>
    <n v="0"/>
    <n v="6"/>
    <s v="S4"/>
    <n v="11"/>
    <x v="4"/>
    <s v="S"/>
    <n v="1"/>
    <n v="1"/>
  </r>
  <r>
    <n v="147"/>
    <n v="15.1"/>
    <n v="14"/>
    <s v="S"/>
    <n v="4"/>
    <n v="0"/>
    <n v="0"/>
    <s v="S4"/>
    <n v="12"/>
    <x v="4"/>
    <s v="S"/>
    <n v="1"/>
    <n v="1"/>
  </r>
  <r>
    <n v="148"/>
    <n v="13.9"/>
    <n v="11"/>
    <s v="S"/>
    <n v="5"/>
    <n v="0"/>
    <n v="0"/>
    <s v="S5"/>
    <n v="13"/>
    <x v="5"/>
    <s v="S"/>
    <n v="1"/>
    <n v="1"/>
  </r>
  <r>
    <n v="149"/>
    <n v="12.3"/>
    <n v="20"/>
    <s v="S"/>
    <n v="5"/>
    <n v="0"/>
    <n v="0"/>
    <s v="S5"/>
    <n v="14"/>
    <x v="5"/>
    <s v="S"/>
    <n v="1"/>
    <n v="1"/>
  </r>
  <r>
    <n v="150"/>
    <n v="11.2"/>
    <n v="0"/>
    <s v="0"/>
    <n v="0"/>
    <n v="0"/>
    <n v="0"/>
    <s v="00"/>
    <n v="0"/>
    <x v="0"/>
    <s v="0"/>
    <n v="1"/>
    <n v="1"/>
  </r>
  <r>
    <n v="151"/>
    <n v="11.3"/>
    <n v="6"/>
    <s v="C"/>
    <n v="1"/>
    <n v="0"/>
    <n v="1"/>
    <s v="C1"/>
    <n v="1"/>
    <x v="1"/>
    <s v="C"/>
    <n v="1"/>
    <n v="1"/>
  </r>
  <r>
    <n v="152"/>
    <n v="12.9"/>
    <n v="3"/>
    <s v="C"/>
    <n v="1"/>
    <n v="0"/>
    <n v="2"/>
    <s v="C1"/>
    <n v="2"/>
    <x v="1"/>
    <s v="C"/>
    <n v="1"/>
    <n v="1"/>
  </r>
  <r>
    <n v="153"/>
    <n v="16"/>
    <n v="6"/>
    <s v="C"/>
    <n v="1"/>
    <n v="0"/>
    <n v="3"/>
    <s v="C1"/>
    <n v="3"/>
    <x v="1"/>
    <s v="C"/>
    <n v="1"/>
    <n v="1"/>
  </r>
  <r>
    <n v="154"/>
    <n v="19.8"/>
    <n v="2"/>
    <s v="C"/>
    <n v="2"/>
    <n v="0"/>
    <n v="4"/>
    <s v="C2"/>
    <n v="4"/>
    <x v="2"/>
    <s v="C"/>
    <n v="1"/>
    <n v="1"/>
  </r>
  <r>
    <n v="155"/>
    <n v="23.6"/>
    <n v="11"/>
    <s v="C"/>
    <n v="2"/>
    <n v="0"/>
    <n v="5"/>
    <s v="C2"/>
    <n v="5"/>
    <x v="2"/>
    <s v="C"/>
    <n v="1"/>
    <n v="1"/>
  </r>
  <r>
    <n v="156"/>
    <n v="26.4"/>
    <n v="11"/>
    <s v="C"/>
    <n v="2"/>
    <n v="0"/>
    <n v="6"/>
    <s v="C2"/>
    <n v="6"/>
    <x v="2"/>
    <s v="C"/>
    <n v="1"/>
    <n v="1"/>
  </r>
  <r>
    <n v="157"/>
    <n v="27.7"/>
    <n v="5"/>
    <s v="C"/>
    <n v="3"/>
    <n v="1"/>
    <n v="7"/>
    <s v="C3"/>
    <n v="7"/>
    <x v="3"/>
    <s v="C"/>
    <n v="1"/>
    <n v="1"/>
  </r>
  <r>
    <n v="158"/>
    <n v="27.2"/>
    <n v="18"/>
    <s v="C"/>
    <n v="3"/>
    <n v="0"/>
    <n v="0"/>
    <s v="C3"/>
    <n v="8"/>
    <x v="3"/>
    <s v="C"/>
    <n v="1"/>
    <n v="1"/>
  </r>
  <r>
    <n v="159"/>
    <n v="25.5"/>
    <n v="5"/>
    <s v="C"/>
    <n v="3"/>
    <n v="1"/>
    <n v="0"/>
    <s v="C3"/>
    <n v="9"/>
    <x v="3"/>
    <s v="C"/>
    <n v="1"/>
    <n v="1"/>
  </r>
  <r>
    <n v="160"/>
    <n v="23.1"/>
    <n v="8"/>
    <s v="C"/>
    <n v="4"/>
    <n v="0"/>
    <n v="0"/>
    <s v="C4"/>
    <n v="10"/>
    <x v="4"/>
    <s v="C"/>
    <n v="1"/>
    <n v="1"/>
  </r>
  <r>
    <n v="161"/>
    <n v="21"/>
    <n v="22"/>
    <s v="C"/>
    <n v="4"/>
    <n v="0"/>
    <n v="0"/>
    <s v="C4"/>
    <n v="11"/>
    <x v="4"/>
    <s v="C"/>
    <n v="1"/>
    <n v="1"/>
  </r>
  <r>
    <n v="162"/>
    <n v="20"/>
    <n v="19"/>
    <s v="C"/>
    <n v="4"/>
    <n v="0"/>
    <n v="0"/>
    <s v="C4"/>
    <n v="12"/>
    <x v="4"/>
    <s v="C"/>
    <n v="1"/>
    <n v="1"/>
  </r>
  <r>
    <n v="163"/>
    <n v="20.399999999999999"/>
    <n v="23"/>
    <s v="C"/>
    <n v="5"/>
    <n v="0"/>
    <n v="1"/>
    <s v="C5"/>
    <n v="13"/>
    <x v="5"/>
    <s v="C"/>
    <n v="1"/>
    <n v="1"/>
  </r>
  <r>
    <n v="164"/>
    <n v="22.1"/>
    <n v="0"/>
    <s v="0"/>
    <n v="0"/>
    <n v="1"/>
    <n v="2"/>
    <s v="00"/>
    <n v="0"/>
    <x v="0"/>
    <s v="0"/>
    <n v="1"/>
    <n v="1"/>
  </r>
  <r>
    <n v="165"/>
    <n v="24.5"/>
    <n v="1"/>
    <s v="S"/>
    <n v="1"/>
    <n v="1"/>
    <n v="3"/>
    <s v="S1"/>
    <n v="1"/>
    <x v="1"/>
    <s v="C"/>
    <n v="0"/>
    <n v="1"/>
  </r>
  <r>
    <n v="166"/>
    <n v="26.8"/>
    <n v="2"/>
    <s v="S"/>
    <n v="1"/>
    <n v="1"/>
    <n v="4"/>
    <s v="S1"/>
    <n v="2"/>
    <x v="1"/>
    <s v="C"/>
    <n v="0"/>
    <n v="1"/>
  </r>
  <r>
    <n v="167"/>
    <n v="28"/>
    <n v="4"/>
    <s v="S"/>
    <n v="1"/>
    <n v="1"/>
    <n v="5"/>
    <s v="S1"/>
    <n v="3"/>
    <x v="1"/>
    <s v="C"/>
    <n v="0"/>
    <n v="1"/>
  </r>
  <r>
    <n v="168"/>
    <n v="27.7"/>
    <n v="8"/>
    <s v="S"/>
    <n v="2"/>
    <n v="0"/>
    <n v="0"/>
    <s v="S2"/>
    <n v="4"/>
    <x v="2"/>
    <s v="C"/>
    <n v="0"/>
    <n v="1"/>
  </r>
  <r>
    <n v="169"/>
    <n v="25.6"/>
    <n v="4"/>
    <s v="S"/>
    <n v="2"/>
    <n v="1"/>
    <n v="0"/>
    <s v="S2"/>
    <n v="5"/>
    <x v="2"/>
    <s v="C"/>
    <n v="0"/>
    <n v="1"/>
  </r>
  <r>
    <n v="170"/>
    <n v="22.3"/>
    <n v="7"/>
    <s v="S"/>
    <n v="2"/>
    <n v="0"/>
    <n v="0"/>
    <s v="S2"/>
    <n v="6"/>
    <x v="2"/>
    <s v="C"/>
    <n v="0"/>
    <n v="1"/>
  </r>
  <r>
    <n v="171"/>
    <n v="18.399999999999999"/>
    <n v="6"/>
    <s v="S"/>
    <n v="3"/>
    <n v="0"/>
    <n v="0"/>
    <s v="S3"/>
    <n v="7"/>
    <x v="3"/>
    <s v="C"/>
    <n v="0"/>
    <n v="1"/>
  </r>
  <r>
    <n v="172"/>
    <n v="14.9"/>
    <n v="18"/>
    <s v="S"/>
    <n v="3"/>
    <n v="0"/>
    <n v="0"/>
    <s v="S3"/>
    <n v="8"/>
    <x v="3"/>
    <s v="C"/>
    <n v="0"/>
    <n v="1"/>
  </r>
  <r>
    <n v="173"/>
    <n v="12.5"/>
    <n v="6"/>
    <s v="S"/>
    <n v="3"/>
    <n v="0"/>
    <n v="0"/>
    <s v="S3"/>
    <n v="9"/>
    <x v="3"/>
    <s v="C"/>
    <n v="0"/>
    <n v="1"/>
  </r>
  <r>
    <n v="174"/>
    <n v="11.7"/>
    <n v="20"/>
    <s v="S"/>
    <n v="4"/>
    <n v="0"/>
    <n v="0"/>
    <s v="S4"/>
    <n v="10"/>
    <x v="4"/>
    <s v="C"/>
    <n v="0"/>
    <n v="1"/>
  </r>
  <r>
    <n v="175"/>
    <n v="12.3"/>
    <n v="14"/>
    <s v="S"/>
    <n v="4"/>
    <n v="0"/>
    <n v="1"/>
    <s v="S4"/>
    <n v="11"/>
    <x v="4"/>
    <s v="C"/>
    <n v="0"/>
    <n v="1"/>
  </r>
  <r>
    <n v="176"/>
    <n v="13.7"/>
    <n v="22"/>
    <s v="S"/>
    <n v="4"/>
    <n v="0"/>
    <n v="2"/>
    <s v="S4"/>
    <n v="12"/>
    <x v="4"/>
    <s v="C"/>
    <n v="0"/>
    <n v="1"/>
  </r>
  <r>
    <n v="177"/>
    <n v="15.2"/>
    <n v="23"/>
    <s v="S"/>
    <n v="5"/>
    <n v="0"/>
    <n v="3"/>
    <s v="S5"/>
    <n v="13"/>
    <x v="5"/>
    <s v="C"/>
    <n v="0"/>
    <n v="1"/>
  </r>
  <r>
    <n v="178"/>
    <n v="15.9"/>
    <n v="0"/>
    <s v="0"/>
    <n v="0"/>
    <n v="0"/>
    <n v="4"/>
    <s v="00"/>
    <n v="0"/>
    <x v="0"/>
    <s v="0"/>
    <n v="1"/>
    <n v="1"/>
  </r>
  <r>
    <n v="179"/>
    <n v="15.1"/>
    <n v="1"/>
    <s v="C"/>
    <n v="1"/>
    <n v="0"/>
    <n v="0"/>
    <s v="C1"/>
    <n v="1"/>
    <x v="1"/>
    <s v="C"/>
    <n v="1"/>
    <n v="1"/>
  </r>
  <r>
    <n v="180"/>
    <n v="12.9"/>
    <n v="1"/>
    <s v="C"/>
    <n v="1"/>
    <n v="0"/>
    <n v="0"/>
    <s v="C1"/>
    <n v="2"/>
    <x v="1"/>
    <s v="C"/>
    <n v="1"/>
    <n v="1"/>
  </r>
  <r>
    <n v="181"/>
    <n v="9.6"/>
    <n v="1"/>
    <s v="C"/>
    <n v="1"/>
    <n v="0"/>
    <n v="0"/>
    <s v="C1"/>
    <n v="3"/>
    <x v="1"/>
    <s v="C"/>
    <n v="1"/>
    <n v="1"/>
  </r>
  <r>
    <n v="182"/>
    <n v="5.9"/>
    <n v="2"/>
    <s v="C"/>
    <n v="2"/>
    <n v="0"/>
    <n v="0"/>
    <s v="C2"/>
    <n v="4"/>
    <x v="2"/>
    <s v="C"/>
    <n v="1"/>
    <n v="1"/>
  </r>
  <r>
    <n v="183"/>
    <n v="2.8"/>
    <n v="6"/>
    <s v="C"/>
    <n v="2"/>
    <n v="0"/>
    <n v="0"/>
    <s v="C2"/>
    <n v="5"/>
    <x v="2"/>
    <s v="C"/>
    <n v="1"/>
    <n v="1"/>
  </r>
  <r>
    <n v="184"/>
    <n v="1"/>
    <n v="9"/>
    <s v="C"/>
    <n v="2"/>
    <n v="0"/>
    <n v="0"/>
    <s v="C2"/>
    <n v="6"/>
    <x v="2"/>
    <s v="C"/>
    <n v="1"/>
    <n v="1"/>
  </r>
  <r>
    <n v="185"/>
    <n v="0.9"/>
    <n v="6"/>
    <s v="C"/>
    <n v="3"/>
    <n v="0"/>
    <n v="0"/>
    <s v="C3"/>
    <n v="7"/>
    <x v="3"/>
    <s v="C"/>
    <n v="1"/>
    <n v="1"/>
  </r>
  <r>
    <n v="186"/>
    <n v="2.5"/>
    <n v="1"/>
    <s v="C"/>
    <n v="3"/>
    <n v="0"/>
    <n v="1"/>
    <s v="C3"/>
    <n v="8"/>
    <x v="3"/>
    <s v="C"/>
    <n v="1"/>
    <n v="1"/>
  </r>
  <r>
    <n v="187"/>
    <n v="5"/>
    <n v="3"/>
    <s v="C"/>
    <n v="3"/>
    <n v="0"/>
    <n v="2"/>
    <s v="C3"/>
    <n v="9"/>
    <x v="3"/>
    <s v="C"/>
    <n v="1"/>
    <n v="1"/>
  </r>
  <r>
    <n v="188"/>
    <n v="7.7"/>
    <n v="7"/>
    <s v="C"/>
    <n v="4"/>
    <n v="0"/>
    <n v="3"/>
    <s v="C4"/>
    <n v="10"/>
    <x v="4"/>
    <s v="C"/>
    <n v="1"/>
    <n v="1"/>
  </r>
  <r>
    <n v="189"/>
    <n v="9.6999999999999993"/>
    <n v="6"/>
    <s v="C"/>
    <n v="4"/>
    <n v="0"/>
    <n v="4"/>
    <s v="C4"/>
    <n v="11"/>
    <x v="4"/>
    <s v="C"/>
    <n v="1"/>
    <n v="1"/>
  </r>
  <r>
    <n v="190"/>
    <n v="10.4"/>
    <n v="3"/>
    <s v="C"/>
    <n v="4"/>
    <n v="0"/>
    <n v="5"/>
    <s v="C4"/>
    <n v="12"/>
    <x v="4"/>
    <s v="C"/>
    <n v="1"/>
    <n v="1"/>
  </r>
  <r>
    <n v="191"/>
    <n v="9.6999999999999993"/>
    <n v="22"/>
    <s v="C"/>
    <n v="5"/>
    <n v="0"/>
    <n v="0"/>
    <s v="C5"/>
    <n v="13"/>
    <x v="5"/>
    <s v="C"/>
    <n v="1"/>
    <n v="1"/>
  </r>
  <r>
    <n v="192"/>
    <n v="8"/>
    <n v="0"/>
    <s v="0"/>
    <n v="0"/>
    <n v="0"/>
    <n v="0"/>
    <s v="00"/>
    <n v="0"/>
    <x v="0"/>
    <s v="0"/>
    <n v="1"/>
    <n v="1"/>
  </r>
  <r>
    <n v="193"/>
    <n v="5.9"/>
    <n v="3"/>
    <s v="S"/>
    <n v="1"/>
    <n v="0"/>
    <n v="0"/>
    <s v="S1"/>
    <n v="1"/>
    <x v="1"/>
    <s v="S"/>
    <n v="1"/>
    <n v="1"/>
  </r>
  <r>
    <n v="194"/>
    <n v="4.4000000000000004"/>
    <n v="4"/>
    <s v="S"/>
    <n v="1"/>
    <n v="0"/>
    <n v="0"/>
    <s v="S1"/>
    <n v="2"/>
    <x v="1"/>
    <s v="S"/>
    <n v="1"/>
    <n v="1"/>
  </r>
  <r>
    <n v="195"/>
    <n v="4.2"/>
    <n v="6"/>
    <s v="S"/>
    <n v="1"/>
    <n v="0"/>
    <n v="0"/>
    <s v="S1"/>
    <n v="3"/>
    <x v="1"/>
    <s v="S"/>
    <n v="1"/>
    <n v="1"/>
  </r>
  <r>
    <n v="196"/>
    <n v="5.6"/>
    <n v="8"/>
    <s v="S"/>
    <n v="2"/>
    <n v="0"/>
    <n v="1"/>
    <s v="S2"/>
    <n v="4"/>
    <x v="2"/>
    <s v="S"/>
    <n v="1"/>
    <n v="1"/>
  </r>
  <r>
    <n v="197"/>
    <n v="8.6"/>
    <n v="12"/>
    <s v="S"/>
    <n v="2"/>
    <n v="0"/>
    <n v="2"/>
    <s v="S2"/>
    <n v="5"/>
    <x v="2"/>
    <s v="S"/>
    <n v="1"/>
    <n v="1"/>
  </r>
  <r>
    <n v="198"/>
    <n v="12.5"/>
    <n v="9"/>
    <s v="S"/>
    <n v="2"/>
    <n v="0"/>
    <n v="3"/>
    <s v="S2"/>
    <n v="6"/>
    <x v="2"/>
    <s v="S"/>
    <n v="1"/>
    <n v="1"/>
  </r>
  <r>
    <n v="199"/>
    <n v="16.399999999999999"/>
    <n v="14"/>
    <s v="S"/>
    <n v="3"/>
    <n v="0"/>
    <n v="4"/>
    <s v="S3"/>
    <n v="7"/>
    <x v="3"/>
    <s v="S"/>
    <n v="1"/>
    <n v="1"/>
  </r>
  <r>
    <n v="200"/>
    <n v="19.5"/>
    <n v="12"/>
    <s v="S"/>
    <n v="3"/>
    <n v="0"/>
    <n v="5"/>
    <s v="S3"/>
    <n v="8"/>
    <x v="3"/>
    <s v="S"/>
    <n v="1"/>
    <n v="1"/>
  </r>
  <r>
    <n v="201"/>
    <n v="21.2"/>
    <n v="1"/>
    <s v="S"/>
    <n v="3"/>
    <n v="1"/>
    <n v="6"/>
    <s v="S3"/>
    <n v="9"/>
    <x v="3"/>
    <s v="S"/>
    <n v="1"/>
    <n v="1"/>
  </r>
  <r>
    <n v="202"/>
    <n v="21.3"/>
    <n v="11"/>
    <s v="S"/>
    <n v="4"/>
    <n v="0"/>
    <n v="7"/>
    <s v="S4"/>
    <n v="10"/>
    <x v="4"/>
    <s v="S"/>
    <n v="1"/>
    <n v="1"/>
  </r>
  <r>
    <n v="203"/>
    <n v="20.100000000000001"/>
    <n v="6"/>
    <s v="S"/>
    <n v="4"/>
    <n v="0"/>
    <n v="0"/>
    <s v="S4"/>
    <n v="11"/>
    <x v="4"/>
    <s v="S"/>
    <n v="1"/>
    <n v="1"/>
  </r>
  <r>
    <n v="204"/>
    <n v="18.399999999999999"/>
    <n v="3"/>
    <s v="S"/>
    <n v="4"/>
    <n v="0"/>
    <n v="0"/>
    <s v="S4"/>
    <n v="12"/>
    <x v="4"/>
    <s v="S"/>
    <n v="1"/>
    <n v="1"/>
  </r>
  <r>
    <n v="205"/>
    <n v="17.100000000000001"/>
    <n v="15"/>
    <s v="S"/>
    <n v="5"/>
    <n v="0"/>
    <n v="0"/>
    <s v="S5"/>
    <n v="13"/>
    <x v="5"/>
    <s v="S"/>
    <n v="1"/>
    <n v="1"/>
  </r>
  <r>
    <n v="206"/>
    <n v="16.899999999999999"/>
    <n v="16"/>
    <s v="S"/>
    <n v="5"/>
    <n v="0"/>
    <n v="0"/>
    <s v="S5"/>
    <n v="14"/>
    <x v="5"/>
    <s v="S"/>
    <n v="1"/>
    <n v="1"/>
  </r>
  <r>
    <n v="207"/>
    <n v="18.2"/>
    <n v="17"/>
    <s v="S"/>
    <n v="5"/>
    <n v="0"/>
    <n v="1"/>
    <s v="S5"/>
    <n v="15"/>
    <x v="5"/>
    <s v="S"/>
    <n v="1"/>
    <n v="1"/>
  </r>
  <r>
    <n v="208"/>
    <n v="20.7"/>
    <n v="18"/>
    <s v="S"/>
    <n v="5"/>
    <n v="0"/>
    <n v="2"/>
    <s v="S5"/>
    <n v="15"/>
    <x v="5"/>
    <s v="S"/>
    <n v="1"/>
    <n v="1"/>
  </r>
  <r>
    <n v="209"/>
    <n v="24"/>
    <n v="13"/>
    <s v="S"/>
    <n v="5"/>
    <n v="0"/>
    <n v="3"/>
    <s v="S5"/>
    <n v="15"/>
    <x v="5"/>
    <s v="S"/>
    <n v="1"/>
    <n v="1"/>
  </r>
  <r>
    <n v="210"/>
    <n v="27.2"/>
    <n v="27"/>
    <s v="S"/>
    <n v="5"/>
    <n v="0"/>
    <n v="4"/>
    <s v="S5"/>
    <n v="15"/>
    <x v="5"/>
    <s v="S"/>
    <n v="1"/>
    <n v="1"/>
  </r>
  <r>
    <n v="211"/>
    <n v="29.4"/>
    <n v="0"/>
    <s v="0"/>
    <n v="0"/>
    <n v="1"/>
    <n v="5"/>
    <s v="00"/>
    <n v="0"/>
    <x v="0"/>
    <s v="0"/>
    <n v="1"/>
    <n v="1"/>
  </r>
  <r>
    <n v="212"/>
    <n v="29.9"/>
    <n v="2"/>
    <s v="C"/>
    <n v="1"/>
    <n v="1"/>
    <n v="6"/>
    <s v="C1"/>
    <n v="1"/>
    <x v="1"/>
    <s v="C"/>
    <n v="1"/>
    <n v="1"/>
  </r>
  <r>
    <n v="213"/>
    <n v="28.8"/>
    <n v="4"/>
    <s v="C"/>
    <n v="1"/>
    <n v="1"/>
    <n v="0"/>
    <s v="C1"/>
    <n v="2"/>
    <x v="1"/>
    <s v="C"/>
    <n v="1"/>
    <n v="1"/>
  </r>
  <r>
    <n v="214"/>
    <n v="26.2"/>
    <n v="2"/>
    <s v="C"/>
    <n v="1"/>
    <n v="1"/>
    <n v="0"/>
    <s v="C1"/>
    <n v="3"/>
    <x v="1"/>
    <s v="C"/>
    <n v="1"/>
    <n v="1"/>
  </r>
  <r>
    <n v="215"/>
    <n v="23.1"/>
    <n v="11"/>
    <s v="C"/>
    <n v="1"/>
    <n v="0"/>
    <n v="0"/>
    <s v="C1"/>
    <n v="4"/>
    <x v="2"/>
    <s v="C"/>
    <n v="1"/>
    <n v="0"/>
  </r>
  <r>
    <n v="216"/>
    <n v="20.3"/>
    <n v="1"/>
    <s v="C"/>
    <n v="2"/>
    <n v="1"/>
    <n v="0"/>
    <s v="C2"/>
    <n v="5"/>
    <x v="2"/>
    <s v="C"/>
    <n v="1"/>
    <n v="1"/>
  </r>
  <r>
    <n v="217"/>
    <n v="18.5"/>
    <n v="7"/>
    <s v="C"/>
    <n v="2"/>
    <n v="0"/>
    <n v="0"/>
    <s v="C2"/>
    <n v="6"/>
    <x v="2"/>
    <s v="C"/>
    <n v="1"/>
    <n v="1"/>
  </r>
  <r>
    <n v="218"/>
    <n v="18.2"/>
    <n v="10"/>
    <s v="C"/>
    <n v="3"/>
    <n v="0"/>
    <n v="0"/>
    <s v="C3"/>
    <n v="7"/>
    <x v="3"/>
    <s v="C"/>
    <n v="1"/>
    <n v="1"/>
  </r>
  <r>
    <n v="219"/>
    <n v="19.100000000000001"/>
    <n v="10"/>
    <s v="C"/>
    <n v="3"/>
    <n v="0"/>
    <n v="1"/>
    <s v="C3"/>
    <n v="8"/>
    <x v="3"/>
    <s v="C"/>
    <n v="1"/>
    <n v="1"/>
  </r>
  <r>
    <n v="220"/>
    <n v="20.9"/>
    <n v="1"/>
    <s v="C"/>
    <n v="3"/>
    <n v="1"/>
    <n v="2"/>
    <s v="C3"/>
    <n v="9"/>
    <x v="3"/>
    <s v="C"/>
    <n v="1"/>
    <n v="1"/>
  </r>
  <r>
    <n v="221"/>
    <n v="22.5"/>
    <n v="4"/>
    <s v="C"/>
    <n v="4"/>
    <n v="1"/>
    <n v="3"/>
    <s v="C4"/>
    <n v="10"/>
    <x v="4"/>
    <s v="C"/>
    <n v="1"/>
    <n v="1"/>
  </r>
  <r>
    <n v="222"/>
    <n v="23.2"/>
    <n v="12"/>
    <s v="C"/>
    <n v="4"/>
    <n v="0"/>
    <n v="4"/>
    <s v="C4"/>
    <n v="11"/>
    <x v="4"/>
    <s v="C"/>
    <n v="1"/>
    <n v="1"/>
  </r>
  <r>
    <n v="223"/>
    <n v="22.4"/>
    <n v="7"/>
    <s v="C"/>
    <n v="4"/>
    <n v="0"/>
    <n v="0"/>
    <s v="C4"/>
    <n v="12"/>
    <x v="4"/>
    <s v="C"/>
    <n v="1"/>
    <n v="1"/>
  </r>
  <r>
    <n v="224"/>
    <n v="20"/>
    <n v="16"/>
    <s v="C"/>
    <n v="5"/>
    <n v="0"/>
    <n v="0"/>
    <s v="C5"/>
    <n v="13"/>
    <x v="5"/>
    <s v="C"/>
    <n v="1"/>
    <n v="1"/>
  </r>
  <r>
    <n v="225"/>
    <n v="16.399999999999999"/>
    <n v="24"/>
    <s v="C"/>
    <n v="5"/>
    <n v="0"/>
    <n v="0"/>
    <s v="C5"/>
    <n v="14"/>
    <x v="5"/>
    <s v="C"/>
    <n v="1"/>
    <n v="1"/>
  </r>
  <r>
    <n v="226"/>
    <n v="12.3"/>
    <n v="0"/>
    <s v="0"/>
    <n v="0"/>
    <n v="0"/>
    <n v="0"/>
    <s v="00"/>
    <n v="0"/>
    <x v="0"/>
    <s v="0"/>
    <n v="1"/>
    <n v="1"/>
  </r>
  <r>
    <n v="227"/>
    <n v="8.6999999999999993"/>
    <n v="5"/>
    <s v="S"/>
    <n v="1"/>
    <n v="0"/>
    <n v="0"/>
    <s v="S1"/>
    <n v="1"/>
    <x v="1"/>
    <s v="S"/>
    <n v="1"/>
    <n v="1"/>
  </r>
  <r>
    <n v="228"/>
    <n v="6.4"/>
    <n v="1"/>
    <s v="S"/>
    <n v="1"/>
    <n v="0"/>
    <n v="0"/>
    <s v="S1"/>
    <n v="2"/>
    <x v="1"/>
    <s v="S"/>
    <n v="1"/>
    <n v="1"/>
  </r>
  <r>
    <n v="229"/>
    <n v="5.6"/>
    <n v="6"/>
    <s v="S"/>
    <n v="1"/>
    <n v="0"/>
    <n v="0"/>
    <s v="S1"/>
    <n v="3"/>
    <x v="1"/>
    <s v="S"/>
    <n v="1"/>
    <n v="1"/>
  </r>
  <r>
    <n v="230"/>
    <n v="6.4"/>
    <n v="12"/>
    <s v="S"/>
    <n v="2"/>
    <n v="0"/>
    <n v="1"/>
    <s v="S2"/>
    <n v="4"/>
    <x v="2"/>
    <s v="S"/>
    <n v="1"/>
    <n v="1"/>
  </r>
  <r>
    <n v="231"/>
    <n v="8.1999999999999993"/>
    <n v="3"/>
    <s v="S"/>
    <n v="2"/>
    <n v="0"/>
    <n v="2"/>
    <s v="S2"/>
    <n v="5"/>
    <x v="2"/>
    <s v="S"/>
    <n v="1"/>
    <n v="1"/>
  </r>
  <r>
    <n v="232"/>
    <n v="10"/>
    <n v="12"/>
    <s v="S"/>
    <n v="2"/>
    <n v="0"/>
    <n v="3"/>
    <s v="S2"/>
    <n v="6"/>
    <x v="2"/>
    <s v="S"/>
    <n v="1"/>
    <n v="1"/>
  </r>
  <r>
    <n v="233"/>
    <n v="11.1"/>
    <n v="17"/>
    <s v="S"/>
    <n v="3"/>
    <n v="0"/>
    <n v="4"/>
    <s v="S3"/>
    <n v="7"/>
    <x v="3"/>
    <s v="S"/>
    <n v="1"/>
    <n v="1"/>
  </r>
  <r>
    <n v="234"/>
    <n v="10.9"/>
    <n v="16"/>
    <s v="S"/>
    <n v="3"/>
    <n v="0"/>
    <n v="0"/>
    <s v="S3"/>
    <n v="8"/>
    <x v="3"/>
    <s v="S"/>
    <n v="1"/>
    <n v="1"/>
  </r>
  <r>
    <n v="235"/>
    <n v="9.3000000000000007"/>
    <n v="3"/>
    <s v="S"/>
    <n v="3"/>
    <n v="0"/>
    <n v="0"/>
    <s v="S3"/>
    <n v="9"/>
    <x v="3"/>
    <s v="S"/>
    <n v="1"/>
    <n v="1"/>
  </r>
  <r>
    <n v="236"/>
    <n v="6.6"/>
    <n v="21"/>
    <s v="S"/>
    <n v="4"/>
    <n v="0"/>
    <n v="0"/>
    <s v="S4"/>
    <n v="10"/>
    <x v="4"/>
    <s v="S"/>
    <n v="1"/>
    <n v="1"/>
  </r>
  <r>
    <n v="237"/>
    <n v="3.6"/>
    <n v="18"/>
    <s v="S"/>
    <n v="4"/>
    <n v="0"/>
    <n v="0"/>
    <s v="S4"/>
    <n v="11"/>
    <x v="4"/>
    <s v="S"/>
    <n v="1"/>
    <n v="1"/>
  </r>
  <r>
    <n v="238"/>
    <n v="1.2"/>
    <n v="13"/>
    <s v="S"/>
    <n v="4"/>
    <n v="0"/>
    <n v="0"/>
    <s v="S4"/>
    <n v="12"/>
    <x v="4"/>
    <s v="S"/>
    <n v="1"/>
    <n v="1"/>
  </r>
  <r>
    <n v="239"/>
    <n v="0.2"/>
    <n v="29"/>
    <s v="S"/>
    <n v="5"/>
    <n v="0"/>
    <n v="0"/>
    <s v="S5"/>
    <n v="13"/>
    <x v="5"/>
    <s v="S"/>
    <n v="1"/>
    <n v="1"/>
  </r>
  <r>
    <n v="240"/>
    <n v="0.9"/>
    <n v="0"/>
    <s v="0"/>
    <n v="0"/>
    <n v="0"/>
    <n v="1"/>
    <s v="00"/>
    <n v="0"/>
    <x v="0"/>
    <s v="0"/>
    <n v="1"/>
    <n v="1"/>
  </r>
  <r>
    <n v="241"/>
    <n v="3.2"/>
    <n v="6"/>
    <s v="S"/>
    <n v="1"/>
    <n v="0"/>
    <n v="2"/>
    <s v="S1"/>
    <n v="1"/>
    <x v="1"/>
    <s v="S"/>
    <n v="1"/>
    <n v="1"/>
  </r>
  <r>
    <n v="242"/>
    <n v="6.6"/>
    <n v="5"/>
    <s v="S"/>
    <n v="1"/>
    <n v="0"/>
    <n v="3"/>
    <s v="S1"/>
    <n v="2"/>
    <x v="1"/>
    <s v="S"/>
    <n v="1"/>
    <n v="1"/>
  </r>
  <r>
    <n v="243"/>
    <n v="10"/>
    <n v="2"/>
    <s v="S"/>
    <n v="1"/>
    <n v="0"/>
    <n v="4"/>
    <s v="S1"/>
    <n v="3"/>
    <x v="1"/>
    <s v="S"/>
    <n v="1"/>
    <n v="1"/>
  </r>
  <r>
    <n v="244"/>
    <n v="12.7"/>
    <n v="8"/>
    <s v="S"/>
    <n v="2"/>
    <n v="0"/>
    <n v="5"/>
    <s v="S2"/>
    <n v="4"/>
    <x v="2"/>
    <s v="S"/>
    <n v="1"/>
    <n v="1"/>
  </r>
  <r>
    <n v="245"/>
    <n v="14.1"/>
    <n v="1"/>
    <s v="S"/>
    <n v="2"/>
    <n v="0"/>
    <n v="6"/>
    <s v="S2"/>
    <n v="5"/>
    <x v="2"/>
    <s v="S"/>
    <n v="1"/>
    <n v="1"/>
  </r>
  <r>
    <n v="246"/>
    <n v="14"/>
    <n v="11"/>
    <s v="S"/>
    <n v="2"/>
    <n v="0"/>
    <n v="0"/>
    <s v="S2"/>
    <n v="6"/>
    <x v="2"/>
    <s v="S"/>
    <n v="1"/>
    <n v="1"/>
  </r>
  <r>
    <n v="247"/>
    <n v="12.7"/>
    <n v="13"/>
    <s v="S"/>
    <n v="3"/>
    <n v="0"/>
    <n v="0"/>
    <s v="S3"/>
    <n v="7"/>
    <x v="3"/>
    <s v="S"/>
    <n v="1"/>
    <n v="1"/>
  </r>
  <r>
    <n v="248"/>
    <n v="11.1"/>
    <n v="18"/>
    <s v="S"/>
    <n v="3"/>
    <n v="0"/>
    <n v="0"/>
    <s v="S3"/>
    <n v="8"/>
    <x v="3"/>
    <s v="S"/>
    <n v="1"/>
    <n v="1"/>
  </r>
  <r>
    <n v="249"/>
    <n v="10"/>
    <n v="15"/>
    <s v="S"/>
    <n v="3"/>
    <n v="0"/>
    <n v="0"/>
    <s v="S3"/>
    <n v="9"/>
    <x v="3"/>
    <s v="S"/>
    <n v="1"/>
    <n v="1"/>
  </r>
  <r>
    <n v="250"/>
    <n v="10.1"/>
    <n v="12"/>
    <s v="S"/>
    <n v="4"/>
    <n v="0"/>
    <n v="1"/>
    <s v="S4"/>
    <n v="10"/>
    <x v="4"/>
    <s v="S"/>
    <n v="1"/>
    <n v="1"/>
  </r>
  <r>
    <n v="251"/>
    <n v="11.7"/>
    <n v="2"/>
    <s v="S"/>
    <n v="4"/>
    <n v="0"/>
    <n v="2"/>
    <s v="S4"/>
    <n v="11"/>
    <x v="4"/>
    <s v="S"/>
    <n v="1"/>
    <n v="1"/>
  </r>
  <r>
    <n v="252"/>
    <n v="14.8"/>
    <n v="21"/>
    <s v="S"/>
    <n v="4"/>
    <n v="0"/>
    <n v="3"/>
    <s v="S4"/>
    <n v="12"/>
    <x v="4"/>
    <s v="S"/>
    <n v="1"/>
    <n v="1"/>
  </r>
  <r>
    <n v="253"/>
    <n v="18.7"/>
    <n v="28"/>
    <s v="S"/>
    <n v="5"/>
    <n v="0"/>
    <n v="4"/>
    <s v="S5"/>
    <n v="13"/>
    <x v="5"/>
    <s v="S"/>
    <n v="1"/>
    <n v="1"/>
  </r>
  <r>
    <n v="254"/>
    <n v="22.5"/>
    <n v="0"/>
    <s v="0"/>
    <n v="0"/>
    <n v="1"/>
    <n v="5"/>
    <s v="00"/>
    <n v="0"/>
    <x v="0"/>
    <s v="0"/>
    <n v="1"/>
    <n v="1"/>
  </r>
  <r>
    <n v="255"/>
    <n v="25.4"/>
    <n v="3"/>
    <s v="C"/>
    <n v="1"/>
    <n v="1"/>
    <n v="6"/>
    <s v="C1"/>
    <n v="1"/>
    <x v="1"/>
    <s v="C"/>
    <n v="1"/>
    <n v="1"/>
  </r>
  <r>
    <n v="256"/>
    <n v="26.8"/>
    <n v="5"/>
    <s v="C"/>
    <n v="1"/>
    <n v="1"/>
    <n v="7"/>
    <s v="C1"/>
    <n v="2"/>
    <x v="1"/>
    <s v="C"/>
    <n v="1"/>
    <n v="1"/>
  </r>
  <r>
    <n v="257"/>
    <n v="26.5"/>
    <n v="5"/>
    <s v="C"/>
    <n v="1"/>
    <n v="1"/>
    <n v="0"/>
    <s v="C1"/>
    <n v="3"/>
    <x v="1"/>
    <s v="C"/>
    <n v="1"/>
    <n v="1"/>
  </r>
  <r>
    <n v="258"/>
    <n v="24.9"/>
    <n v="7"/>
    <s v="C"/>
    <n v="2"/>
    <n v="0"/>
    <n v="0"/>
    <s v="C2"/>
    <n v="4"/>
    <x v="2"/>
    <s v="C"/>
    <n v="1"/>
    <n v="1"/>
  </r>
  <r>
    <n v="259"/>
    <n v="22.6"/>
    <n v="1"/>
    <s v="C"/>
    <n v="2"/>
    <n v="1"/>
    <n v="0"/>
    <s v="C2"/>
    <n v="5"/>
    <x v="2"/>
    <s v="C"/>
    <n v="1"/>
    <n v="1"/>
  </r>
  <r>
    <n v="260"/>
    <n v="20.7"/>
    <n v="6"/>
    <s v="C"/>
    <n v="2"/>
    <n v="0"/>
    <n v="0"/>
    <s v="C2"/>
    <n v="6"/>
    <x v="2"/>
    <s v="C"/>
    <n v="1"/>
    <n v="1"/>
  </r>
  <r>
    <n v="261"/>
    <n v="19.899999999999999"/>
    <n v="6"/>
    <s v="C"/>
    <n v="3"/>
    <n v="0"/>
    <n v="0"/>
    <s v="C3"/>
    <n v="7"/>
    <x v="3"/>
    <s v="C"/>
    <n v="1"/>
    <n v="1"/>
  </r>
  <r>
    <n v="262"/>
    <n v="20.399999999999999"/>
    <n v="10"/>
    <s v="C"/>
    <n v="3"/>
    <n v="0"/>
    <n v="1"/>
    <s v="C3"/>
    <n v="8"/>
    <x v="3"/>
    <s v="C"/>
    <n v="1"/>
    <n v="1"/>
  </r>
  <r>
    <n v="263"/>
    <n v="22.3"/>
    <n v="16"/>
    <s v="C"/>
    <n v="3"/>
    <n v="0"/>
    <n v="2"/>
    <s v="C3"/>
    <n v="9"/>
    <x v="3"/>
    <s v="C"/>
    <n v="1"/>
    <n v="1"/>
  </r>
  <r>
    <n v="264"/>
    <n v="24.8"/>
    <n v="9"/>
    <s v="C"/>
    <n v="4"/>
    <n v="0"/>
    <n v="3"/>
    <s v="C4"/>
    <n v="10"/>
    <x v="4"/>
    <s v="C"/>
    <n v="1"/>
    <n v="1"/>
  </r>
  <r>
    <n v="265"/>
    <n v="27.2"/>
    <n v="18"/>
    <s v="C"/>
    <n v="4"/>
    <n v="0"/>
    <n v="4"/>
    <s v="C4"/>
    <n v="11"/>
    <x v="4"/>
    <s v="C"/>
    <n v="1"/>
    <n v="1"/>
  </r>
  <r>
    <n v="266"/>
    <n v="28.6"/>
    <n v="4"/>
    <s v="C"/>
    <n v="4"/>
    <n v="1"/>
    <n v="5"/>
    <s v="C4"/>
    <n v="12"/>
    <x v="4"/>
    <s v="C"/>
    <n v="1"/>
    <n v="1"/>
  </r>
  <r>
    <n v="267"/>
    <n v="28.4"/>
    <n v="22"/>
    <s v="C"/>
    <n v="5"/>
    <n v="0"/>
    <n v="0"/>
    <s v="C5"/>
    <n v="13"/>
    <x v="5"/>
    <s v="C"/>
    <n v="1"/>
    <n v="1"/>
  </r>
  <r>
    <n v="268"/>
    <n v="26.5"/>
    <n v="0"/>
    <s v="0"/>
    <n v="0"/>
    <n v="1"/>
    <n v="0"/>
    <s v="00"/>
    <n v="0"/>
    <x v="0"/>
    <s v="0"/>
    <n v="1"/>
    <n v="1"/>
  </r>
  <r>
    <n v="269"/>
    <n v="23.3"/>
    <n v="4"/>
    <s v="C"/>
    <n v="1"/>
    <n v="1"/>
    <n v="0"/>
    <s v="C1"/>
    <n v="1"/>
    <x v="1"/>
    <s v="C"/>
    <n v="1"/>
    <n v="1"/>
  </r>
  <r>
    <n v="270"/>
    <n v="19.5"/>
    <n v="6"/>
    <s v="C"/>
    <n v="1"/>
    <n v="0"/>
    <n v="0"/>
    <s v="C1"/>
    <n v="2"/>
    <x v="1"/>
    <s v="C"/>
    <n v="1"/>
    <n v="1"/>
  </r>
  <r>
    <n v="271"/>
    <n v="16"/>
    <n v="6"/>
    <s v="C"/>
    <n v="1"/>
    <n v="0"/>
    <n v="0"/>
    <s v="C1"/>
    <n v="3"/>
    <x v="1"/>
    <s v="C"/>
    <n v="1"/>
    <n v="1"/>
  </r>
  <r>
    <n v="272"/>
    <n v="13.7"/>
    <n v="9"/>
    <s v="C"/>
    <n v="2"/>
    <n v="0"/>
    <n v="0"/>
    <s v="C2"/>
    <n v="4"/>
    <x v="2"/>
    <s v="C"/>
    <n v="1"/>
    <n v="1"/>
  </r>
  <r>
    <n v="273"/>
    <n v="12.9"/>
    <n v="7"/>
    <s v="C"/>
    <n v="2"/>
    <n v="0"/>
    <n v="0"/>
    <s v="C2"/>
    <n v="5"/>
    <x v="2"/>
    <s v="C"/>
    <n v="1"/>
    <n v="1"/>
  </r>
  <r>
    <n v="274"/>
    <n v="13.5"/>
    <n v="1"/>
    <s v="C"/>
    <n v="2"/>
    <n v="0"/>
    <n v="1"/>
    <s v="C2"/>
    <n v="6"/>
    <x v="2"/>
    <s v="C"/>
    <n v="1"/>
    <n v="1"/>
  </r>
  <r>
    <n v="275"/>
    <n v="15"/>
    <n v="18"/>
    <s v="C"/>
    <n v="3"/>
    <n v="0"/>
    <n v="2"/>
    <s v="C3"/>
    <n v="7"/>
    <x v="3"/>
    <s v="C"/>
    <n v="1"/>
    <n v="1"/>
  </r>
  <r>
    <n v="276"/>
    <n v="16.399999999999999"/>
    <n v="13"/>
    <s v="C"/>
    <n v="3"/>
    <n v="0"/>
    <n v="3"/>
    <s v="C3"/>
    <n v="8"/>
    <x v="3"/>
    <s v="C"/>
    <n v="1"/>
    <n v="1"/>
  </r>
  <r>
    <n v="277"/>
    <n v="17.100000000000001"/>
    <n v="2"/>
    <s v="C"/>
    <n v="3"/>
    <n v="0"/>
    <n v="4"/>
    <s v="C3"/>
    <n v="9"/>
    <x v="3"/>
    <s v="C"/>
    <n v="1"/>
    <n v="1"/>
  </r>
  <r>
    <n v="278"/>
    <n v="16.3"/>
    <n v="10"/>
    <s v="C"/>
    <n v="4"/>
    <n v="0"/>
    <n v="0"/>
    <s v="C4"/>
    <n v="10"/>
    <x v="4"/>
    <s v="C"/>
    <n v="1"/>
    <n v="1"/>
  </r>
  <r>
    <n v="279"/>
    <n v="14"/>
    <n v="6"/>
    <s v="C"/>
    <n v="4"/>
    <n v="0"/>
    <n v="0"/>
    <s v="C4"/>
    <n v="11"/>
    <x v="4"/>
    <s v="C"/>
    <n v="1"/>
    <n v="1"/>
  </r>
  <r>
    <n v="280"/>
    <n v="10.5"/>
    <n v="20"/>
    <s v="C"/>
    <n v="4"/>
    <n v="0"/>
    <n v="0"/>
    <s v="C4"/>
    <n v="12"/>
    <x v="4"/>
    <s v="C"/>
    <n v="1"/>
    <n v="1"/>
  </r>
  <r>
    <n v="281"/>
    <n v="6.7"/>
    <n v="17"/>
    <s v="C"/>
    <n v="5"/>
    <n v="0"/>
    <n v="0"/>
    <s v="C5"/>
    <n v="13"/>
    <x v="5"/>
    <s v="C"/>
    <n v="1"/>
    <n v="1"/>
  </r>
  <r>
    <n v="282"/>
    <n v="3.5"/>
    <n v="13"/>
    <s v="C"/>
    <n v="5"/>
    <n v="0"/>
    <n v="0"/>
    <s v="C5"/>
    <n v="14"/>
    <x v="5"/>
    <s v="C"/>
    <n v="1"/>
    <n v="1"/>
  </r>
  <r>
    <n v="283"/>
    <n v="1.6"/>
    <n v="18"/>
    <s v="C"/>
    <n v="5"/>
    <n v="0"/>
    <n v="0"/>
    <s v="C5"/>
    <n v="15"/>
    <x v="5"/>
    <s v="C"/>
    <n v="1"/>
    <n v="1"/>
  </r>
  <r>
    <n v="284"/>
    <n v="1.4"/>
    <n v="20"/>
    <s v="C"/>
    <n v="5"/>
    <n v="0"/>
    <n v="0"/>
    <s v="C5"/>
    <n v="15"/>
    <x v="5"/>
    <s v="C"/>
    <n v="1"/>
    <n v="1"/>
  </r>
  <r>
    <n v="285"/>
    <n v="2.8"/>
    <n v="0"/>
    <s v="0"/>
    <n v="0"/>
    <n v="0"/>
    <n v="1"/>
    <s v="00"/>
    <n v="0"/>
    <x v="0"/>
    <s v="0"/>
    <n v="1"/>
    <n v="1"/>
  </r>
  <r>
    <n v="286"/>
    <n v="5.2"/>
    <n v="6"/>
    <s v="S"/>
    <n v="1"/>
    <n v="0"/>
    <n v="2"/>
    <s v="S1"/>
    <n v="1"/>
    <x v="1"/>
    <s v="S"/>
    <n v="1"/>
    <n v="1"/>
  </r>
  <r>
    <n v="287"/>
    <n v="7.7"/>
    <n v="5"/>
    <s v="S"/>
    <n v="1"/>
    <n v="0"/>
    <n v="3"/>
    <s v="S1"/>
    <n v="2"/>
    <x v="1"/>
    <s v="S"/>
    <n v="1"/>
    <n v="1"/>
  </r>
  <r>
    <n v="288"/>
    <n v="9.6"/>
    <n v="1"/>
    <s v="S"/>
    <n v="1"/>
    <n v="0"/>
    <n v="4"/>
    <s v="S1"/>
    <n v="3"/>
    <x v="1"/>
    <s v="S"/>
    <n v="1"/>
    <n v="1"/>
  </r>
  <r>
    <n v="289"/>
    <n v="10.1"/>
    <n v="8"/>
    <s v="S"/>
    <n v="2"/>
    <n v="0"/>
    <n v="5"/>
    <s v="S2"/>
    <n v="4"/>
    <x v="2"/>
    <s v="S"/>
    <n v="1"/>
    <n v="1"/>
  </r>
  <r>
    <n v="290"/>
    <n v="9.3000000000000007"/>
    <n v="3"/>
    <s v="S"/>
    <n v="2"/>
    <n v="0"/>
    <n v="0"/>
    <s v="S2"/>
    <n v="5"/>
    <x v="2"/>
    <s v="S"/>
    <n v="1"/>
    <n v="1"/>
  </r>
  <r>
    <n v="291"/>
    <n v="7.4"/>
    <n v="5"/>
    <s v="S"/>
    <n v="2"/>
    <n v="0"/>
    <n v="0"/>
    <s v="S2"/>
    <n v="6"/>
    <x v="2"/>
    <s v="S"/>
    <n v="1"/>
    <n v="1"/>
  </r>
  <r>
    <n v="292"/>
    <n v="5.0999999999999996"/>
    <n v="17"/>
    <s v="S"/>
    <n v="3"/>
    <n v="0"/>
    <n v="0"/>
    <s v="S3"/>
    <n v="7"/>
    <x v="3"/>
    <s v="S"/>
    <n v="1"/>
    <n v="1"/>
  </r>
  <r>
    <n v="293"/>
    <n v="3.5"/>
    <n v="9"/>
    <s v="S"/>
    <n v="3"/>
    <n v="0"/>
    <n v="0"/>
    <s v="S3"/>
    <n v="8"/>
    <x v="3"/>
    <s v="S"/>
    <n v="1"/>
    <n v="1"/>
  </r>
  <r>
    <n v="294"/>
    <n v="3.2"/>
    <n v="4"/>
    <s v="S"/>
    <n v="3"/>
    <n v="0"/>
    <n v="0"/>
    <s v="S3"/>
    <n v="9"/>
    <x v="3"/>
    <s v="S"/>
    <n v="1"/>
    <n v="1"/>
  </r>
  <r>
    <n v="295"/>
    <n v="4.5999999999999996"/>
    <n v="24"/>
    <s v="S"/>
    <n v="4"/>
    <n v="0"/>
    <n v="1"/>
    <s v="S4"/>
    <n v="10"/>
    <x v="4"/>
    <s v="S"/>
    <n v="1"/>
    <n v="1"/>
  </r>
  <r>
    <n v="296"/>
    <n v="7.5"/>
    <n v="21"/>
    <s v="S"/>
    <n v="4"/>
    <n v="0"/>
    <n v="2"/>
    <s v="S4"/>
    <n v="11"/>
    <x v="4"/>
    <s v="S"/>
    <n v="1"/>
    <n v="1"/>
  </r>
  <r>
    <n v="297"/>
    <n v="11.3"/>
    <n v="8"/>
    <s v="S"/>
    <n v="5"/>
    <n v="0"/>
    <n v="3"/>
    <s v="S5"/>
    <n v="12"/>
    <x v="4"/>
    <s v="S"/>
    <n v="1"/>
    <n v="0"/>
  </r>
  <r>
    <n v="298"/>
    <n v="15.2"/>
    <n v="23"/>
    <s v="S"/>
    <n v="5"/>
    <n v="0"/>
    <n v="4"/>
    <s v="S5"/>
    <n v="13"/>
    <x v="5"/>
    <s v="S"/>
    <n v="1"/>
    <n v="1"/>
  </r>
  <r>
    <n v="299"/>
    <n v="18.3"/>
    <n v="0"/>
    <s v="0"/>
    <n v="0"/>
    <n v="0"/>
    <n v="5"/>
    <s v="00"/>
    <n v="0"/>
    <x v="0"/>
    <s v="0"/>
    <n v="1"/>
    <n v="1"/>
  </r>
  <r>
    <n v="300"/>
    <n v="19.899999999999999"/>
    <n v="5"/>
    <s v="C"/>
    <n v="1"/>
    <n v="0"/>
    <n v="6"/>
    <s v="C1"/>
    <n v="1"/>
    <x v="1"/>
    <s v="C"/>
    <n v="1"/>
    <n v="1"/>
  </r>
  <r>
    <n v="301"/>
    <n v="20"/>
    <n v="4"/>
    <s v="0"/>
    <n v="0"/>
    <n v="1"/>
    <n v="7"/>
    <s v="00"/>
    <n v="2"/>
    <x v="1"/>
    <s v="C"/>
    <n v="0"/>
    <n v="0"/>
  </r>
  <r>
    <n v="302"/>
    <n v="18.899999999999999"/>
    <n v="5"/>
    <s v="0"/>
    <n v="0"/>
    <n v="0"/>
    <n v="0"/>
    <s v="00"/>
    <n v="3"/>
    <x v="1"/>
    <s v="C"/>
    <n v="0"/>
    <n v="0"/>
  </r>
  <r>
    <n v="303"/>
    <n v="17.3"/>
    <n v="2"/>
    <s v="0"/>
    <n v="0"/>
    <n v="0"/>
    <n v="0"/>
    <s v="00"/>
    <n v="4"/>
    <x v="2"/>
    <s v="C"/>
    <n v="0"/>
    <n v="0"/>
  </r>
  <r>
    <n v="304"/>
    <n v="16"/>
    <n v="7"/>
    <s v="0"/>
    <n v="0"/>
    <n v="0"/>
    <n v="0"/>
    <s v="00"/>
    <n v="5"/>
    <x v="2"/>
    <s v="C"/>
    <n v="0"/>
    <n v="0"/>
  </r>
  <r>
    <n v="305"/>
    <n v="15.9"/>
    <n v="4"/>
    <s v="0"/>
    <n v="0"/>
    <n v="0"/>
    <n v="0"/>
    <s v="00"/>
    <n v="6"/>
    <x v="2"/>
    <s v="C"/>
    <n v="0"/>
    <n v="0"/>
  </r>
  <r>
    <n v="306"/>
    <n v="17.3"/>
    <n v="17"/>
    <s v="0"/>
    <n v="0"/>
    <n v="0"/>
    <n v="1"/>
    <s v="00"/>
    <n v="7"/>
    <x v="3"/>
    <s v="C"/>
    <n v="0"/>
    <n v="0"/>
  </r>
  <r>
    <n v="307"/>
    <n v="20"/>
    <n v="14"/>
    <s v="0"/>
    <n v="0"/>
    <n v="0"/>
    <n v="2"/>
    <s v="00"/>
    <n v="8"/>
    <x v="3"/>
    <s v="C"/>
    <n v="0"/>
    <n v="0"/>
  </r>
  <r>
    <n v="308"/>
    <n v="23.4"/>
    <n v="9"/>
    <s v="0"/>
    <n v="0"/>
    <n v="0"/>
    <n v="3"/>
    <s v="00"/>
    <n v="9"/>
    <x v="3"/>
    <s v="C"/>
    <n v="0"/>
    <n v="0"/>
  </r>
  <r>
    <n v="309"/>
    <n v="26.8"/>
    <n v="6"/>
    <s v="0"/>
    <n v="0"/>
    <n v="0"/>
    <n v="4"/>
    <s v="00"/>
    <n v="10"/>
    <x v="4"/>
    <s v="C"/>
    <n v="0"/>
    <n v="0"/>
  </r>
  <r>
    <n v="310"/>
    <n v="29.1"/>
    <n v="16"/>
    <s v="0"/>
    <n v="0"/>
    <n v="0"/>
    <n v="5"/>
    <s v="00"/>
    <n v="11"/>
    <x v="4"/>
    <s v="C"/>
    <n v="0"/>
    <n v="0"/>
  </r>
  <r>
    <n v="311"/>
    <n v="29.8"/>
    <n v="2"/>
    <s v="0"/>
    <n v="0"/>
    <n v="1"/>
    <n v="6"/>
    <s v="00"/>
    <n v="12"/>
    <x v="4"/>
    <s v="C"/>
    <n v="0"/>
    <n v="0"/>
  </r>
  <r>
    <n v="312"/>
    <n v="28.8"/>
    <n v="25"/>
    <s v="0"/>
    <n v="0"/>
    <n v="0"/>
    <n v="0"/>
    <s v="00"/>
    <n v="13"/>
    <x v="5"/>
    <s v="C"/>
    <n v="0"/>
    <n v="0"/>
  </r>
  <r>
    <n v="313"/>
    <n v="26.4"/>
    <n v="0"/>
    <s v="0"/>
    <n v="0"/>
    <n v="1"/>
    <n v="0"/>
    <s v="00"/>
    <n v="0"/>
    <x v="0"/>
    <s v="0"/>
    <n v="1"/>
    <n v="1"/>
  </r>
  <r>
    <n v="314"/>
    <n v="23.4"/>
    <n v="3"/>
    <s v="0"/>
    <n v="0"/>
    <n v="1"/>
    <n v="0"/>
    <s v="00"/>
    <n v="1"/>
    <x v="1"/>
    <s v="C"/>
    <n v="0"/>
    <n v="0"/>
  </r>
  <r>
    <n v="315"/>
    <n v="20.7"/>
    <n v="4"/>
    <s v="0"/>
    <n v="0"/>
    <n v="1"/>
    <n v="0"/>
    <s v="00"/>
    <n v="2"/>
    <x v="1"/>
    <s v="C"/>
    <n v="0"/>
    <n v="0"/>
  </r>
  <r>
    <n v="316"/>
    <n v="19.100000000000001"/>
    <n v="6"/>
    <s v="0"/>
    <n v="0"/>
    <n v="0"/>
    <n v="0"/>
    <s v="00"/>
    <n v="3"/>
    <x v="1"/>
    <s v="C"/>
    <n v="0"/>
    <n v="0"/>
  </r>
  <r>
    <n v="317"/>
    <n v="18.899999999999999"/>
    <n v="6"/>
    <s v="0"/>
    <n v="0"/>
    <n v="0"/>
    <n v="0"/>
    <s v="00"/>
    <n v="4"/>
    <x v="2"/>
    <s v="C"/>
    <n v="0"/>
    <n v="0"/>
  </r>
  <r>
    <n v="318"/>
    <n v="20"/>
    <n v="5"/>
    <s v="0"/>
    <n v="0"/>
    <n v="1"/>
    <n v="1"/>
    <s v="00"/>
    <n v="5"/>
    <x v="2"/>
    <s v="C"/>
    <n v="0"/>
    <n v="0"/>
  </r>
  <r>
    <n v="319"/>
    <n v="21.8"/>
    <n v="4"/>
    <s v="0"/>
    <n v="0"/>
    <n v="1"/>
    <n v="2"/>
    <s v="00"/>
    <n v="6"/>
    <x v="2"/>
    <s v="C"/>
    <n v="0"/>
    <n v="0"/>
  </r>
  <r>
    <n v="320"/>
    <n v="23.6"/>
    <n v="7"/>
    <s v="0"/>
    <n v="0"/>
    <n v="0"/>
    <n v="3"/>
    <s v="00"/>
    <n v="7"/>
    <x v="3"/>
    <s v="C"/>
    <n v="0"/>
    <n v="0"/>
  </r>
  <r>
    <n v="321"/>
    <n v="24.4"/>
    <n v="12"/>
    <s v="0"/>
    <n v="0"/>
    <n v="0"/>
    <n v="4"/>
    <s v="00"/>
    <n v="8"/>
    <x v="3"/>
    <s v="C"/>
    <n v="0"/>
    <n v="0"/>
  </r>
  <r>
    <n v="322"/>
    <n v="23.6"/>
    <n v="5"/>
    <s v="0"/>
    <n v="0"/>
    <n v="1"/>
    <n v="0"/>
    <s v="00"/>
    <n v="9"/>
    <x v="3"/>
    <s v="C"/>
    <n v="0"/>
    <n v="0"/>
  </r>
  <r>
    <n v="323"/>
    <n v="21.3"/>
    <n v="3"/>
    <s v="0"/>
    <n v="0"/>
    <n v="1"/>
    <n v="0"/>
    <s v="00"/>
    <n v="10"/>
    <x v="4"/>
    <s v="C"/>
    <n v="0"/>
    <n v="0"/>
  </r>
  <r>
    <n v="324"/>
    <n v="17.7"/>
    <n v="21"/>
    <s v="0"/>
    <n v="0"/>
    <n v="0"/>
    <n v="0"/>
    <s v="00"/>
    <n v="11"/>
    <x v="4"/>
    <s v="C"/>
    <n v="0"/>
    <n v="0"/>
  </r>
  <r>
    <n v="325"/>
    <n v="13.6"/>
    <n v="18"/>
    <s v="0"/>
    <n v="0"/>
    <n v="0"/>
    <n v="0"/>
    <s v="00"/>
    <n v="12"/>
    <x v="4"/>
    <s v="C"/>
    <n v="0"/>
    <n v="0"/>
  </r>
  <r>
    <n v="326"/>
    <n v="10"/>
    <n v="13"/>
    <s v="0"/>
    <n v="0"/>
    <n v="0"/>
    <n v="0"/>
    <s v="00"/>
    <n v="13"/>
    <x v="5"/>
    <s v="C"/>
    <n v="0"/>
    <n v="0"/>
  </r>
  <r>
    <n v="327"/>
    <n v="7.6"/>
    <n v="28"/>
    <s v="0"/>
    <n v="0"/>
    <n v="0"/>
    <n v="0"/>
    <s v="00"/>
    <n v="14"/>
    <x v="5"/>
    <s v="C"/>
    <n v="0"/>
    <n v="0"/>
  </r>
  <r>
    <n v="328"/>
    <n v="6.8"/>
    <n v="0"/>
    <s v="0"/>
    <n v="0"/>
    <n v="0"/>
    <n v="0"/>
    <s v="00"/>
    <n v="0"/>
    <x v="0"/>
    <s v="0"/>
    <n v="1"/>
    <n v="1"/>
  </r>
  <r>
    <n v="329"/>
    <n v="7.5"/>
    <n v="2"/>
    <s v="0"/>
    <n v="0"/>
    <n v="0"/>
    <n v="1"/>
    <s v="00"/>
    <n v="1"/>
    <x v="1"/>
    <s v="S"/>
    <n v="0"/>
    <n v="0"/>
  </r>
  <r>
    <n v="330"/>
    <n v="9.1"/>
    <n v="2"/>
    <s v="0"/>
    <n v="0"/>
    <n v="0"/>
    <n v="2"/>
    <s v="00"/>
    <n v="2"/>
    <x v="1"/>
    <s v="S"/>
    <n v="0"/>
    <n v="0"/>
  </r>
  <r>
    <n v="331"/>
    <n v="10.9"/>
    <n v="6"/>
    <s v="0"/>
    <n v="0"/>
    <n v="0"/>
    <n v="3"/>
    <s v="00"/>
    <n v="3"/>
    <x v="1"/>
    <s v="S"/>
    <n v="0"/>
    <n v="0"/>
  </r>
  <r>
    <n v="332"/>
    <n v="11.8"/>
    <n v="11"/>
    <s v="0"/>
    <n v="0"/>
    <n v="0"/>
    <n v="4"/>
    <s v="00"/>
    <n v="4"/>
    <x v="2"/>
    <s v="S"/>
    <n v="0"/>
    <n v="0"/>
  </r>
  <r>
    <n v="333"/>
    <n v="11.5"/>
    <n v="9"/>
    <s v="0"/>
    <n v="0"/>
    <n v="0"/>
    <n v="0"/>
    <s v="00"/>
    <n v="5"/>
    <x v="2"/>
    <s v="S"/>
    <n v="0"/>
    <n v="0"/>
  </r>
  <r>
    <n v="334"/>
    <n v="9.6999999999999993"/>
    <n v="7"/>
    <s v="0"/>
    <n v="0"/>
    <n v="0"/>
    <n v="0"/>
    <s v="00"/>
    <n v="6"/>
    <x v="2"/>
    <s v="S"/>
    <n v="0"/>
    <n v="0"/>
  </r>
  <r>
    <n v="335"/>
    <n v="6.9"/>
    <n v="17"/>
    <s v="0"/>
    <n v="0"/>
    <n v="0"/>
    <n v="0"/>
    <s v="00"/>
    <n v="7"/>
    <x v="3"/>
    <s v="S"/>
    <n v="0"/>
    <n v="0"/>
  </r>
  <r>
    <n v="336"/>
    <n v="3.8"/>
    <n v="1"/>
    <s v="0"/>
    <n v="0"/>
    <n v="0"/>
    <n v="0"/>
    <s v="00"/>
    <n v="8"/>
    <x v="3"/>
    <s v="S"/>
    <n v="0"/>
    <n v="0"/>
  </r>
  <r>
    <n v="337"/>
    <n v="1.2"/>
    <n v="2"/>
    <s v="0"/>
    <n v="0"/>
    <n v="0"/>
    <n v="0"/>
    <s v="00"/>
    <n v="9"/>
    <x v="3"/>
    <s v="S"/>
    <n v="0"/>
    <n v="0"/>
  </r>
  <r>
    <n v="338"/>
    <n v="0.1"/>
    <n v="15"/>
    <s v="0"/>
    <n v="0"/>
    <n v="0"/>
    <n v="0"/>
    <s v="00"/>
    <n v="10"/>
    <x v="4"/>
    <s v="S"/>
    <n v="0"/>
    <n v="0"/>
  </r>
  <r>
    <n v="339"/>
    <n v="0.6"/>
    <n v="21"/>
    <s v="0"/>
    <n v="0"/>
    <n v="0"/>
    <n v="1"/>
    <s v="00"/>
    <n v="11"/>
    <x v="4"/>
    <s v="S"/>
    <n v="0"/>
    <n v="0"/>
  </r>
  <r>
    <n v="340"/>
    <n v="2.8"/>
    <n v="8"/>
    <s v="0"/>
    <n v="0"/>
    <n v="0"/>
    <n v="2"/>
    <s v="00"/>
    <n v="12"/>
    <x v="4"/>
    <s v="S"/>
    <n v="0"/>
    <n v="0"/>
  </r>
  <r>
    <n v="341"/>
    <n v="6"/>
    <n v="27"/>
    <s v="0"/>
    <n v="0"/>
    <n v="0"/>
    <n v="3"/>
    <s v="00"/>
    <n v="13"/>
    <x v="5"/>
    <s v="S"/>
    <n v="0"/>
    <n v="0"/>
  </r>
  <r>
    <n v="342"/>
    <n v="9.3000000000000007"/>
    <n v="0"/>
    <s v="0"/>
    <n v="0"/>
    <n v="0"/>
    <n v="4"/>
    <s v="00"/>
    <n v="0"/>
    <x v="0"/>
    <s v="0"/>
    <n v="1"/>
    <n v="1"/>
  </r>
  <r>
    <n v="343"/>
    <n v="11.8"/>
    <n v="1"/>
    <s v="0"/>
    <n v="0"/>
    <n v="0"/>
    <n v="5"/>
    <s v="00"/>
    <n v="1"/>
    <x v="1"/>
    <s v="C"/>
    <n v="0"/>
    <n v="0"/>
  </r>
  <r>
    <n v="344"/>
    <n v="13.1"/>
    <n v="4"/>
    <s v="0"/>
    <n v="0"/>
    <n v="0"/>
    <n v="6"/>
    <s v="00"/>
    <n v="2"/>
    <x v="1"/>
    <s v="C"/>
    <n v="0"/>
    <n v="0"/>
  </r>
  <r>
    <n v="345"/>
    <n v="12.9"/>
    <n v="1"/>
    <s v="0"/>
    <n v="0"/>
    <n v="0"/>
    <n v="0"/>
    <s v="00"/>
    <n v="3"/>
    <x v="1"/>
    <s v="C"/>
    <n v="0"/>
    <n v="0"/>
  </r>
  <r>
    <n v="346"/>
    <n v="11.6"/>
    <n v="2"/>
    <s v="0"/>
    <n v="0"/>
    <n v="0"/>
    <n v="0"/>
    <s v="00"/>
    <n v="4"/>
    <x v="2"/>
    <s v="C"/>
    <n v="0"/>
    <n v="0"/>
  </r>
  <r>
    <n v="347"/>
    <n v="9.9"/>
    <n v="3"/>
    <s v="0"/>
    <n v="0"/>
    <n v="0"/>
    <n v="0"/>
    <s v="00"/>
    <n v="5"/>
    <x v="2"/>
    <s v="C"/>
    <n v="0"/>
    <n v="0"/>
  </r>
  <r>
    <n v="348"/>
    <n v="8.6999999999999993"/>
    <n v="8"/>
    <s v="0"/>
    <n v="0"/>
    <n v="0"/>
    <n v="0"/>
    <s v="00"/>
    <n v="6"/>
    <x v="2"/>
    <s v="C"/>
    <n v="0"/>
    <n v="0"/>
  </r>
  <r>
    <n v="349"/>
    <n v="8.8000000000000007"/>
    <n v="18"/>
    <s v="0"/>
    <n v="0"/>
    <n v="0"/>
    <n v="1"/>
    <s v="00"/>
    <n v="7"/>
    <x v="3"/>
    <s v="C"/>
    <n v="0"/>
    <n v="0"/>
  </r>
  <r>
    <n v="350"/>
    <n v="10.5"/>
    <n v="15"/>
    <s v="0"/>
    <n v="0"/>
    <n v="0"/>
    <n v="2"/>
    <s v="00"/>
    <n v="8"/>
    <x v="3"/>
    <s v="C"/>
    <n v="0"/>
    <n v="0"/>
  </r>
  <r>
    <n v="351"/>
    <n v="13.5"/>
    <n v="1"/>
    <s v="0"/>
    <n v="0"/>
    <n v="0"/>
    <n v="3"/>
    <s v="00"/>
    <n v="9"/>
    <x v="3"/>
    <s v="C"/>
    <n v="0"/>
    <n v="0"/>
  </r>
  <r>
    <n v="352"/>
    <n v="17.5"/>
    <n v="22"/>
    <s v="0"/>
    <n v="0"/>
    <n v="0"/>
    <n v="4"/>
    <s v="00"/>
    <n v="10"/>
    <x v="4"/>
    <s v="C"/>
    <n v="0"/>
    <n v="0"/>
  </r>
  <r>
    <n v="353"/>
    <n v="21.4"/>
    <n v="4"/>
    <s v="0"/>
    <n v="0"/>
    <n v="1"/>
    <n v="5"/>
    <s v="00"/>
    <n v="11"/>
    <x v="4"/>
    <s v="C"/>
    <n v="0"/>
    <n v="0"/>
  </r>
  <r>
    <n v="354"/>
    <n v="24.4"/>
    <n v="4"/>
    <s v="0"/>
    <n v="0"/>
    <n v="1"/>
    <n v="6"/>
    <s v="00"/>
    <n v="12"/>
    <x v="4"/>
    <s v="C"/>
    <n v="0"/>
    <n v="0"/>
  </r>
  <r>
    <n v="355"/>
    <n v="25.8"/>
    <n v="11"/>
    <s v="0"/>
    <n v="0"/>
    <n v="0"/>
    <n v="7"/>
    <s v="00"/>
    <n v="13"/>
    <x v="5"/>
    <s v="C"/>
    <n v="0"/>
    <n v="0"/>
  </r>
  <r>
    <n v="356"/>
    <n v="25.6"/>
    <n v="25"/>
    <s v="0"/>
    <n v="0"/>
    <n v="0"/>
    <n v="0"/>
    <s v="00"/>
    <n v="14"/>
    <x v="5"/>
    <s v="C"/>
    <n v="0"/>
    <n v="0"/>
  </r>
  <r>
    <n v="357"/>
    <n v="24.1"/>
    <n v="0"/>
    <s v="0"/>
    <n v="0"/>
    <n v="1"/>
    <n v="0"/>
    <s v="00"/>
    <n v="0"/>
    <x v="0"/>
    <s v="0"/>
    <n v="1"/>
    <n v="1"/>
  </r>
  <r>
    <n v="358"/>
    <n v="22"/>
    <n v="4"/>
    <s v="0"/>
    <n v="0"/>
    <n v="1"/>
    <n v="0"/>
    <s v="00"/>
    <n v="1"/>
    <x v="1"/>
    <s v="C"/>
    <n v="0"/>
    <n v="0"/>
  </r>
  <r>
    <n v="359"/>
    <n v="20.3"/>
    <n v="4"/>
    <s v="0"/>
    <n v="0"/>
    <n v="1"/>
    <n v="0"/>
    <s v="00"/>
    <n v="2"/>
    <x v="1"/>
    <s v="C"/>
    <n v="0"/>
    <n v="0"/>
  </r>
  <r>
    <n v="360"/>
    <n v="19.600000000000001"/>
    <n v="1"/>
    <s v="0"/>
    <n v="0"/>
    <n v="0"/>
    <n v="0"/>
    <s v="00"/>
    <n v="3"/>
    <x v="1"/>
    <s v="C"/>
    <n v="0"/>
    <n v="0"/>
  </r>
  <r>
    <n v="361"/>
    <n v="20.3"/>
    <n v="11"/>
    <s v="0"/>
    <n v="0"/>
    <n v="0"/>
    <n v="1"/>
    <s v="00"/>
    <n v="4"/>
    <x v="2"/>
    <s v="C"/>
    <n v="0"/>
    <n v="0"/>
  </r>
  <r>
    <n v="362"/>
    <n v="22.3"/>
    <n v="12"/>
    <s v="0"/>
    <n v="0"/>
    <n v="0"/>
    <n v="2"/>
    <s v="00"/>
    <n v="5"/>
    <x v="2"/>
    <s v="C"/>
    <n v="0"/>
    <n v="0"/>
  </r>
  <r>
    <n v="363"/>
    <n v="25"/>
    <n v="2"/>
    <s v="0"/>
    <n v="0"/>
    <n v="1"/>
    <n v="3"/>
    <s v="00"/>
    <n v="6"/>
    <x v="2"/>
    <s v="C"/>
    <n v="0"/>
    <n v="0"/>
  </r>
  <r>
    <n v="364"/>
    <n v="27.5"/>
    <n v="4"/>
    <s v="0"/>
    <n v="0"/>
    <n v="1"/>
    <n v="4"/>
    <s v="00"/>
    <n v="7"/>
    <x v="3"/>
    <s v="C"/>
    <n v="0"/>
    <n v="0"/>
  </r>
  <r>
    <n v="365"/>
    <n v="29.1"/>
    <n v="18"/>
    <s v="0"/>
    <n v="0"/>
    <n v="0"/>
    <n v="5"/>
    <s v="00"/>
    <n v="8"/>
    <x v="3"/>
    <s v="C"/>
    <n v="0"/>
    <n v="0"/>
  </r>
  <r>
    <n v="366"/>
    <n v="29"/>
    <n v="2"/>
    <s v="0"/>
    <n v="0"/>
    <n v="1"/>
    <n v="0"/>
    <s v="00"/>
    <n v="9"/>
    <x v="3"/>
    <s v="C"/>
    <n v="0"/>
    <n v="0"/>
  </r>
  <r>
    <n v="367"/>
    <n v="27.2"/>
    <n v="19"/>
    <s v="0"/>
    <n v="0"/>
    <n v="0"/>
    <n v="0"/>
    <s v="00"/>
    <n v="10"/>
    <x v="4"/>
    <s v="C"/>
    <n v="0"/>
    <n v="0"/>
  </r>
  <r>
    <n v="368"/>
    <n v="24.1"/>
    <n v="16"/>
    <s v="0"/>
    <n v="0"/>
    <n v="0"/>
    <n v="0"/>
    <s v="00"/>
    <n v="11"/>
    <x v="4"/>
    <s v="C"/>
    <n v="0"/>
    <n v="0"/>
  </r>
  <r>
    <n v="369"/>
    <n v="20.399999999999999"/>
    <n v="24"/>
    <s v="0"/>
    <n v="0"/>
    <n v="0"/>
    <n v="0"/>
    <s v="00"/>
    <n v="12"/>
    <x v="4"/>
    <s v="C"/>
    <n v="0"/>
    <n v="0"/>
  </r>
  <r>
    <n v="370"/>
    <n v="17.100000000000001"/>
    <n v="24"/>
    <s v="0"/>
    <n v="0"/>
    <n v="0"/>
    <n v="0"/>
    <s v="00"/>
    <n v="13"/>
    <x v="5"/>
    <s v="C"/>
    <n v="0"/>
    <n v="0"/>
  </r>
  <r>
    <n v="371"/>
    <n v="14.9"/>
    <n v="0"/>
    <s v="0"/>
    <n v="0"/>
    <n v="0"/>
    <n v="0"/>
    <s v="00"/>
    <n v="0"/>
    <x v="0"/>
    <s v="0"/>
    <n v="1"/>
    <n v="1"/>
  </r>
  <r>
    <n v="372"/>
    <n v="14.1"/>
    <n v="3"/>
    <s v="0"/>
    <n v="0"/>
    <n v="0"/>
    <n v="0"/>
    <s v="00"/>
    <n v="1"/>
    <x v="1"/>
    <s v="C"/>
    <n v="0"/>
    <n v="0"/>
  </r>
  <r>
    <n v="373"/>
    <n v="14.8"/>
    <n v="6"/>
    <s v="0"/>
    <n v="0"/>
    <n v="0"/>
    <n v="1"/>
    <s v="00"/>
    <n v="2"/>
    <x v="1"/>
    <s v="C"/>
    <n v="0"/>
    <n v="0"/>
  </r>
  <r>
    <n v="374"/>
    <n v="16.3"/>
    <n v="6"/>
    <s v="0"/>
    <n v="0"/>
    <n v="0"/>
    <n v="2"/>
    <s v="00"/>
    <n v="3"/>
    <x v="1"/>
    <s v="C"/>
    <n v="0"/>
    <n v="0"/>
  </r>
  <r>
    <n v="375"/>
    <n v="17.7"/>
    <n v="8"/>
    <s v="0"/>
    <n v="0"/>
    <n v="0"/>
    <n v="3"/>
    <s v="00"/>
    <n v="4"/>
    <x v="2"/>
    <s v="C"/>
    <n v="0"/>
    <n v="0"/>
  </r>
  <r>
    <n v="376"/>
    <n v="18.3"/>
    <n v="3"/>
    <s v="0"/>
    <n v="0"/>
    <n v="0"/>
    <n v="4"/>
    <s v="00"/>
    <n v="5"/>
    <x v="2"/>
    <s v="C"/>
    <n v="0"/>
    <n v="0"/>
  </r>
  <r>
    <n v="377"/>
    <n v="17.5"/>
    <n v="6"/>
    <s v="0"/>
    <n v="0"/>
    <n v="0"/>
    <n v="0"/>
    <s v="00"/>
    <n v="6"/>
    <x v="2"/>
    <s v="C"/>
    <n v="0"/>
    <n v="0"/>
  </r>
  <r>
    <n v="378"/>
    <n v="15.1"/>
    <n v="7"/>
    <s v="0"/>
    <n v="0"/>
    <n v="0"/>
    <n v="0"/>
    <s v="00"/>
    <n v="7"/>
    <x v="3"/>
    <s v="C"/>
    <n v="0"/>
    <n v="0"/>
  </r>
  <r>
    <n v="379"/>
    <n v="11.6"/>
    <n v="11"/>
    <s v="0"/>
    <n v="0"/>
    <n v="0"/>
    <n v="0"/>
    <s v="00"/>
    <n v="8"/>
    <x v="3"/>
    <s v="C"/>
    <n v="0"/>
    <n v="0"/>
  </r>
  <r>
    <n v="380"/>
    <n v="7.7"/>
    <n v="10"/>
    <s v="0"/>
    <n v="0"/>
    <n v="0"/>
    <n v="0"/>
    <s v="00"/>
    <n v="9"/>
    <x v="3"/>
    <s v="C"/>
    <n v="0"/>
    <n v="0"/>
  </r>
  <r>
    <n v="381"/>
    <n v="4.4000000000000004"/>
    <n v="21"/>
    <s v="0"/>
    <n v="0"/>
    <n v="0"/>
    <n v="0"/>
    <s v="00"/>
    <n v="10"/>
    <x v="4"/>
    <s v="C"/>
    <n v="0"/>
    <n v="0"/>
  </r>
  <r>
    <n v="382"/>
    <n v="2.2999999999999998"/>
    <n v="22"/>
    <s v="0"/>
    <n v="0"/>
    <n v="0"/>
    <n v="0"/>
    <s v="00"/>
    <n v="11"/>
    <x v="4"/>
    <s v="C"/>
    <n v="0"/>
    <n v="0"/>
  </r>
  <r>
    <n v="383"/>
    <n v="2"/>
    <n v="22"/>
    <s v="0"/>
    <n v="0"/>
    <n v="0"/>
    <n v="0"/>
    <s v="00"/>
    <n v="12"/>
    <x v="4"/>
    <s v="C"/>
    <n v="0"/>
    <n v="0"/>
  </r>
  <r>
    <n v="384"/>
    <n v="3.2"/>
    <n v="29"/>
    <s v="0"/>
    <n v="0"/>
    <n v="0"/>
    <n v="1"/>
    <s v="00"/>
    <n v="13"/>
    <x v="5"/>
    <s v="C"/>
    <n v="0"/>
    <n v="0"/>
  </r>
  <r>
    <n v="385"/>
    <n v="5.5"/>
    <n v="0"/>
    <s v="0"/>
    <n v="0"/>
    <n v="0"/>
    <n v="2"/>
    <s v="00"/>
    <n v="0"/>
    <x v="0"/>
    <s v="0"/>
    <n v="1"/>
    <n v="1"/>
  </r>
  <r>
    <n v="386"/>
    <n v="7.9"/>
    <n v="1"/>
    <s v="0"/>
    <n v="0"/>
    <n v="0"/>
    <n v="3"/>
    <s v="00"/>
    <n v="1"/>
    <x v="1"/>
    <s v="S"/>
    <n v="0"/>
    <n v="0"/>
  </r>
  <r>
    <n v="387"/>
    <n v="9.6"/>
    <n v="2"/>
    <s v="0"/>
    <n v="0"/>
    <n v="0"/>
    <n v="4"/>
    <s v="00"/>
    <n v="2"/>
    <x v="1"/>
    <s v="S"/>
    <n v="0"/>
    <n v="0"/>
  </r>
  <r>
    <n v="388"/>
    <n v="10"/>
    <n v="3"/>
    <s v="0"/>
    <n v="0"/>
    <n v="0"/>
    <n v="5"/>
    <s v="00"/>
    <n v="3"/>
    <x v="1"/>
    <s v="S"/>
    <n v="0"/>
    <n v="0"/>
  </r>
  <r>
    <n v="389"/>
    <n v="9"/>
    <n v="2"/>
    <s v="0"/>
    <n v="0"/>
    <n v="0"/>
    <n v="0"/>
    <s v="00"/>
    <n v="4"/>
    <x v="2"/>
    <s v="S"/>
    <n v="0"/>
    <n v="0"/>
  </r>
  <r>
    <n v="390"/>
    <n v="6.9"/>
    <n v="10"/>
    <s v="0"/>
    <n v="0"/>
    <n v="0"/>
    <n v="0"/>
    <s v="00"/>
    <n v="5"/>
    <x v="2"/>
    <s v="S"/>
    <n v="0"/>
    <n v="0"/>
  </r>
  <r>
    <n v="391"/>
    <n v="4.5"/>
    <n v="3"/>
    <s v="0"/>
    <n v="0"/>
    <n v="0"/>
    <n v="0"/>
    <s v="00"/>
    <n v="6"/>
    <x v="2"/>
    <s v="S"/>
    <n v="0"/>
    <n v="0"/>
  </r>
  <r>
    <n v="392"/>
    <n v="2.8"/>
    <n v="11"/>
    <s v="0"/>
    <n v="0"/>
    <n v="0"/>
    <n v="0"/>
    <s v="00"/>
    <n v="7"/>
    <x v="3"/>
    <s v="S"/>
    <n v="0"/>
    <n v="0"/>
  </r>
  <r>
    <n v="393"/>
    <n v="2.2999999999999998"/>
    <n v="17"/>
    <s v="0"/>
    <n v="0"/>
    <n v="0"/>
    <n v="0"/>
    <s v="00"/>
    <n v="8"/>
    <x v="3"/>
    <s v="S"/>
    <n v="0"/>
    <n v="0"/>
  </r>
  <r>
    <n v="394"/>
    <n v="3.6"/>
    <n v="1"/>
    <s v="0"/>
    <n v="0"/>
    <n v="0"/>
    <n v="1"/>
    <s v="00"/>
    <n v="9"/>
    <x v="3"/>
    <s v="S"/>
    <n v="0"/>
    <n v="0"/>
  </r>
  <r>
    <n v="395"/>
    <n v="6.4"/>
    <n v="8"/>
    <s v="0"/>
    <n v="0"/>
    <n v="0"/>
    <n v="2"/>
    <s v="00"/>
    <n v="10"/>
    <x v="4"/>
    <s v="S"/>
    <n v="0"/>
    <n v="0"/>
  </r>
  <r>
    <n v="396"/>
    <n v="10.199999999999999"/>
    <n v="11"/>
    <s v="0"/>
    <n v="0"/>
    <n v="0"/>
    <n v="3"/>
    <s v="00"/>
    <n v="11"/>
    <x v="4"/>
    <s v="S"/>
    <n v="0"/>
    <n v="0"/>
  </r>
  <r>
    <n v="397"/>
    <n v="14"/>
    <n v="23"/>
    <s v="0"/>
    <n v="0"/>
    <n v="0"/>
    <n v="4"/>
    <s v="00"/>
    <n v="12"/>
    <x v="4"/>
    <s v="S"/>
    <n v="0"/>
    <n v="0"/>
  </r>
  <r>
    <n v="398"/>
    <n v="17.100000000000001"/>
    <n v="29"/>
    <s v="0"/>
    <n v="0"/>
    <n v="0"/>
    <n v="5"/>
    <s v="00"/>
    <n v="13"/>
    <x v="5"/>
    <s v="S"/>
    <n v="0"/>
    <n v="0"/>
  </r>
  <r>
    <n v="399"/>
    <n v="18.7"/>
    <n v="0"/>
    <s v="0"/>
    <n v="0"/>
    <n v="0"/>
    <n v="6"/>
    <s v="00"/>
    <n v="0"/>
    <x v="0"/>
    <s v="0"/>
    <n v="1"/>
    <n v="1"/>
  </r>
  <r>
    <n v="400"/>
    <n v="18.8"/>
    <n v="5"/>
    <s v="0"/>
    <n v="0"/>
    <n v="0"/>
    <n v="7"/>
    <s v="00"/>
    <n v="1"/>
    <x v="1"/>
    <s v="C"/>
    <n v="0"/>
    <n v="0"/>
  </r>
  <r>
    <n v="401"/>
    <n v="17.7"/>
    <n v="2"/>
    <s v="0"/>
    <n v="0"/>
    <n v="0"/>
    <n v="0"/>
    <s v="00"/>
    <n v="2"/>
    <x v="1"/>
    <s v="C"/>
    <n v="0"/>
    <n v="0"/>
  </r>
  <r>
    <n v="402"/>
    <n v="16.100000000000001"/>
    <n v="2"/>
    <s v="0"/>
    <n v="0"/>
    <n v="0"/>
    <n v="0"/>
    <s v="00"/>
    <n v="3"/>
    <x v="1"/>
    <s v="C"/>
    <n v="0"/>
    <n v="0"/>
  </r>
  <r>
    <n v="403"/>
    <n v="14.9"/>
    <n v="7"/>
    <s v="0"/>
    <n v="0"/>
    <n v="0"/>
    <n v="0"/>
    <s v="00"/>
    <n v="4"/>
    <x v="2"/>
    <s v="C"/>
    <n v="0"/>
    <n v="0"/>
  </r>
  <r>
    <n v="404"/>
    <n v="14.9"/>
    <n v="2"/>
    <s v="0"/>
    <n v="0"/>
    <n v="0"/>
    <n v="0"/>
    <s v="00"/>
    <n v="5"/>
    <x v="2"/>
    <s v="C"/>
    <n v="0"/>
    <n v="0"/>
  </r>
  <r>
    <n v="405"/>
    <n v="16.3"/>
    <n v="3"/>
    <s v="0"/>
    <n v="0"/>
    <n v="0"/>
    <n v="1"/>
    <s v="00"/>
    <n v="6"/>
    <x v="2"/>
    <s v="C"/>
    <n v="0"/>
    <n v="0"/>
  </r>
  <r>
    <n v="406"/>
    <n v="19.100000000000001"/>
    <n v="14"/>
    <s v="0"/>
    <n v="0"/>
    <n v="0"/>
    <n v="2"/>
    <s v="00"/>
    <n v="7"/>
    <x v="3"/>
    <s v="C"/>
    <n v="0"/>
    <n v="0"/>
  </r>
  <r>
    <n v="407"/>
    <n v="22.7"/>
    <n v="12"/>
    <s v="0"/>
    <n v="0"/>
    <n v="0"/>
    <n v="3"/>
    <s v="00"/>
    <n v="8"/>
    <x v="3"/>
    <s v="C"/>
    <n v="0"/>
    <n v="0"/>
  </r>
  <r>
    <n v="408"/>
    <n v="26.1"/>
    <n v="9"/>
    <s v="0"/>
    <n v="0"/>
    <n v="0"/>
    <n v="4"/>
    <s v="00"/>
    <n v="9"/>
    <x v="3"/>
    <s v="C"/>
    <n v="0"/>
    <n v="0"/>
  </r>
  <r>
    <n v="409"/>
    <n v="28.6"/>
    <n v="14"/>
    <s v="0"/>
    <n v="0"/>
    <n v="0"/>
    <n v="5"/>
    <s v="00"/>
    <n v="10"/>
    <x v="4"/>
    <s v="C"/>
    <n v="0"/>
    <n v="0"/>
  </r>
  <r>
    <n v="410"/>
    <n v="29.5"/>
    <n v="17"/>
    <s v="0"/>
    <n v="0"/>
    <n v="0"/>
    <n v="6"/>
    <s v="00"/>
    <n v="11"/>
    <x v="4"/>
    <s v="C"/>
    <n v="0"/>
    <n v="0"/>
  </r>
  <r>
    <n v="411"/>
    <n v="28.6"/>
    <n v="9"/>
    <s v="0"/>
    <n v="0"/>
    <n v="0"/>
    <n v="0"/>
    <s v="00"/>
    <n v="12"/>
    <x v="4"/>
    <s v="C"/>
    <n v="0"/>
    <n v="0"/>
  </r>
  <r>
    <n v="412"/>
    <n v="26.4"/>
    <n v="28"/>
    <s v="0"/>
    <n v="0"/>
    <n v="0"/>
    <n v="0"/>
    <s v="00"/>
    <n v="13"/>
    <x v="5"/>
    <s v="C"/>
    <n v="0"/>
    <n v="0"/>
  </r>
  <r>
    <n v="413"/>
    <n v="23.6"/>
    <n v="0"/>
    <s v="0"/>
    <n v="0"/>
    <n v="1"/>
    <n v="0"/>
    <s v="00"/>
    <n v="0"/>
    <x v="0"/>
    <s v="0"/>
    <n v="1"/>
    <n v="1"/>
  </r>
  <r>
    <n v="414"/>
    <n v="21"/>
    <n v="1"/>
    <s v="0"/>
    <n v="0"/>
    <n v="1"/>
    <n v="0"/>
    <s v="00"/>
    <n v="1"/>
    <x v="1"/>
    <s v="C"/>
    <n v="0"/>
    <n v="0"/>
  </r>
  <r>
    <n v="415"/>
    <n v="19.600000000000001"/>
    <n v="6"/>
    <s v="0"/>
    <n v="0"/>
    <n v="0"/>
    <n v="0"/>
    <s v="00"/>
    <n v="2"/>
    <x v="1"/>
    <s v="C"/>
    <n v="0"/>
    <n v="0"/>
  </r>
  <r>
    <n v="416"/>
    <n v="19.5"/>
    <n v="4"/>
    <s v="0"/>
    <n v="0"/>
    <n v="0"/>
    <n v="0"/>
    <s v="00"/>
    <n v="3"/>
    <x v="1"/>
    <s v="C"/>
    <n v="0"/>
    <n v="0"/>
  </r>
  <r>
    <n v="417"/>
    <n v="20.7"/>
    <n v="10"/>
    <s v="0"/>
    <n v="0"/>
    <n v="0"/>
    <n v="1"/>
    <s v="00"/>
    <n v="4"/>
    <x v="2"/>
    <s v="C"/>
    <n v="0"/>
    <n v="0"/>
  </r>
  <r>
    <n v="418"/>
    <n v="22.7"/>
    <n v="4"/>
    <s v="0"/>
    <n v="0"/>
    <n v="1"/>
    <n v="2"/>
    <s v="00"/>
    <n v="5"/>
    <x v="2"/>
    <s v="C"/>
    <n v="0"/>
    <n v="0"/>
  </r>
  <r>
    <n v="419"/>
    <n v="24.5"/>
    <n v="5"/>
    <s v="0"/>
    <n v="0"/>
    <n v="1"/>
    <n v="3"/>
    <s v="00"/>
    <n v="6"/>
    <x v="2"/>
    <s v="C"/>
    <n v="0"/>
    <n v="0"/>
  </r>
  <r>
    <n v="420"/>
    <n v="25.4"/>
    <n v="8"/>
    <s v="0"/>
    <n v="0"/>
    <n v="0"/>
    <n v="4"/>
    <s v="00"/>
    <n v="7"/>
    <x v="3"/>
    <s v="C"/>
    <n v="0"/>
    <n v="0"/>
  </r>
  <r>
    <n v="421"/>
    <n v="24.8"/>
    <n v="12"/>
    <s v="0"/>
    <n v="0"/>
    <n v="0"/>
    <n v="0"/>
    <s v="00"/>
    <n v="8"/>
    <x v="3"/>
    <s v="C"/>
    <n v="0"/>
    <n v="0"/>
  </r>
  <r>
    <n v="422"/>
    <n v="22.5"/>
    <n v="8"/>
    <s v="0"/>
    <n v="0"/>
    <n v="0"/>
    <n v="0"/>
    <s v="00"/>
    <n v="9"/>
    <x v="3"/>
    <s v="C"/>
    <n v="0"/>
    <n v="0"/>
  </r>
  <r>
    <n v="423"/>
    <n v="18.899999999999999"/>
    <n v="7"/>
    <s v="0"/>
    <n v="0"/>
    <n v="0"/>
    <n v="0"/>
    <s v="00"/>
    <n v="10"/>
    <x v="4"/>
    <s v="C"/>
    <n v="0"/>
    <n v="0"/>
  </r>
  <r>
    <n v="424"/>
    <n v="14.8"/>
    <n v="8"/>
    <s v="0"/>
    <n v="0"/>
    <n v="0"/>
    <n v="0"/>
    <s v="00"/>
    <n v="11"/>
    <x v="4"/>
    <s v="C"/>
    <n v="0"/>
    <n v="0"/>
  </r>
  <r>
    <n v="425"/>
    <n v="11.2"/>
    <n v="7"/>
    <s v="0"/>
    <n v="0"/>
    <n v="0"/>
    <n v="0"/>
    <s v="00"/>
    <n v="12"/>
    <x v="4"/>
    <s v="C"/>
    <n v="0"/>
    <n v="0"/>
  </r>
  <r>
    <n v="426"/>
    <n v="8.8000000000000007"/>
    <n v="23"/>
    <s v="0"/>
    <n v="0"/>
    <n v="0"/>
    <n v="0"/>
    <s v="00"/>
    <n v="13"/>
    <x v="5"/>
    <s v="C"/>
    <n v="0"/>
    <n v="0"/>
  </r>
  <r>
    <n v="427"/>
    <n v="8"/>
    <n v="0"/>
    <s v="0"/>
    <n v="0"/>
    <n v="0"/>
    <n v="0"/>
    <s v="00"/>
    <n v="0"/>
    <x v="0"/>
    <s v="0"/>
    <n v="1"/>
    <n v="1"/>
  </r>
  <r>
    <n v="428"/>
    <n v="8.6"/>
    <n v="2"/>
    <s v="0"/>
    <n v="0"/>
    <n v="0"/>
    <n v="1"/>
    <s v="00"/>
    <n v="1"/>
    <x v="1"/>
    <s v="S"/>
    <n v="0"/>
    <n v="0"/>
  </r>
  <r>
    <n v="429"/>
    <n v="10.199999999999999"/>
    <n v="5"/>
    <s v="0"/>
    <n v="0"/>
    <n v="0"/>
    <n v="2"/>
    <s v="00"/>
    <n v="2"/>
    <x v="1"/>
    <s v="S"/>
    <n v="0"/>
    <n v="0"/>
  </r>
  <r>
    <n v="430"/>
    <n v="11.8"/>
    <n v="5"/>
    <s v="0"/>
    <n v="0"/>
    <n v="0"/>
    <n v="3"/>
    <s v="00"/>
    <n v="3"/>
    <x v="1"/>
    <s v="S"/>
    <n v="0"/>
    <n v="0"/>
  </r>
  <r>
    <n v="431"/>
    <n v="12.7"/>
    <n v="8"/>
    <s v="0"/>
    <n v="0"/>
    <n v="0"/>
    <n v="4"/>
    <s v="00"/>
    <n v="4"/>
    <x v="2"/>
    <s v="S"/>
    <n v="0"/>
    <n v="0"/>
  </r>
  <r>
    <n v="432"/>
    <n v="12.2"/>
    <n v="6"/>
    <s v="0"/>
    <n v="0"/>
    <n v="0"/>
    <n v="0"/>
    <s v="00"/>
    <n v="5"/>
    <x v="2"/>
    <s v="S"/>
    <n v="0"/>
    <n v="0"/>
  </r>
  <r>
    <n v="433"/>
    <n v="10.3"/>
    <n v="9"/>
    <s v="0"/>
    <n v="0"/>
    <n v="0"/>
    <n v="0"/>
    <s v="00"/>
    <n v="6"/>
    <x v="2"/>
    <s v="S"/>
    <n v="0"/>
    <n v="0"/>
  </r>
  <r>
    <n v="434"/>
    <n v="7.4"/>
    <n v="17"/>
    <s v="0"/>
    <n v="0"/>
    <n v="0"/>
    <n v="0"/>
    <s v="00"/>
    <n v="7"/>
    <x v="3"/>
    <s v="S"/>
    <n v="0"/>
    <n v="0"/>
  </r>
  <r>
    <n v="435"/>
    <n v="4.0999999999999996"/>
    <n v="17"/>
    <s v="0"/>
    <n v="0"/>
    <n v="0"/>
    <n v="0"/>
    <s v="00"/>
    <n v="8"/>
    <x v="3"/>
    <s v="S"/>
    <n v="0"/>
    <n v="0"/>
  </r>
  <r>
    <n v="436"/>
    <n v="1.4"/>
    <n v="7"/>
    <s v="0"/>
    <n v="0"/>
    <n v="0"/>
    <n v="0"/>
    <s v="00"/>
    <n v="9"/>
    <x v="3"/>
    <s v="S"/>
    <n v="0"/>
    <n v="0"/>
  </r>
  <r>
    <n v="437"/>
    <n v="0.1"/>
    <n v="24"/>
    <s v="0"/>
    <n v="0"/>
    <n v="0"/>
    <n v="0"/>
    <s v="00"/>
    <n v="10"/>
    <x v="4"/>
    <s v="S"/>
    <n v="0"/>
    <n v="0"/>
  </r>
  <r>
    <n v="438"/>
    <n v="0.5"/>
    <n v="16"/>
    <s v="0"/>
    <n v="0"/>
    <n v="0"/>
    <n v="1"/>
    <s v="00"/>
    <n v="11"/>
    <x v="4"/>
    <s v="S"/>
    <n v="0"/>
    <n v="0"/>
  </r>
  <r>
    <n v="439"/>
    <n v="2.5"/>
    <n v="2"/>
    <s v="0"/>
    <n v="0"/>
    <n v="0"/>
    <n v="2"/>
    <s v="00"/>
    <n v="12"/>
    <x v="4"/>
    <s v="S"/>
    <n v="0"/>
    <n v="0"/>
  </r>
  <r>
    <n v="440"/>
    <n v="5.5"/>
    <n v="17"/>
    <s v="0"/>
    <n v="0"/>
    <n v="0"/>
    <n v="3"/>
    <s v="00"/>
    <n v="13"/>
    <x v="5"/>
    <s v="S"/>
    <n v="0"/>
    <n v="0"/>
  </r>
  <r>
    <n v="441"/>
    <n v="8.6999999999999993"/>
    <n v="23"/>
    <s v="0"/>
    <n v="0"/>
    <n v="0"/>
    <n v="4"/>
    <s v="00"/>
    <n v="14"/>
    <x v="5"/>
    <s v="S"/>
    <n v="0"/>
    <n v="0"/>
  </r>
  <r>
    <n v="442"/>
    <n v="11.1"/>
    <n v="0"/>
    <s v="0"/>
    <n v="0"/>
    <n v="0"/>
    <n v="5"/>
    <s v="00"/>
    <n v="0"/>
    <x v="0"/>
    <s v="0"/>
    <n v="1"/>
    <n v="1"/>
  </r>
  <r>
    <n v="443"/>
    <n v="12.2"/>
    <n v="4"/>
    <s v="0"/>
    <n v="0"/>
    <n v="0"/>
    <n v="6"/>
    <s v="00"/>
    <n v="1"/>
    <x v="1"/>
    <s v="C"/>
    <n v="0"/>
    <n v="0"/>
  </r>
  <r>
    <n v="444"/>
    <n v="11.9"/>
    <n v="1"/>
    <s v="0"/>
    <n v="0"/>
    <n v="0"/>
    <n v="0"/>
    <s v="00"/>
    <n v="2"/>
    <x v="1"/>
    <s v="C"/>
    <n v="0"/>
    <n v="0"/>
  </r>
  <r>
    <n v="445"/>
    <n v="10.5"/>
    <n v="1"/>
    <s v="0"/>
    <n v="0"/>
    <n v="0"/>
    <n v="0"/>
    <s v="00"/>
    <n v="3"/>
    <x v="1"/>
    <s v="C"/>
    <n v="0"/>
    <n v="0"/>
  </r>
  <r>
    <n v="446"/>
    <n v="8.8000000000000007"/>
    <n v="6"/>
    <s v="0"/>
    <n v="0"/>
    <n v="0"/>
    <n v="0"/>
    <s v="00"/>
    <n v="4"/>
    <x v="2"/>
    <s v="C"/>
    <n v="0"/>
    <n v="0"/>
  </r>
  <r>
    <n v="447"/>
    <n v="7.5"/>
    <n v="10"/>
    <s v="0"/>
    <n v="0"/>
    <n v="0"/>
    <n v="0"/>
    <s v="00"/>
    <n v="5"/>
    <x v="2"/>
    <s v="C"/>
    <n v="0"/>
    <n v="0"/>
  </r>
  <r>
    <n v="448"/>
    <n v="7.6"/>
    <n v="10"/>
    <s v="0"/>
    <n v="0"/>
    <n v="0"/>
    <n v="1"/>
    <s v="00"/>
    <n v="6"/>
    <x v="2"/>
    <s v="C"/>
    <n v="0"/>
    <n v="0"/>
  </r>
  <r>
    <n v="449"/>
    <n v="9.1999999999999993"/>
    <n v="2"/>
    <s v="0"/>
    <n v="0"/>
    <n v="0"/>
    <n v="2"/>
    <s v="00"/>
    <n v="7"/>
    <x v="3"/>
    <s v="C"/>
    <n v="0"/>
    <n v="0"/>
  </r>
  <r>
    <n v="450"/>
    <n v="12.3"/>
    <n v="7"/>
    <s v="0"/>
    <n v="0"/>
    <n v="0"/>
    <n v="3"/>
    <s v="00"/>
    <n v="8"/>
    <x v="3"/>
    <s v="C"/>
    <n v="0"/>
    <n v="0"/>
  </r>
  <r>
    <n v="451"/>
    <n v="16.3"/>
    <n v="18"/>
    <s v="0"/>
    <n v="0"/>
    <n v="0"/>
    <n v="4"/>
    <s v="00"/>
    <n v="9"/>
    <x v="3"/>
    <s v="C"/>
    <n v="0"/>
    <n v="0"/>
  </r>
  <r>
    <n v="452"/>
    <n v="20.2"/>
    <n v="23"/>
    <s v="0"/>
    <n v="0"/>
    <n v="0"/>
    <n v="5"/>
    <s v="00"/>
    <n v="10"/>
    <x v="4"/>
    <s v="C"/>
    <n v="0"/>
    <n v="0"/>
  </r>
  <r>
    <n v="453"/>
    <n v="23.2"/>
    <n v="7"/>
    <s v="0"/>
    <n v="0"/>
    <n v="0"/>
    <n v="6"/>
    <s v="00"/>
    <n v="11"/>
    <x v="4"/>
    <s v="C"/>
    <n v="0"/>
    <n v="0"/>
  </r>
  <r>
    <n v="454"/>
    <n v="24.8"/>
    <n v="20"/>
    <s v="0"/>
    <n v="0"/>
    <n v="0"/>
    <n v="7"/>
    <s v="00"/>
    <n v="12"/>
    <x v="4"/>
    <s v="C"/>
    <n v="0"/>
    <n v="0"/>
  </r>
  <r>
    <n v="455"/>
    <n v="24.9"/>
    <n v="14"/>
    <s v="0"/>
    <n v="0"/>
    <n v="0"/>
    <n v="8"/>
    <s v="00"/>
    <n v="13"/>
    <x v="5"/>
    <s v="C"/>
    <n v="0"/>
    <n v="0"/>
  </r>
  <r>
    <n v="456"/>
    <n v="23.3"/>
    <n v="11"/>
    <s v="0"/>
    <n v="0"/>
    <n v="0"/>
    <n v="0"/>
    <s v="00"/>
    <n v="14"/>
    <x v="5"/>
    <s v="C"/>
    <n v="0"/>
    <n v="0"/>
  </r>
  <r>
    <n v="457"/>
    <n v="21.3"/>
    <n v="10"/>
    <s v="0"/>
    <n v="0"/>
    <n v="0"/>
    <n v="0"/>
    <s v="00"/>
    <n v="15"/>
    <x v="5"/>
    <s v="C"/>
    <n v="0"/>
    <n v="0"/>
  </r>
  <r>
    <n v="458"/>
    <n v="19.7"/>
    <n v="13"/>
    <s v="0"/>
    <n v="0"/>
    <n v="0"/>
    <n v="0"/>
    <s v="00"/>
    <n v="15"/>
    <x v="5"/>
    <s v="C"/>
    <n v="0"/>
    <n v="0"/>
  </r>
  <r>
    <n v="459"/>
    <n v="19.100000000000001"/>
    <n v="24"/>
    <s v="0"/>
    <n v="0"/>
    <n v="0"/>
    <n v="0"/>
    <s v="00"/>
    <n v="15"/>
    <x v="5"/>
    <s v="C"/>
    <n v="0"/>
    <n v="0"/>
  </r>
  <r>
    <n v="460"/>
    <n v="20"/>
    <n v="0"/>
    <s v="0"/>
    <n v="0"/>
    <n v="1"/>
    <n v="1"/>
    <s v="00"/>
    <n v="0"/>
    <x v="0"/>
    <s v="0"/>
    <n v="1"/>
    <n v="1"/>
  </r>
  <r>
    <n v="461"/>
    <n v="22.1"/>
    <n v="1"/>
    <s v="0"/>
    <n v="0"/>
    <n v="1"/>
    <n v="2"/>
    <s v="00"/>
    <n v="1"/>
    <x v="1"/>
    <s v="C"/>
    <n v="0"/>
    <n v="0"/>
  </r>
  <r>
    <n v="462"/>
    <n v="25"/>
    <n v="4"/>
    <s v="0"/>
    <n v="0"/>
    <n v="1"/>
    <n v="3"/>
    <s v="00"/>
    <n v="2"/>
    <x v="1"/>
    <s v="C"/>
    <n v="0"/>
    <n v="0"/>
  </r>
  <r>
    <n v="463"/>
    <n v="27.7"/>
    <n v="1"/>
    <s v="0"/>
    <n v="0"/>
    <n v="1"/>
    <n v="4"/>
    <s v="00"/>
    <n v="3"/>
    <x v="1"/>
    <s v="C"/>
    <n v="0"/>
    <n v="0"/>
  </r>
  <r>
    <n v="464"/>
    <n v="29.4"/>
    <n v="12"/>
    <s v="0"/>
    <n v="0"/>
    <n v="0"/>
    <n v="5"/>
    <s v="00"/>
    <n v="4"/>
    <x v="2"/>
    <s v="C"/>
    <n v="0"/>
    <n v="0"/>
  </r>
  <r>
    <n v="465"/>
    <n v="29.5"/>
    <n v="12"/>
    <s v="0"/>
    <n v="0"/>
    <n v="0"/>
    <n v="6"/>
    <s v="00"/>
    <n v="5"/>
    <x v="2"/>
    <s v="C"/>
    <n v="0"/>
    <n v="0"/>
  </r>
  <r>
    <n v="466"/>
    <n v="27.8"/>
    <n v="8"/>
    <s v="0"/>
    <n v="0"/>
    <n v="0"/>
    <n v="0"/>
    <s v="00"/>
    <n v="6"/>
    <x v="2"/>
    <s v="C"/>
    <n v="0"/>
    <n v="0"/>
  </r>
  <r>
    <n v="467"/>
    <n v="24.9"/>
    <n v="13"/>
    <s v="0"/>
    <n v="0"/>
    <n v="0"/>
    <n v="0"/>
    <s v="00"/>
    <n v="7"/>
    <x v="3"/>
    <s v="C"/>
    <n v="0"/>
    <n v="0"/>
  </r>
  <r>
    <n v="468"/>
    <n v="21.3"/>
    <n v="18"/>
    <s v="0"/>
    <n v="0"/>
    <n v="0"/>
    <n v="0"/>
    <s v="00"/>
    <n v="8"/>
    <x v="3"/>
    <s v="C"/>
    <n v="0"/>
    <n v="0"/>
  </r>
  <r>
    <n v="469"/>
    <n v="18.100000000000001"/>
    <n v="15"/>
    <s v="0"/>
    <n v="0"/>
    <n v="0"/>
    <n v="0"/>
    <s v="00"/>
    <n v="9"/>
    <x v="3"/>
    <s v="C"/>
    <n v="0"/>
    <n v="0"/>
  </r>
  <r>
    <n v="470"/>
    <n v="15.9"/>
    <n v="10"/>
    <s v="0"/>
    <n v="0"/>
    <n v="0"/>
    <n v="0"/>
    <s v="00"/>
    <n v="10"/>
    <x v="4"/>
    <s v="C"/>
    <n v="0"/>
    <n v="0"/>
  </r>
  <r>
    <n v="471"/>
    <n v="15.3"/>
    <n v="7"/>
    <s v="0"/>
    <n v="0"/>
    <n v="0"/>
    <n v="0"/>
    <s v="00"/>
    <n v="11"/>
    <x v="4"/>
    <s v="C"/>
    <n v="0"/>
    <n v="0"/>
  </r>
  <r>
    <n v="472"/>
    <n v="16"/>
    <n v="5"/>
    <s v="0"/>
    <n v="0"/>
    <n v="0"/>
    <n v="1"/>
    <s v="00"/>
    <n v="12"/>
    <x v="4"/>
    <s v="C"/>
    <n v="0"/>
    <n v="0"/>
  </r>
  <r>
    <n v="473"/>
    <n v="17.5"/>
    <n v="26"/>
    <s v="0"/>
    <n v="0"/>
    <n v="0"/>
    <n v="2"/>
    <s v="00"/>
    <n v="13"/>
    <x v="5"/>
    <s v="C"/>
    <n v="0"/>
    <n v="0"/>
  </r>
  <r>
    <n v="474"/>
    <n v="19"/>
    <n v="0"/>
    <s v="0"/>
    <n v="0"/>
    <n v="0"/>
    <n v="3"/>
    <s v="00"/>
    <n v="0"/>
    <x v="0"/>
    <s v="0"/>
    <n v="1"/>
    <n v="1"/>
  </r>
  <r>
    <n v="475"/>
    <n v="19.5"/>
    <n v="2"/>
    <s v="0"/>
    <n v="0"/>
    <n v="0"/>
    <n v="4"/>
    <s v="00"/>
    <n v="1"/>
    <x v="1"/>
    <s v="C"/>
    <n v="0"/>
    <n v="0"/>
  </r>
  <r>
    <n v="476"/>
    <n v="18.7"/>
    <n v="6"/>
    <s v="0"/>
    <n v="0"/>
    <n v="0"/>
    <n v="0"/>
    <s v="00"/>
    <n v="2"/>
    <x v="1"/>
    <s v="C"/>
    <n v="0"/>
    <n v="0"/>
  </r>
  <r>
    <n v="477"/>
    <n v="16.3"/>
    <n v="5"/>
    <s v="0"/>
    <n v="0"/>
    <n v="0"/>
    <n v="0"/>
    <s v="00"/>
    <n v="3"/>
    <x v="1"/>
    <s v="C"/>
    <n v="0"/>
    <n v="0"/>
  </r>
  <r>
    <n v="478"/>
    <n v="12.7"/>
    <n v="6"/>
    <s v="0"/>
    <n v="0"/>
    <n v="0"/>
    <n v="0"/>
    <s v="00"/>
    <n v="4"/>
    <x v="2"/>
    <s v="C"/>
    <n v="0"/>
    <n v="0"/>
  </r>
  <r>
    <n v="479"/>
    <n v="8.8000000000000007"/>
    <n v="7"/>
    <s v="0"/>
    <n v="0"/>
    <n v="0"/>
    <n v="0"/>
    <s v="00"/>
    <n v="5"/>
    <x v="2"/>
    <s v="C"/>
    <n v="0"/>
    <n v="0"/>
  </r>
  <r>
    <n v="480"/>
    <n v="5.3"/>
    <n v="2"/>
    <s v="0"/>
    <n v="0"/>
    <n v="0"/>
    <n v="0"/>
    <s v="00"/>
    <n v="6"/>
    <x v="2"/>
    <s v="C"/>
    <n v="0"/>
    <n v="0"/>
  </r>
  <r>
    <n v="481"/>
    <n v="3.2"/>
    <n v="7"/>
    <s v="0"/>
    <n v="0"/>
    <n v="0"/>
    <n v="0"/>
    <s v="00"/>
    <n v="7"/>
    <x v="3"/>
    <s v="C"/>
    <n v="0"/>
    <n v="0"/>
  </r>
  <r>
    <n v="482"/>
    <n v="2.7"/>
    <n v="7"/>
    <s v="0"/>
    <n v="0"/>
    <n v="0"/>
    <n v="0"/>
    <s v="00"/>
    <n v="8"/>
    <x v="3"/>
    <s v="C"/>
    <n v="0"/>
    <n v="0"/>
  </r>
  <r>
    <n v="483"/>
    <n v="3.9"/>
    <n v="8"/>
    <s v="0"/>
    <n v="0"/>
    <n v="0"/>
    <n v="1"/>
    <s v="00"/>
    <n v="9"/>
    <x v="3"/>
    <s v="C"/>
    <n v="0"/>
    <n v="0"/>
  </r>
  <r>
    <n v="484"/>
    <n v="6"/>
    <n v="18"/>
    <s v="0"/>
    <n v="0"/>
    <n v="0"/>
    <n v="2"/>
    <s v="00"/>
    <n v="10"/>
    <x v="4"/>
    <s v="C"/>
    <n v="0"/>
    <n v="0"/>
  </r>
  <r>
    <n v="485"/>
    <n v="8.1999999999999993"/>
    <n v="23"/>
    <s v="0"/>
    <n v="0"/>
    <n v="0"/>
    <n v="3"/>
    <s v="00"/>
    <n v="11"/>
    <x v="4"/>
    <s v="C"/>
    <n v="0"/>
    <n v="0"/>
  </r>
  <r>
    <n v="486"/>
    <n v="9.6999999999999993"/>
    <n v="23"/>
    <s v="0"/>
    <n v="0"/>
    <n v="0"/>
    <n v="4"/>
    <s v="00"/>
    <n v="12"/>
    <x v="4"/>
    <s v="C"/>
    <n v="0"/>
    <n v="0"/>
  </r>
  <r>
    <n v="487"/>
    <n v="10"/>
    <n v="11"/>
    <s v="0"/>
    <n v="0"/>
    <n v="0"/>
    <n v="5"/>
    <s v="00"/>
    <n v="13"/>
    <x v="5"/>
    <s v="C"/>
    <n v="0"/>
    <n v="0"/>
  </r>
  <r>
    <n v="488"/>
    <n v="8.8000000000000007"/>
    <n v="16"/>
    <s v="0"/>
    <n v="0"/>
    <n v="0"/>
    <n v="0"/>
    <s v="00"/>
    <n v="14"/>
    <x v="5"/>
    <s v="C"/>
    <n v="0"/>
    <n v="0"/>
  </r>
  <r>
    <n v="489"/>
    <n v="6.6"/>
    <n v="22"/>
    <s v="0"/>
    <n v="0"/>
    <n v="0"/>
    <n v="0"/>
    <s v="00"/>
    <n v="15"/>
    <x v="5"/>
    <s v="C"/>
    <n v="0"/>
    <n v="0"/>
  </r>
  <r>
    <n v="490"/>
    <n v="4.0999999999999996"/>
    <n v="0"/>
    <s v="0"/>
    <n v="0"/>
    <n v="0"/>
    <n v="0"/>
    <s v="00"/>
    <n v="0"/>
    <x v="0"/>
    <s v="0"/>
    <n v="1"/>
    <n v="1"/>
  </r>
  <r>
    <n v="491"/>
    <n v="2.2000000000000002"/>
    <n v="1"/>
    <s v="0"/>
    <n v="0"/>
    <n v="0"/>
    <n v="0"/>
    <s v="00"/>
    <n v="1"/>
    <x v="1"/>
    <s v="S"/>
    <n v="0"/>
    <n v="0"/>
  </r>
  <r>
    <n v="492"/>
    <n v="1.6"/>
    <n v="4"/>
    <s v="0"/>
    <n v="0"/>
    <n v="0"/>
    <n v="0"/>
    <s v="00"/>
    <n v="2"/>
    <x v="1"/>
    <s v="S"/>
    <n v="0"/>
    <n v="0"/>
  </r>
  <r>
    <n v="493"/>
    <n v="2.7"/>
    <n v="1"/>
    <s v="0"/>
    <n v="0"/>
    <n v="0"/>
    <n v="1"/>
    <s v="00"/>
    <n v="3"/>
    <x v="1"/>
    <s v="S"/>
    <n v="0"/>
    <n v="0"/>
  </r>
  <r>
    <n v="494"/>
    <n v="5.4"/>
    <n v="9"/>
    <s v="0"/>
    <n v="0"/>
    <n v="0"/>
    <n v="2"/>
    <s v="00"/>
    <n v="4"/>
    <x v="2"/>
    <s v="S"/>
    <n v="0"/>
    <n v="0"/>
  </r>
  <r>
    <n v="495"/>
    <n v="9.1"/>
    <n v="11"/>
    <s v="0"/>
    <n v="0"/>
    <n v="0"/>
    <n v="3"/>
    <s v="00"/>
    <n v="5"/>
    <x v="2"/>
    <s v="S"/>
    <n v="0"/>
    <n v="0"/>
  </r>
  <r>
    <n v="496"/>
    <n v="12.9"/>
    <n v="8"/>
    <s v="0"/>
    <n v="0"/>
    <n v="0"/>
    <n v="4"/>
    <s v="00"/>
    <n v="6"/>
    <x v="2"/>
    <s v="S"/>
    <n v="0"/>
    <n v="0"/>
  </r>
  <r>
    <n v="497"/>
    <n v="15.9"/>
    <n v="16"/>
    <s v="0"/>
    <n v="0"/>
    <n v="0"/>
    <n v="5"/>
    <s v="00"/>
    <n v="7"/>
    <x v="3"/>
    <s v="S"/>
    <n v="0"/>
    <n v="0"/>
  </r>
  <r>
    <n v="498"/>
    <n v="17.5"/>
    <n v="15"/>
    <s v="0"/>
    <n v="0"/>
    <n v="0"/>
    <n v="6"/>
    <s v="00"/>
    <n v="8"/>
    <x v="3"/>
    <s v="S"/>
    <n v="0"/>
    <n v="0"/>
  </r>
  <r>
    <n v="499"/>
    <n v="17.5"/>
    <n v="8"/>
    <s v="0"/>
    <n v="0"/>
    <n v="0"/>
    <n v="0"/>
    <s v="00"/>
    <n v="9"/>
    <x v="3"/>
    <s v="S"/>
    <n v="0"/>
    <n v="0"/>
  </r>
  <r>
    <n v="500"/>
    <n v="16.399999999999999"/>
    <n v="14"/>
    <s v="0"/>
    <n v="0"/>
    <n v="0"/>
    <n v="0"/>
    <s v="00"/>
    <n v="10"/>
    <x v="4"/>
    <s v="S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D55E65-35B2-4EA1-AC48-7C604DBA4B48}" name="Tabela przestawna2" cacheId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G24:AH31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Liczba z wielkosc" fld="7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4C3AF5-A9DB-4D1A-AD15-E06A002AA540}" name="Tabela przestawna5" cacheId="29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3">
  <location ref="A3:B14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1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2" hier="0" name="[pogoda__3].[Dzien].&amp;[1]" cap="1"/>
  </pageFields>
  <dataFields count="1">
    <dataField name="Średnia Opad" fld="1" subtotal="average" baseField="0" baseItem="6"/>
  </dataFields>
  <formats count="2">
    <format dxfId="1">
      <pivotArea collapsedLevelsAreSubtotals="1" fieldPosition="0">
        <references count="1">
          <reference field="0" count="0"/>
        </references>
      </pivotArea>
    </format>
    <format dxfId="0">
      <pivotArea grandRow="1" outline="0"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">
    <pivotHierarchy multipleItemSelectionAllowed="1" dragToData="1">
      <members count="300" level="1">
        <member name="[pogoda__3].[Dzien].&amp;[1]"/>
        <member name="[pogoda__3].[Dzien].&amp;[2]"/>
        <member name="[pogoda__3].[Dzien].&amp;[3]"/>
        <member name="[pogoda__3].[Dzien].&amp;[4]"/>
        <member name="[pogoda__3].[Dzien].&amp;[5]"/>
        <member name="[pogoda__3].[Dzien].&amp;[6]"/>
        <member name="[pogoda__3].[Dzien].&amp;[7]"/>
        <member name="[pogoda__3].[Dzien].&amp;[8]"/>
        <member name="[pogoda__3].[Dzien].&amp;[9]"/>
        <member name="[pogoda__3].[Dzien].&amp;[10]"/>
        <member name="[pogoda__3].[Dzien].&amp;[11]"/>
        <member name="[pogoda__3].[Dzien].&amp;[12]"/>
        <member name="[pogoda__3].[Dzien].&amp;[13]"/>
        <member name="[pogoda__3].[Dzien].&amp;[14]"/>
        <member name="[pogoda__3].[Dzien].&amp;[15]"/>
        <member name="[pogoda__3].[Dzien].&amp;[16]"/>
        <member name="[pogoda__3].[Dzien].&amp;[17]"/>
        <member name="[pogoda__3].[Dzien].&amp;[18]"/>
        <member name="[pogoda__3].[Dzien].&amp;[19]"/>
        <member name="[pogoda__3].[Dzien].&amp;[20]"/>
        <member name="[pogoda__3].[Dzien].&amp;[21]"/>
        <member name="[pogoda__3].[Dzien].&amp;[22]"/>
        <member name="[pogoda__3].[Dzien].&amp;[23]"/>
        <member name="[pogoda__3].[Dzien].&amp;[24]"/>
        <member name="[pogoda__3].[Dzien].&amp;[25]"/>
        <member name="[pogoda__3].[Dzien].&amp;[26]"/>
        <member name="[pogoda__3].[Dzien].&amp;[27]"/>
        <member name="[pogoda__3].[Dzien].&amp;[28]"/>
        <member name="[pogoda__3].[Dzien].&amp;[29]"/>
        <member name="[pogoda__3].[Dzien].&amp;[30]"/>
        <member name="[pogoda__3].[Dzien].&amp;[31]"/>
        <member name="[pogoda__3].[Dzien].&amp;[32]"/>
        <member name="[pogoda__3].[Dzien].&amp;[33]"/>
        <member name="[pogoda__3].[Dzien].&amp;[34]"/>
        <member name="[pogoda__3].[Dzien].&amp;[35]"/>
        <member name="[pogoda__3].[Dzien].&amp;[36]"/>
        <member name="[pogoda__3].[Dzien].&amp;[37]"/>
        <member name="[pogoda__3].[Dzien].&amp;[38]"/>
        <member name="[pogoda__3].[Dzien].&amp;[39]"/>
        <member name="[pogoda__3].[Dzien].&amp;[40]"/>
        <member name="[pogoda__3].[Dzien].&amp;[41]"/>
        <member name="[pogoda__3].[Dzien].&amp;[42]"/>
        <member name="[pogoda__3].[Dzien].&amp;[43]"/>
        <member name="[pogoda__3].[Dzien].&amp;[44]"/>
        <member name="[pogoda__3].[Dzien].&amp;[45]"/>
        <member name="[pogoda__3].[Dzien].&amp;[46]"/>
        <member name="[pogoda__3].[Dzien].&amp;[47]"/>
        <member name="[pogoda__3].[Dzien].&amp;[48]"/>
        <member name="[pogoda__3].[Dzien].&amp;[49]"/>
        <member name="[pogoda__3].[Dzien].&amp;[50]"/>
        <member name="[pogoda__3].[Dzien].&amp;[51]"/>
        <member name="[pogoda__3].[Dzien].&amp;[52]"/>
        <member name="[pogoda__3].[Dzien].&amp;[53]"/>
        <member name="[pogoda__3].[Dzien].&amp;[54]"/>
        <member name="[pogoda__3].[Dzien].&amp;[55]"/>
        <member name="[pogoda__3].[Dzien].&amp;[56]"/>
        <member name="[pogoda__3].[Dzien].&amp;[57]"/>
        <member name="[pogoda__3].[Dzien].&amp;[58]"/>
        <member name="[pogoda__3].[Dzien].&amp;[59]"/>
        <member name="[pogoda__3].[Dzien].&amp;[60]"/>
        <member name="[pogoda__3].[Dzien].&amp;[61]"/>
        <member name="[pogoda__3].[Dzien].&amp;[62]"/>
        <member name="[pogoda__3].[Dzien].&amp;[63]"/>
        <member name="[pogoda__3].[Dzien].&amp;[64]"/>
        <member name="[pogoda__3].[Dzien].&amp;[65]"/>
        <member name="[pogoda__3].[Dzien].&amp;[66]"/>
        <member name="[pogoda__3].[Dzien].&amp;[67]"/>
        <member name="[pogoda__3].[Dzien].&amp;[68]"/>
        <member name="[pogoda__3].[Dzien].&amp;[69]"/>
        <member name="[pogoda__3].[Dzien].&amp;[70]"/>
        <member name="[pogoda__3].[Dzien].&amp;[71]"/>
        <member name="[pogoda__3].[Dzien].&amp;[72]"/>
        <member name="[pogoda__3].[Dzien].&amp;[73]"/>
        <member name="[pogoda__3].[Dzien].&amp;[74]"/>
        <member name="[pogoda__3].[Dzien].&amp;[75]"/>
        <member name="[pogoda__3].[Dzien].&amp;[76]"/>
        <member name="[pogoda__3].[Dzien].&amp;[77]"/>
        <member name="[pogoda__3].[Dzien].&amp;[78]"/>
        <member name="[pogoda__3].[Dzien].&amp;[79]"/>
        <member name="[pogoda__3].[Dzien].&amp;[80]"/>
        <member name="[pogoda__3].[Dzien].&amp;[81]"/>
        <member name="[pogoda__3].[Dzien].&amp;[82]"/>
        <member name="[pogoda__3].[Dzien].&amp;[83]"/>
        <member name="[pogoda__3].[Dzien].&amp;[84]"/>
        <member name="[pogoda__3].[Dzien].&amp;[85]"/>
        <member name="[pogoda__3].[Dzien].&amp;[86]"/>
        <member name="[pogoda__3].[Dzien].&amp;[87]"/>
        <member name="[pogoda__3].[Dzien].&amp;[88]"/>
        <member name="[pogoda__3].[Dzien].&amp;[89]"/>
        <member name="[pogoda__3].[Dzien].&amp;[90]"/>
        <member name="[pogoda__3].[Dzien].&amp;[91]"/>
        <member name="[pogoda__3].[Dzien].&amp;[92]"/>
        <member name="[pogoda__3].[Dzien].&amp;[93]"/>
        <member name="[pogoda__3].[Dzien].&amp;[94]"/>
        <member name="[pogoda__3].[Dzien].&amp;[95]"/>
        <member name="[pogoda__3].[Dzien].&amp;[96]"/>
        <member name="[pogoda__3].[Dzien].&amp;[97]"/>
        <member name="[pogoda__3].[Dzien].&amp;[98]"/>
        <member name="[pogoda__3].[Dzien].&amp;[99]"/>
        <member name="[pogoda__3].[Dzien].&amp;[100]"/>
        <member name="[pogoda__3].[Dzien].&amp;[101]"/>
        <member name="[pogoda__3].[Dzien].&amp;[102]"/>
        <member name="[pogoda__3].[Dzien].&amp;[103]"/>
        <member name="[pogoda__3].[Dzien].&amp;[104]"/>
        <member name="[pogoda__3].[Dzien].&amp;[105]"/>
        <member name="[pogoda__3].[Dzien].&amp;[106]"/>
        <member name="[pogoda__3].[Dzien].&amp;[107]"/>
        <member name="[pogoda__3].[Dzien].&amp;[108]"/>
        <member name="[pogoda__3].[Dzien].&amp;[109]"/>
        <member name="[pogoda__3].[Dzien].&amp;[110]"/>
        <member name="[pogoda__3].[Dzien].&amp;[111]"/>
        <member name="[pogoda__3].[Dzien].&amp;[112]"/>
        <member name="[pogoda__3].[Dzien].&amp;[113]"/>
        <member name="[pogoda__3].[Dzien].&amp;[114]"/>
        <member name="[pogoda__3].[Dzien].&amp;[115]"/>
        <member name="[pogoda__3].[Dzien].&amp;[116]"/>
        <member name="[pogoda__3].[Dzien].&amp;[117]"/>
        <member name="[pogoda__3].[Dzien].&amp;[118]"/>
        <member name="[pogoda__3].[Dzien].&amp;[119]"/>
        <member name="[pogoda__3].[Dzien].&amp;[120]"/>
        <member name="[pogoda__3].[Dzien].&amp;[121]"/>
        <member name="[pogoda__3].[Dzien].&amp;[122]"/>
        <member name="[pogoda__3].[Dzien].&amp;[123]"/>
        <member name="[pogoda__3].[Dzien].&amp;[124]"/>
        <member name="[pogoda__3].[Dzien].&amp;[125]"/>
        <member name="[pogoda__3].[Dzien].&amp;[126]"/>
        <member name="[pogoda__3].[Dzien].&amp;[127]"/>
        <member name="[pogoda__3].[Dzien].&amp;[128]"/>
        <member name="[pogoda__3].[Dzien].&amp;[129]"/>
        <member name="[pogoda__3].[Dzien].&amp;[130]"/>
        <member name="[pogoda__3].[Dzien].&amp;[131]"/>
        <member name="[pogoda__3].[Dzien].&amp;[132]"/>
        <member name="[pogoda__3].[Dzien].&amp;[133]"/>
        <member name="[pogoda__3].[Dzien].&amp;[134]"/>
        <member name="[pogoda__3].[Dzien].&amp;[135]"/>
        <member name="[pogoda__3].[Dzien].&amp;[136]"/>
        <member name="[pogoda__3].[Dzien].&amp;[137]"/>
        <member name="[pogoda__3].[Dzien].&amp;[138]"/>
        <member name="[pogoda__3].[Dzien].&amp;[139]"/>
        <member name="[pogoda__3].[Dzien].&amp;[140]"/>
        <member name="[pogoda__3].[Dzien].&amp;[141]"/>
        <member name="[pogoda__3].[Dzien].&amp;[142]"/>
        <member name="[pogoda__3].[Dzien].&amp;[143]"/>
        <member name="[pogoda__3].[Dzien].&amp;[144]"/>
        <member name="[pogoda__3].[Dzien].&amp;[145]"/>
        <member name="[pogoda__3].[Dzien].&amp;[146]"/>
        <member name="[pogoda__3].[Dzien].&amp;[147]"/>
        <member name="[pogoda__3].[Dzien].&amp;[148]"/>
        <member name="[pogoda__3].[Dzien].&amp;[149]"/>
        <member name="[pogoda__3].[Dzien].&amp;[150]"/>
        <member name="[pogoda__3].[Dzien].&amp;[151]"/>
        <member name="[pogoda__3].[Dzien].&amp;[152]"/>
        <member name="[pogoda__3].[Dzien].&amp;[153]"/>
        <member name="[pogoda__3].[Dzien].&amp;[154]"/>
        <member name="[pogoda__3].[Dzien].&amp;[155]"/>
        <member name="[pogoda__3].[Dzien].&amp;[156]"/>
        <member name="[pogoda__3].[Dzien].&amp;[157]"/>
        <member name="[pogoda__3].[Dzien].&amp;[158]"/>
        <member name="[pogoda__3].[Dzien].&amp;[159]"/>
        <member name="[pogoda__3].[Dzien].&amp;[160]"/>
        <member name="[pogoda__3].[Dzien].&amp;[161]"/>
        <member name="[pogoda__3].[Dzien].&amp;[162]"/>
        <member name="[pogoda__3].[Dzien].&amp;[163]"/>
        <member name="[pogoda__3].[Dzien].&amp;[164]"/>
        <member name="[pogoda__3].[Dzien].&amp;[165]"/>
        <member name="[pogoda__3].[Dzien].&amp;[166]"/>
        <member name="[pogoda__3].[Dzien].&amp;[167]"/>
        <member name="[pogoda__3].[Dzien].&amp;[168]"/>
        <member name="[pogoda__3].[Dzien].&amp;[169]"/>
        <member name="[pogoda__3].[Dzien].&amp;[170]"/>
        <member name="[pogoda__3].[Dzien].&amp;[171]"/>
        <member name="[pogoda__3].[Dzien].&amp;[172]"/>
        <member name="[pogoda__3].[Dzien].&amp;[173]"/>
        <member name="[pogoda__3].[Dzien].&amp;[174]"/>
        <member name="[pogoda__3].[Dzien].&amp;[175]"/>
        <member name="[pogoda__3].[Dzien].&amp;[176]"/>
        <member name="[pogoda__3].[Dzien].&amp;[177]"/>
        <member name="[pogoda__3].[Dzien].&amp;[178]"/>
        <member name="[pogoda__3].[Dzien].&amp;[179]"/>
        <member name="[pogoda__3].[Dzien].&amp;[180]"/>
        <member name="[pogoda__3].[Dzien].&amp;[181]"/>
        <member name="[pogoda__3].[Dzien].&amp;[182]"/>
        <member name="[pogoda__3].[Dzien].&amp;[183]"/>
        <member name="[pogoda__3].[Dzien].&amp;[184]"/>
        <member name="[pogoda__3].[Dzien].&amp;[185]"/>
        <member name="[pogoda__3].[Dzien].&amp;[186]"/>
        <member name="[pogoda__3].[Dzien].&amp;[187]"/>
        <member name="[pogoda__3].[Dzien].&amp;[188]"/>
        <member name="[pogoda__3].[Dzien].&amp;[189]"/>
        <member name="[pogoda__3].[Dzien].&amp;[190]"/>
        <member name="[pogoda__3].[Dzien].&amp;[191]"/>
        <member name="[pogoda__3].[Dzien].&amp;[192]"/>
        <member name="[pogoda__3].[Dzien].&amp;[193]"/>
        <member name="[pogoda__3].[Dzien].&amp;[194]"/>
        <member name="[pogoda__3].[Dzien].&amp;[195]"/>
        <member name="[pogoda__3].[Dzien].&amp;[196]"/>
        <member name="[pogoda__3].[Dzien].&amp;[197]"/>
        <member name="[pogoda__3].[Dzien].&amp;[198]"/>
        <member name="[pogoda__3].[Dzien].&amp;[199]"/>
        <member name="[pogoda__3].[Dzien].&amp;[200]"/>
        <member name="[pogoda__3].[Dzien].&amp;[201]"/>
        <member name="[pogoda__3].[Dzien].&amp;[202]"/>
        <member name="[pogoda__3].[Dzien].&amp;[203]"/>
        <member name="[pogoda__3].[Dzien].&amp;[204]"/>
        <member name="[pogoda__3].[Dzien].&amp;[205]"/>
        <member name="[pogoda__3].[Dzien].&amp;[206]"/>
        <member name="[pogoda__3].[Dzien].&amp;[207]"/>
        <member name="[pogoda__3].[Dzien].&amp;[208]"/>
        <member name="[pogoda__3].[Dzien].&amp;[209]"/>
        <member name="[pogoda__3].[Dzien].&amp;[210]"/>
        <member name="[pogoda__3].[Dzien].&amp;[211]"/>
        <member name="[pogoda__3].[Dzien].&amp;[212]"/>
        <member name="[pogoda__3].[Dzien].&amp;[213]"/>
        <member name="[pogoda__3].[Dzien].&amp;[214]"/>
        <member name="[pogoda__3].[Dzien].&amp;[215]"/>
        <member name="[pogoda__3].[Dzien].&amp;[216]"/>
        <member name="[pogoda__3].[Dzien].&amp;[217]"/>
        <member name="[pogoda__3].[Dzien].&amp;[218]"/>
        <member name="[pogoda__3].[Dzien].&amp;[219]"/>
        <member name="[pogoda__3].[Dzien].&amp;[220]"/>
        <member name="[pogoda__3].[Dzien].&amp;[221]"/>
        <member name="[pogoda__3].[Dzien].&amp;[222]"/>
        <member name="[pogoda__3].[Dzien].&amp;[223]"/>
        <member name="[pogoda__3].[Dzien].&amp;[224]"/>
        <member name="[pogoda__3].[Dzien].&amp;[225]"/>
        <member name="[pogoda__3].[Dzien].&amp;[226]"/>
        <member name="[pogoda__3].[Dzien].&amp;[227]"/>
        <member name="[pogoda__3].[Dzien].&amp;[228]"/>
        <member name="[pogoda__3].[Dzien].&amp;[229]"/>
        <member name="[pogoda__3].[Dzien].&amp;[230]"/>
        <member name="[pogoda__3].[Dzien].&amp;[231]"/>
        <member name="[pogoda__3].[Dzien].&amp;[232]"/>
        <member name="[pogoda__3].[Dzien].&amp;[233]"/>
        <member name="[pogoda__3].[Dzien].&amp;[234]"/>
        <member name="[pogoda__3].[Dzien].&amp;[235]"/>
        <member name="[pogoda__3].[Dzien].&amp;[236]"/>
        <member name="[pogoda__3].[Dzien].&amp;[237]"/>
        <member name="[pogoda__3].[Dzien].&amp;[238]"/>
        <member name="[pogoda__3].[Dzien].&amp;[239]"/>
        <member name="[pogoda__3].[Dzien].&amp;[240]"/>
        <member name="[pogoda__3].[Dzien].&amp;[241]"/>
        <member name="[pogoda__3].[Dzien].&amp;[242]"/>
        <member name="[pogoda__3].[Dzien].&amp;[243]"/>
        <member name="[pogoda__3].[Dzien].&amp;[244]"/>
        <member name="[pogoda__3].[Dzien].&amp;[245]"/>
        <member name="[pogoda__3].[Dzien].&amp;[246]"/>
        <member name="[pogoda__3].[Dzien].&amp;[247]"/>
        <member name="[pogoda__3].[Dzien].&amp;[248]"/>
        <member name="[pogoda__3].[Dzien].&amp;[249]"/>
        <member name="[pogoda__3].[Dzien].&amp;[250]"/>
        <member name="[pogoda__3].[Dzien].&amp;[251]"/>
        <member name="[pogoda__3].[Dzien].&amp;[252]"/>
        <member name="[pogoda__3].[Dzien].&amp;[253]"/>
        <member name="[pogoda__3].[Dzien].&amp;[254]"/>
        <member name="[pogoda__3].[Dzien].&amp;[255]"/>
        <member name="[pogoda__3].[Dzien].&amp;[256]"/>
        <member name="[pogoda__3].[Dzien].&amp;[257]"/>
        <member name="[pogoda__3].[Dzien].&amp;[258]"/>
        <member name="[pogoda__3].[Dzien].&amp;[259]"/>
        <member name="[pogoda__3].[Dzien].&amp;[260]"/>
        <member name="[pogoda__3].[Dzien].&amp;[261]"/>
        <member name="[pogoda__3].[Dzien].&amp;[262]"/>
        <member name="[pogoda__3].[Dzien].&amp;[263]"/>
        <member name="[pogoda__3].[Dzien].&amp;[264]"/>
        <member name="[pogoda__3].[Dzien].&amp;[265]"/>
        <member name="[pogoda__3].[Dzien].&amp;[266]"/>
        <member name="[pogoda__3].[Dzien].&amp;[267]"/>
        <member name="[pogoda__3].[Dzien].&amp;[268]"/>
        <member name="[pogoda__3].[Dzien].&amp;[269]"/>
        <member name="[pogoda__3].[Dzien].&amp;[270]"/>
        <member name="[pogoda__3].[Dzien].&amp;[271]"/>
        <member name="[pogoda__3].[Dzien].&amp;[272]"/>
        <member name="[pogoda__3].[Dzien].&amp;[273]"/>
        <member name="[pogoda__3].[Dzien].&amp;[274]"/>
        <member name="[pogoda__3].[Dzien].&amp;[275]"/>
        <member name="[pogoda__3].[Dzien].&amp;[276]"/>
        <member name="[pogoda__3].[Dzien].&amp;[277]"/>
        <member name="[pogoda__3].[Dzien].&amp;[278]"/>
        <member name="[pogoda__3].[Dzien].&amp;[279]"/>
        <member name="[pogoda__3].[Dzien].&amp;[280]"/>
        <member name="[pogoda__3].[Dzien].&amp;[281]"/>
        <member name="[pogoda__3].[Dzien].&amp;[282]"/>
        <member name="[pogoda__3].[Dzien].&amp;[283]"/>
        <member name="[pogoda__3].[Dzien].&amp;[284]"/>
        <member name="[pogoda__3].[Dzien].&amp;[285]"/>
        <member name="[pogoda__3].[Dzien].&amp;[286]"/>
        <member name="[pogoda__3].[Dzien].&amp;[287]"/>
        <member name="[pogoda__3].[Dzien].&amp;[288]"/>
        <member name="[pogoda__3].[Dzien].&amp;[289]"/>
        <member name="[pogoda__3].[Dzien].&amp;[290]"/>
        <member name="[pogoda__3].[Dzien].&amp;[291]"/>
        <member name="[pogoda__3].[Dzien].&amp;[292]"/>
        <member name="[pogoda__3].[Dzien].&amp;[293]"/>
        <member name="[pogoda__3].[Dzien].&amp;[294]"/>
        <member name="[pogoda__3].[Dzien].&amp;[295]"/>
        <member name="[pogoda__3].[Dzien].&amp;[296]"/>
        <member name="[pogoda__3].[Dzien].&amp;[297]"/>
        <member name="[pogoda__3].[Dzien].&amp;[298]"/>
        <member name="[pogoda__3].[Dzien].&amp;[299]"/>
        <member name="[pogoda__3].[Dzien].&amp;[30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Średnia Temperatura"/>
    <pivotHierarchy dragToData="1"/>
    <pivotHierarchy dragToData="1" caption="Średnia Opad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ogoda_zad5.xlsx!pogoda__3">
        <x15:activeTabTopLevelEntity name="[pogoda__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C52032-73E2-4122-923A-E99D55A8299D}" name="Tabela przestawna3" cacheId="38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10" firstHeaderRow="1" firstDataRow="1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Liczba z Dzien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9C0A595C-F0B2-423F-95C6-CAA42948419F}" autoFormatId="16" applyNumberFormats="0" applyBorderFormats="0" applyFontFormats="0" applyPatternFormats="0" applyAlignmentFormats="0" applyWidthHeightFormats="0">
  <queryTableRefresh nextId="16" unboundColumnsRight="8">
    <queryTableFields count="13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79ABAE-5BCC-4BA9-BB58-05840A3660FD}" name="pogoda" displayName="pogoda" ref="A2:M502" tableType="queryTable" totalsRowShown="0">
  <autoFilter ref="A2:M502" xr:uid="{AD12439F-C528-49F3-9638-DCA9F6E9873B}"/>
  <tableColumns count="13">
    <tableColumn id="1" xr3:uid="{DB3418BF-F176-4F1E-A9CA-8631956578DA}" uniqueName="1" name="Dzien" queryTableFieldId="1"/>
    <tableColumn id="2" xr3:uid="{C57D3359-FB54-4557-95C2-67EF71B94897}" uniqueName="2" name="Temperatura" queryTableFieldId="2"/>
    <tableColumn id="3" xr3:uid="{3EEF7652-B5EF-4516-8EA4-DCA6FCE7B8CF}" uniqueName="3" name="Opad" queryTableFieldId="3"/>
    <tableColumn id="4" xr3:uid="{9C6E7E65-5927-46A0-9724-DCE16A17E611}" uniqueName="4" name="Kategoria_chmur" queryTableFieldId="4" dataDxfId="9"/>
    <tableColumn id="5" xr3:uid="{285DDD02-805E-45AD-9D3E-598C066547D8}" uniqueName="5" name="Wielkosc_chmur" queryTableFieldId="5"/>
    <tableColumn id="6" xr3:uid="{4F1178A7-3242-4905-9F99-C5FA1946438A}" uniqueName="6" name="zad1" queryTableFieldId="6" dataDxfId="8">
      <calculatedColumnFormula>IF(AND(pogoda[[#This Row],[Temperatura]]&gt;=20,pogoda[[#This Row],[Opad]]&lt;=5),1,0)</calculatedColumnFormula>
    </tableColumn>
    <tableColumn id="7" xr3:uid="{BECA5507-DC8B-43D5-89B5-461CE3A6C402}" uniqueName="7" name="zad2" queryTableFieldId="7"/>
    <tableColumn id="8" xr3:uid="{0800E1E9-5D9B-428B-9865-740628C0C16E}" uniqueName="8" name="zad3" queryTableFieldId="8" dataDxfId="7">
      <calculatedColumnFormula>_xlfn.CONCAT(pogoda[[#This Row],[Kategoria_chmur]],pogoda[[#This Row],[Wielkosc_chmur]])</calculatedColumnFormula>
    </tableColumn>
    <tableColumn id="9" xr3:uid="{E66FABD2-2EEE-4D36-80F6-B6EC155CA764}" uniqueName="9" name="temp" queryTableFieldId="9" dataDxfId="6">
      <calculatedColumnFormula>IF(I2=0,1,I2+1)</calculatedColumnFormula>
    </tableColumn>
    <tableColumn id="11" xr3:uid="{8FA82940-A600-4E5E-A587-3595EDABEAF6}" uniqueName="11" name="wielkosc" queryTableFieldId="11" dataDxfId="5">
      <calculatedColumnFormula>MIN(QUOTIENT(pogoda[[#This Row],[temp]]+2,3),5)</calculatedColumnFormula>
    </tableColumn>
    <tableColumn id="12" xr3:uid="{6EA6034C-3E2B-4A7B-A9F2-D384994BA4DE}" uniqueName="12" name="kategoria" queryTableFieldId="12" dataDxfId="4"/>
    <tableColumn id="13" xr3:uid="{D9BFE3F4-51C4-47C4-8DC1-78CA7DB575E1}" uniqueName="13" name="5.4c" queryTableFieldId="13" dataDxfId="3">
      <calculatedColumnFormula>IF(pogoda[[#This Row],[kategoria]]=pogoda[[#This Row],[Kategoria_chmur]],1,0)</calculatedColumnFormula>
    </tableColumn>
    <tableColumn id="14" xr3:uid="{F15E7B79-0DF1-4743-97C9-E0549484E452}" uniqueName="14" name="5.4b" queryTableFieldId="14" dataDxfId="2">
      <calculatedColumnFormula>IF(pogoda[[#This Row],[wielkosc]]=pogoda[[#This Row],[Wielkosc_chmur]],1,0)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BDCCA-14B0-44A4-9F54-30F2EA35C6B3}">
  <dimension ref="A1:AH502"/>
  <sheetViews>
    <sheetView tabSelected="1" workbookViewId="0">
      <selection activeCell="L2" sqref="L2"/>
    </sheetView>
  </sheetViews>
  <sheetFormatPr defaultRowHeight="15" x14ac:dyDescent="0.25"/>
  <cols>
    <col min="1" max="1" width="8.28515625" bestFit="1" customWidth="1"/>
    <col min="2" max="2" width="14.7109375" bestFit="1" customWidth="1"/>
    <col min="3" max="3" width="8" bestFit="1" customWidth="1"/>
    <col min="4" max="4" width="18.42578125" bestFit="1" customWidth="1"/>
    <col min="5" max="5" width="18.140625" bestFit="1" customWidth="1"/>
    <col min="8" max="8" width="9.85546875" bestFit="1" customWidth="1"/>
    <col min="9" max="9" width="19.28515625" bestFit="1" customWidth="1"/>
    <col min="10" max="10" width="14.28515625" bestFit="1" customWidth="1"/>
    <col min="11" max="11" width="11.5703125" bestFit="1" customWidth="1"/>
    <col min="12" max="12" width="10.42578125" customWidth="1"/>
    <col min="13" max="13" width="13.42578125" customWidth="1"/>
    <col min="14" max="14" width="18.42578125" customWidth="1"/>
    <col min="15" max="15" width="17.7109375" bestFit="1" customWidth="1"/>
    <col min="16" max="16" width="14.28515625" bestFit="1" customWidth="1"/>
    <col min="17" max="17" width="12.5703125" bestFit="1" customWidth="1"/>
    <col min="18" max="19" width="4.5703125" bestFit="1" customWidth="1"/>
    <col min="20" max="20" width="5.5703125" bestFit="1" customWidth="1"/>
    <col min="21" max="21" width="4.5703125" bestFit="1" customWidth="1"/>
    <col min="22" max="25" width="5.5703125" bestFit="1" customWidth="1"/>
    <col min="26" max="26" width="4.5703125" bestFit="1" customWidth="1"/>
    <col min="27" max="30" width="5.5703125" bestFit="1" customWidth="1"/>
    <col min="31" max="34" width="4.5703125" bestFit="1" customWidth="1"/>
    <col min="35" max="36" width="5.5703125" bestFit="1" customWidth="1"/>
    <col min="37" max="37" width="4.5703125" bestFit="1" customWidth="1"/>
    <col min="38" max="39" width="5.5703125" bestFit="1" customWidth="1"/>
    <col min="40" max="40" width="4.5703125" bestFit="1" customWidth="1"/>
    <col min="41" max="42" width="5.5703125" bestFit="1" customWidth="1"/>
    <col min="43" max="43" width="4.5703125" bestFit="1" customWidth="1"/>
    <col min="44" max="49" width="5.5703125" bestFit="1" customWidth="1"/>
    <col min="50" max="53" width="4.5703125" bestFit="1" customWidth="1"/>
    <col min="54" max="54" width="5.5703125" bestFit="1" customWidth="1"/>
    <col min="55" max="56" width="4.5703125" bestFit="1" customWidth="1"/>
    <col min="57" max="57" width="5.5703125" bestFit="1" customWidth="1"/>
    <col min="58" max="61" width="4.5703125" bestFit="1" customWidth="1"/>
    <col min="62" max="63" width="5.5703125" bestFit="1" customWidth="1"/>
    <col min="64" max="71" width="4.5703125" bestFit="1" customWidth="1"/>
    <col min="72" max="74" width="5.5703125" bestFit="1" customWidth="1"/>
    <col min="75" max="75" width="4.5703125" bestFit="1" customWidth="1"/>
    <col min="76" max="77" width="5.5703125" bestFit="1" customWidth="1"/>
    <col min="78" max="85" width="4.5703125" bestFit="1" customWidth="1"/>
    <col min="86" max="86" width="5.5703125" bestFit="1" customWidth="1"/>
    <col min="87" max="87" width="4.5703125" bestFit="1" customWidth="1"/>
    <col min="88" max="88" width="5.5703125" bestFit="1" customWidth="1"/>
    <col min="89" max="90" width="4.5703125" bestFit="1" customWidth="1"/>
    <col min="91" max="91" width="5.5703125" bestFit="1" customWidth="1"/>
    <col min="92" max="100" width="4.5703125" bestFit="1" customWidth="1"/>
    <col min="101" max="101" width="5.5703125" bestFit="1" customWidth="1"/>
    <col min="102" max="103" width="4.5703125" bestFit="1" customWidth="1"/>
    <col min="104" max="106" width="5.5703125" bestFit="1" customWidth="1"/>
    <col min="107" max="112" width="4.5703125" bestFit="1" customWidth="1"/>
    <col min="113" max="113" width="5.5703125" bestFit="1" customWidth="1"/>
    <col min="114" max="116" width="4.5703125" bestFit="1" customWidth="1"/>
    <col min="117" max="120" width="5.5703125" bestFit="1" customWidth="1"/>
    <col min="121" max="125" width="4.5703125" bestFit="1" customWidth="1"/>
    <col min="126" max="126" width="5.5703125" bestFit="1" customWidth="1"/>
    <col min="127" max="130" width="4.5703125" bestFit="1" customWidth="1"/>
    <col min="131" max="132" width="5.5703125" bestFit="1" customWidth="1"/>
    <col min="133" max="133" width="4.5703125" bestFit="1" customWidth="1"/>
    <col min="134" max="134" width="5.5703125" bestFit="1" customWidth="1"/>
    <col min="135" max="140" width="4.5703125" bestFit="1" customWidth="1"/>
    <col min="141" max="143" width="5.5703125" bestFit="1" customWidth="1"/>
    <col min="144" max="144" width="4.5703125" bestFit="1" customWidth="1"/>
    <col min="145" max="149" width="5.5703125" bestFit="1" customWidth="1"/>
    <col min="150" max="157" width="4.5703125" bestFit="1" customWidth="1"/>
    <col min="158" max="159" width="5.5703125" bestFit="1" customWidth="1"/>
    <col min="160" max="160" width="4.5703125" bestFit="1" customWidth="1"/>
    <col min="161" max="164" width="5.5703125" bestFit="1" customWidth="1"/>
    <col min="165" max="169" width="4.5703125" bestFit="1" customWidth="1"/>
    <col min="170" max="171" width="5.5703125" bestFit="1" customWidth="1"/>
    <col min="172" max="172" width="4.5703125" bestFit="1" customWidth="1"/>
    <col min="173" max="173" width="5.5703125" bestFit="1" customWidth="1"/>
    <col min="174" max="175" width="4.5703125" bestFit="1" customWidth="1"/>
    <col min="176" max="178" width="5.5703125" bestFit="1" customWidth="1"/>
    <col min="179" max="186" width="4.5703125" bestFit="1" customWidth="1"/>
    <col min="187" max="187" width="5.5703125" bestFit="1" customWidth="1"/>
    <col min="188" max="188" width="4.5703125" bestFit="1" customWidth="1"/>
    <col min="189" max="192" width="5.5703125" bestFit="1" customWidth="1"/>
    <col min="193" max="205" width="4.5703125" bestFit="1" customWidth="1"/>
    <col min="206" max="206" width="5.5703125" bestFit="1" customWidth="1"/>
    <col min="207" max="211" width="4.5703125" bestFit="1" customWidth="1"/>
    <col min="212" max="212" width="5.5703125" bestFit="1" customWidth="1"/>
    <col min="213" max="213" width="4.5703125" bestFit="1" customWidth="1"/>
    <col min="214" max="215" width="5.5703125" bestFit="1" customWidth="1"/>
    <col min="216" max="216" width="4.5703125" bestFit="1" customWidth="1"/>
    <col min="217" max="217" width="5.5703125" bestFit="1" customWidth="1"/>
    <col min="218" max="219" width="4.5703125" bestFit="1" customWidth="1"/>
    <col min="220" max="225" width="5.5703125" bestFit="1" customWidth="1"/>
    <col min="226" max="229" width="4.5703125" bestFit="1" customWidth="1"/>
    <col min="230" max="230" width="5.5703125" bestFit="1" customWidth="1"/>
    <col min="231" max="232" width="4.5703125" bestFit="1" customWidth="1"/>
    <col min="233" max="234" width="5.5703125" bestFit="1" customWidth="1"/>
    <col min="235" max="236" width="4.5703125" bestFit="1" customWidth="1"/>
    <col min="237" max="237" width="5.5703125" bestFit="1" customWidth="1"/>
    <col min="238" max="238" width="4.5703125" bestFit="1" customWidth="1"/>
    <col min="239" max="240" width="5.5703125" bestFit="1" customWidth="1"/>
    <col min="241" max="244" width="4.5703125" bestFit="1" customWidth="1"/>
    <col min="245" max="245" width="5.5703125" bestFit="1" customWidth="1"/>
    <col min="246" max="246" width="4.5703125" bestFit="1" customWidth="1"/>
    <col min="247" max="249" width="5.5703125" bestFit="1" customWidth="1"/>
    <col min="250" max="250" width="4.5703125" bestFit="1" customWidth="1"/>
    <col min="251" max="254" width="5.5703125" bestFit="1" customWidth="1"/>
    <col min="255" max="260" width="4.5703125" bestFit="1" customWidth="1"/>
    <col min="261" max="265" width="5.5703125" bestFit="1" customWidth="1"/>
    <col min="266" max="266" width="4.5703125" bestFit="1" customWidth="1"/>
    <col min="267" max="268" width="5.5703125" bestFit="1" customWidth="1"/>
    <col min="269" max="276" width="4.5703125" bestFit="1" customWidth="1"/>
    <col min="277" max="278" width="5.5703125" bestFit="1" customWidth="1"/>
    <col min="279" max="279" width="4.5703125" bestFit="1" customWidth="1"/>
    <col min="280" max="280" width="5.5703125" bestFit="1" customWidth="1"/>
    <col min="281" max="281" width="4.5703125" bestFit="1" customWidth="1"/>
    <col min="282" max="282" width="5.5703125" bestFit="1" customWidth="1"/>
    <col min="283" max="289" width="4.5703125" bestFit="1" customWidth="1"/>
    <col min="290" max="291" width="5.5703125" bestFit="1" customWidth="1"/>
    <col min="292" max="292" width="4.5703125" bestFit="1" customWidth="1"/>
    <col min="293" max="293" width="5.5703125" bestFit="1" customWidth="1"/>
    <col min="294" max="294" width="4.5703125" bestFit="1" customWidth="1"/>
    <col min="295" max="299" width="5.5703125" bestFit="1" customWidth="1"/>
    <col min="300" max="306" width="4.5703125" bestFit="1" customWidth="1"/>
    <col min="307" max="307" width="5.5703125" bestFit="1" customWidth="1"/>
    <col min="308" max="309" width="4.5703125" bestFit="1" customWidth="1"/>
    <col min="310" max="311" width="5.5703125" bestFit="1" customWidth="1"/>
    <col min="312" max="312" width="4.5703125" bestFit="1" customWidth="1"/>
    <col min="313" max="313" width="5.5703125" bestFit="1" customWidth="1"/>
    <col min="314" max="315" width="4.5703125" bestFit="1" customWidth="1"/>
    <col min="316" max="316" width="14.28515625" bestFit="1" customWidth="1"/>
  </cols>
  <sheetData>
    <row r="1" spans="1:14" x14ac:dyDescent="0.25">
      <c r="F1">
        <f>SUM(pogoda[zad1])</f>
        <v>63</v>
      </c>
      <c r="G1">
        <f>MAX(pogoda[zad2])</f>
        <v>8</v>
      </c>
      <c r="I1" t="s">
        <v>23</v>
      </c>
      <c r="L1">
        <f>SUM(L3:L302)</f>
        <v>286</v>
      </c>
      <c r="M1">
        <f>SUM(M3:M302)</f>
        <v>296</v>
      </c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20</v>
      </c>
      <c r="G2" t="s">
        <v>21</v>
      </c>
      <c r="H2" t="s">
        <v>22</v>
      </c>
      <c r="I2" t="s">
        <v>25</v>
      </c>
      <c r="J2" t="s">
        <v>24</v>
      </c>
      <c r="K2" t="s">
        <v>26</v>
      </c>
      <c r="L2" t="s">
        <v>28</v>
      </c>
      <c r="M2" t="s">
        <v>27</v>
      </c>
    </row>
    <row r="3" spans="1:14" x14ac:dyDescent="0.25">
      <c r="A3">
        <v>1</v>
      </c>
      <c r="B3">
        <v>19</v>
      </c>
      <c r="C3">
        <v>0</v>
      </c>
      <c r="D3" s="1" t="s">
        <v>5</v>
      </c>
      <c r="E3">
        <v>0</v>
      </c>
      <c r="F3">
        <f>IF(AND(pogoda[[#This Row],[Temperatura]]&gt;=20,pogoda[[#This Row],[Opad]]&lt;=5),1,0)</f>
        <v>0</v>
      </c>
      <c r="G3">
        <v>0</v>
      </c>
      <c r="H3" t="str">
        <f>_xlfn.CONCAT(pogoda[[#This Row],[Kategoria_chmur]],pogoda[[#This Row],[Wielkosc_chmur]])</f>
        <v>00</v>
      </c>
      <c r="I3" s="1">
        <v>0</v>
      </c>
      <c r="J3" s="1">
        <f>MIN(QUOTIENT(pogoda[[#This Row],[temp]]+2,3),5)</f>
        <v>0</v>
      </c>
      <c r="K3" s="5" t="s">
        <v>5</v>
      </c>
      <c r="L3" s="1">
        <f>IF(pogoda[[#This Row],[kategoria]]=pogoda[[#This Row],[Kategoria_chmur]],1,0)</f>
        <v>1</v>
      </c>
      <c r="M3" s="1">
        <f>IF(pogoda[[#This Row],[wielkosc]]=pogoda[[#This Row],[Wielkosc_chmur]],1,0)</f>
        <v>1</v>
      </c>
      <c r="N3" s="1"/>
    </row>
    <row r="4" spans="1:14" x14ac:dyDescent="0.25">
      <c r="A4">
        <v>2</v>
      </c>
      <c r="B4">
        <v>22</v>
      </c>
      <c r="C4">
        <v>1</v>
      </c>
      <c r="D4" s="1" t="s">
        <v>6</v>
      </c>
      <c r="E4">
        <v>1</v>
      </c>
      <c r="F4">
        <f>IF(AND(pogoda[[#This Row],[Temperatura]]&gt;=20,pogoda[[#This Row],[Opad]]&lt;=5),1,0)</f>
        <v>1</v>
      </c>
      <c r="G4">
        <f>IF(pogoda[[#This Row],[Temperatura]]&gt;B3,G3+1,0)</f>
        <v>1</v>
      </c>
      <c r="H4" t="str">
        <f>_xlfn.CONCAT(pogoda[[#This Row],[Kategoria_chmur]],pogoda[[#This Row],[Wielkosc_chmur]])</f>
        <v>C1</v>
      </c>
      <c r="I4" s="1">
        <f>IF(AND(I3&gt;=13,C3&gt;=20),0,IF(I3=0,1,MIN(15,I3+1)))</f>
        <v>1</v>
      </c>
      <c r="J4" s="1">
        <f>MIN(QUOTIENT(pogoda[[#This Row],[temp]]+2,3),5)</f>
        <v>1</v>
      </c>
      <c r="K4" s="1" t="str">
        <f>IF(J4=0,"0",IF(J3=0,IF(pogoda[[#This Row],[Temperatura]]&gt;=10,"C","S"),K3))</f>
        <v>C</v>
      </c>
      <c r="L4" s="1">
        <f>IF(pogoda[[#This Row],[kategoria]]=pogoda[[#This Row],[Kategoria_chmur]],1,0)</f>
        <v>1</v>
      </c>
      <c r="M4" s="1">
        <f>IF(pogoda[[#This Row],[wielkosc]]=pogoda[[#This Row],[Wielkosc_chmur]],1,0)</f>
        <v>1</v>
      </c>
      <c r="N4" s="1"/>
    </row>
    <row r="5" spans="1:14" x14ac:dyDescent="0.25">
      <c r="A5">
        <v>3</v>
      </c>
      <c r="B5">
        <v>23.6</v>
      </c>
      <c r="C5">
        <v>4</v>
      </c>
      <c r="D5" s="1" t="s">
        <v>6</v>
      </c>
      <c r="E5">
        <v>1</v>
      </c>
      <c r="F5">
        <f>IF(AND(pogoda[[#This Row],[Temperatura]]&gt;=20,pogoda[[#This Row],[Opad]]&lt;=5),1,0)</f>
        <v>1</v>
      </c>
      <c r="G5">
        <f>IF(pogoda[[#This Row],[Temperatura]]&gt;B4,G4+1,0)</f>
        <v>2</v>
      </c>
      <c r="H5" t="str">
        <f>_xlfn.CONCAT(pogoda[[#This Row],[Kategoria_chmur]],pogoda[[#This Row],[Wielkosc_chmur]])</f>
        <v>C1</v>
      </c>
      <c r="I5" s="1">
        <f t="shared" ref="I5:I68" si="0">IF(AND(I4&gt;=13,C4&gt;=20),0,IF(I4=0,1,MIN(15,I4+1)))</f>
        <v>2</v>
      </c>
      <c r="J5" s="1">
        <f>MIN(QUOTIENT(pogoda[[#This Row],[temp]]+2,3),5)</f>
        <v>1</v>
      </c>
      <c r="K5" s="1" t="str">
        <f>IF(J5=0,"0",IF(J4=0,IF(pogoda[[#This Row],[Temperatura]]&gt;=10,"C","S"),K4))</f>
        <v>C</v>
      </c>
      <c r="L5" s="1">
        <f>IF(pogoda[[#This Row],[kategoria]]=pogoda[[#This Row],[Kategoria_chmur]],1,0)</f>
        <v>1</v>
      </c>
      <c r="M5" s="1">
        <f>IF(pogoda[[#This Row],[wielkosc]]=pogoda[[#This Row],[Wielkosc_chmur]],1,0)</f>
        <v>1</v>
      </c>
      <c r="N5" s="1"/>
    </row>
    <row r="6" spans="1:14" x14ac:dyDescent="0.25">
      <c r="A6">
        <v>4</v>
      </c>
      <c r="B6">
        <v>23.6</v>
      </c>
      <c r="C6">
        <v>4</v>
      </c>
      <c r="D6" s="1" t="s">
        <v>6</v>
      </c>
      <c r="E6">
        <v>1</v>
      </c>
      <c r="F6">
        <f>IF(AND(pogoda[[#This Row],[Temperatura]]&gt;=20,pogoda[[#This Row],[Opad]]&lt;=5),1,0)</f>
        <v>1</v>
      </c>
      <c r="G6">
        <f>IF(pogoda[[#This Row],[Temperatura]]&gt;B5,G5+1,0)</f>
        <v>0</v>
      </c>
      <c r="H6" t="str">
        <f>_xlfn.CONCAT(pogoda[[#This Row],[Kategoria_chmur]],pogoda[[#This Row],[Wielkosc_chmur]])</f>
        <v>C1</v>
      </c>
      <c r="I6" s="1">
        <f t="shared" si="0"/>
        <v>3</v>
      </c>
      <c r="J6" s="1">
        <f>MIN(QUOTIENT(pogoda[[#This Row],[temp]]+2,3),5)</f>
        <v>1</v>
      </c>
      <c r="K6" s="1" t="str">
        <f>IF(J6=0,"0",IF(J5=0,IF(pogoda[[#This Row],[Temperatura]]&gt;=10,"C","S"),K5))</f>
        <v>C</v>
      </c>
      <c r="L6" s="1">
        <f>IF(pogoda[[#This Row],[kategoria]]=pogoda[[#This Row],[Kategoria_chmur]],1,0)</f>
        <v>1</v>
      </c>
      <c r="M6" s="1">
        <f>IF(pogoda[[#This Row],[wielkosc]]=pogoda[[#This Row],[Wielkosc_chmur]],1,0)</f>
        <v>1</v>
      </c>
      <c r="N6" s="1"/>
    </row>
    <row r="7" spans="1:14" x14ac:dyDescent="0.25">
      <c r="A7">
        <v>5</v>
      </c>
      <c r="B7">
        <v>22.3</v>
      </c>
      <c r="C7">
        <v>10</v>
      </c>
      <c r="D7" s="1" t="s">
        <v>6</v>
      </c>
      <c r="E7">
        <v>2</v>
      </c>
      <c r="F7">
        <f>IF(AND(pogoda[[#This Row],[Temperatura]]&gt;=20,pogoda[[#This Row],[Opad]]&lt;=5),1,0)</f>
        <v>0</v>
      </c>
      <c r="G7">
        <f>IF(pogoda[[#This Row],[Temperatura]]&gt;B6,G6+1,0)</f>
        <v>0</v>
      </c>
      <c r="H7" t="str">
        <f>_xlfn.CONCAT(pogoda[[#This Row],[Kategoria_chmur]],pogoda[[#This Row],[Wielkosc_chmur]])</f>
        <v>C2</v>
      </c>
      <c r="I7" s="1">
        <f t="shared" si="0"/>
        <v>4</v>
      </c>
      <c r="J7" s="1">
        <f>MIN(QUOTIENT(pogoda[[#This Row],[temp]]+2,3),5)</f>
        <v>2</v>
      </c>
      <c r="K7" s="1" t="str">
        <f>IF(J7=0,"0",IF(J6=0,IF(pogoda[[#This Row],[Temperatura]]&gt;=10,"C","S"),K6))</f>
        <v>C</v>
      </c>
      <c r="L7" s="1">
        <f>IF(pogoda[[#This Row],[kategoria]]=pogoda[[#This Row],[Kategoria_chmur]],1,0)</f>
        <v>1</v>
      </c>
      <c r="M7" s="1">
        <f>IF(pogoda[[#This Row],[wielkosc]]=pogoda[[#This Row],[Wielkosc_chmur]],1,0)</f>
        <v>1</v>
      </c>
      <c r="N7" s="1"/>
    </row>
    <row r="8" spans="1:14" x14ac:dyDescent="0.25">
      <c r="A8">
        <v>6</v>
      </c>
      <c r="B8">
        <v>20.399999999999999</v>
      </c>
      <c r="C8">
        <v>8</v>
      </c>
      <c r="D8" s="1" t="s">
        <v>6</v>
      </c>
      <c r="E8">
        <v>2</v>
      </c>
      <c r="F8">
        <f>IF(AND(pogoda[[#This Row],[Temperatura]]&gt;=20,pogoda[[#This Row],[Opad]]&lt;=5),1,0)</f>
        <v>0</v>
      </c>
      <c r="G8">
        <f>IF(pogoda[[#This Row],[Temperatura]]&gt;B7,G7+1,0)</f>
        <v>0</v>
      </c>
      <c r="H8" t="str">
        <f>_xlfn.CONCAT(pogoda[[#This Row],[Kategoria_chmur]],pogoda[[#This Row],[Wielkosc_chmur]])</f>
        <v>C2</v>
      </c>
      <c r="I8" s="1">
        <f t="shared" si="0"/>
        <v>5</v>
      </c>
      <c r="J8" s="1">
        <f>MIN(QUOTIENT(pogoda[[#This Row],[temp]]+2,3),5)</f>
        <v>2</v>
      </c>
      <c r="K8" s="1" t="str">
        <f>IF(J8=0,"0",IF(J7=0,IF(pogoda[[#This Row],[Temperatura]]&gt;=10,"C","S"),K7))</f>
        <v>C</v>
      </c>
      <c r="L8" s="1">
        <f>IF(pogoda[[#This Row],[kategoria]]=pogoda[[#This Row],[Kategoria_chmur]],1,0)</f>
        <v>1</v>
      </c>
      <c r="M8" s="1">
        <f>IF(pogoda[[#This Row],[wielkosc]]=pogoda[[#This Row],[Wielkosc_chmur]],1,0)</f>
        <v>1</v>
      </c>
      <c r="N8" s="1"/>
    </row>
    <row r="9" spans="1:14" x14ac:dyDescent="0.25">
      <c r="A9">
        <v>7</v>
      </c>
      <c r="B9">
        <v>18.899999999999999</v>
      </c>
      <c r="C9">
        <v>10</v>
      </c>
      <c r="D9" s="1" t="s">
        <v>6</v>
      </c>
      <c r="E9">
        <v>2</v>
      </c>
      <c r="F9">
        <f>IF(AND(pogoda[[#This Row],[Temperatura]]&gt;=20,pogoda[[#This Row],[Opad]]&lt;=5),1,0)</f>
        <v>0</v>
      </c>
      <c r="G9">
        <f>IF(pogoda[[#This Row],[Temperatura]]&gt;B8,G8+1,0)</f>
        <v>0</v>
      </c>
      <c r="H9" t="str">
        <f>_xlfn.CONCAT(pogoda[[#This Row],[Kategoria_chmur]],pogoda[[#This Row],[Wielkosc_chmur]])</f>
        <v>C2</v>
      </c>
      <c r="I9" s="1">
        <f t="shared" si="0"/>
        <v>6</v>
      </c>
      <c r="J9" s="1">
        <f>MIN(QUOTIENT(pogoda[[#This Row],[temp]]+2,3),5)</f>
        <v>2</v>
      </c>
      <c r="K9" s="1" t="str">
        <f>IF(J9=0,"0",IF(J8=0,IF(pogoda[[#This Row],[Temperatura]]&gt;=10,"C","S"),K8))</f>
        <v>C</v>
      </c>
      <c r="L9" s="1">
        <f>IF(pogoda[[#This Row],[kategoria]]=pogoda[[#This Row],[Kategoria_chmur]],1,0)</f>
        <v>1</v>
      </c>
      <c r="M9" s="1">
        <f>IF(pogoda[[#This Row],[wielkosc]]=pogoda[[#This Row],[Wielkosc_chmur]],1,0)</f>
        <v>1</v>
      </c>
      <c r="N9" s="1"/>
    </row>
    <row r="10" spans="1:14" x14ac:dyDescent="0.25">
      <c r="A10">
        <v>8</v>
      </c>
      <c r="B10">
        <v>18.5</v>
      </c>
      <c r="C10">
        <v>11</v>
      </c>
      <c r="D10" s="1" t="s">
        <v>6</v>
      </c>
      <c r="E10">
        <v>3</v>
      </c>
      <c r="F10">
        <f>IF(AND(pogoda[[#This Row],[Temperatura]]&gt;=20,pogoda[[#This Row],[Opad]]&lt;=5),1,0)</f>
        <v>0</v>
      </c>
      <c r="G10">
        <f>IF(pogoda[[#This Row],[Temperatura]]&gt;B9,G9+1,0)</f>
        <v>0</v>
      </c>
      <c r="H10" t="str">
        <f>_xlfn.CONCAT(pogoda[[#This Row],[Kategoria_chmur]],pogoda[[#This Row],[Wielkosc_chmur]])</f>
        <v>C3</v>
      </c>
      <c r="I10" s="1">
        <f t="shared" si="0"/>
        <v>7</v>
      </c>
      <c r="J10" s="1">
        <f>MIN(QUOTIENT(pogoda[[#This Row],[temp]]+2,3),5)</f>
        <v>3</v>
      </c>
      <c r="K10" s="1" t="str">
        <f>IF(J10=0,"0",IF(J9=0,IF(pogoda[[#This Row],[Temperatura]]&gt;=10,"C","S"),K9))</f>
        <v>C</v>
      </c>
      <c r="L10" s="1">
        <f>IF(pogoda[[#This Row],[kategoria]]=pogoda[[#This Row],[Kategoria_chmur]],1,0)</f>
        <v>1</v>
      </c>
      <c r="M10" s="1">
        <f>IF(pogoda[[#This Row],[wielkosc]]=pogoda[[#This Row],[Wielkosc_chmur]],1,0)</f>
        <v>1</v>
      </c>
      <c r="N10" s="1"/>
    </row>
    <row r="11" spans="1:14" x14ac:dyDescent="0.25">
      <c r="A11">
        <v>9</v>
      </c>
      <c r="B11">
        <v>19.5</v>
      </c>
      <c r="C11">
        <v>14</v>
      </c>
      <c r="D11" s="1" t="s">
        <v>6</v>
      </c>
      <c r="E11">
        <v>3</v>
      </c>
      <c r="F11">
        <f>IF(AND(pogoda[[#This Row],[Temperatura]]&gt;=20,pogoda[[#This Row],[Opad]]&lt;=5),1,0)</f>
        <v>0</v>
      </c>
      <c r="G11">
        <f>IF(pogoda[[#This Row],[Temperatura]]&gt;B10,G10+1,0)</f>
        <v>1</v>
      </c>
      <c r="H11" t="str">
        <f>_xlfn.CONCAT(pogoda[[#This Row],[Kategoria_chmur]],pogoda[[#This Row],[Wielkosc_chmur]])</f>
        <v>C3</v>
      </c>
      <c r="I11" s="1">
        <f t="shared" si="0"/>
        <v>8</v>
      </c>
      <c r="J11" s="1">
        <f>MIN(QUOTIENT(pogoda[[#This Row],[temp]]+2,3),5)</f>
        <v>3</v>
      </c>
      <c r="K11" s="1" t="str">
        <f>IF(J11=0,"0",IF(J10=0,IF(pogoda[[#This Row],[Temperatura]]&gt;=10,"C","S"),K10))</f>
        <v>C</v>
      </c>
      <c r="L11" s="1">
        <f>IF(pogoda[[#This Row],[kategoria]]=pogoda[[#This Row],[Kategoria_chmur]],1,0)</f>
        <v>1</v>
      </c>
      <c r="M11" s="1">
        <f>IF(pogoda[[#This Row],[wielkosc]]=pogoda[[#This Row],[Wielkosc_chmur]],1,0)</f>
        <v>1</v>
      </c>
      <c r="N11" s="1"/>
    </row>
    <row r="12" spans="1:14" x14ac:dyDescent="0.25">
      <c r="A12">
        <v>10</v>
      </c>
      <c r="B12">
        <v>21.8</v>
      </c>
      <c r="C12">
        <v>15</v>
      </c>
      <c r="D12" s="1" t="s">
        <v>6</v>
      </c>
      <c r="E12">
        <v>3</v>
      </c>
      <c r="F12">
        <f>IF(AND(pogoda[[#This Row],[Temperatura]]&gt;=20,pogoda[[#This Row],[Opad]]&lt;=5),1,0)</f>
        <v>0</v>
      </c>
      <c r="G12">
        <f>IF(pogoda[[#This Row],[Temperatura]]&gt;B11,G11+1,0)</f>
        <v>2</v>
      </c>
      <c r="H12" t="str">
        <f>_xlfn.CONCAT(pogoda[[#This Row],[Kategoria_chmur]],pogoda[[#This Row],[Wielkosc_chmur]])</f>
        <v>C3</v>
      </c>
      <c r="I12" s="1">
        <f t="shared" si="0"/>
        <v>9</v>
      </c>
      <c r="J12" s="1">
        <f>MIN(QUOTIENT(pogoda[[#This Row],[temp]]+2,3),5)</f>
        <v>3</v>
      </c>
      <c r="K12" s="1" t="str">
        <f>IF(J12=0,"0",IF(J11=0,IF(pogoda[[#This Row],[Temperatura]]&gt;=10,"C","S"),K11))</f>
        <v>C</v>
      </c>
      <c r="L12" s="1">
        <f>IF(pogoda[[#This Row],[kategoria]]=pogoda[[#This Row],[Kategoria_chmur]],1,0)</f>
        <v>1</v>
      </c>
      <c r="M12" s="1">
        <f>IF(pogoda[[#This Row],[wielkosc]]=pogoda[[#This Row],[Wielkosc_chmur]],1,0)</f>
        <v>1</v>
      </c>
      <c r="N12" s="1"/>
    </row>
    <row r="13" spans="1:14" x14ac:dyDescent="0.25">
      <c r="A13">
        <v>11</v>
      </c>
      <c r="B13">
        <v>24.8</v>
      </c>
      <c r="C13">
        <v>3</v>
      </c>
      <c r="D13" s="1" t="s">
        <v>6</v>
      </c>
      <c r="E13">
        <v>4</v>
      </c>
      <c r="F13">
        <f>IF(AND(pogoda[[#This Row],[Temperatura]]&gt;=20,pogoda[[#This Row],[Opad]]&lt;=5),1,0)</f>
        <v>1</v>
      </c>
      <c r="G13">
        <f>IF(pogoda[[#This Row],[Temperatura]]&gt;B12,G12+1,0)</f>
        <v>3</v>
      </c>
      <c r="H13" t="str">
        <f>_xlfn.CONCAT(pogoda[[#This Row],[Kategoria_chmur]],pogoda[[#This Row],[Wielkosc_chmur]])</f>
        <v>C4</v>
      </c>
      <c r="I13" s="1">
        <f t="shared" si="0"/>
        <v>10</v>
      </c>
      <c r="J13" s="1">
        <f>MIN(QUOTIENT(pogoda[[#This Row],[temp]]+2,3),5)</f>
        <v>4</v>
      </c>
      <c r="K13" s="1" t="str">
        <f>IF(J13=0,"0",IF(J12=0,IF(pogoda[[#This Row],[Temperatura]]&gt;=10,"C","S"),K12))</f>
        <v>C</v>
      </c>
      <c r="L13" s="1">
        <f>IF(pogoda[[#This Row],[kategoria]]=pogoda[[#This Row],[Kategoria_chmur]],1,0)</f>
        <v>1</v>
      </c>
      <c r="M13" s="1">
        <f>IF(pogoda[[#This Row],[wielkosc]]=pogoda[[#This Row],[Wielkosc_chmur]],1,0)</f>
        <v>1</v>
      </c>
      <c r="N13" s="1"/>
    </row>
    <row r="14" spans="1:14" x14ac:dyDescent="0.25">
      <c r="A14">
        <v>12</v>
      </c>
      <c r="B14">
        <v>27.7</v>
      </c>
      <c r="C14">
        <v>23</v>
      </c>
      <c r="D14" s="1" t="s">
        <v>6</v>
      </c>
      <c r="E14">
        <v>4</v>
      </c>
      <c r="F14">
        <f>IF(AND(pogoda[[#This Row],[Temperatura]]&gt;=20,pogoda[[#This Row],[Opad]]&lt;=5),1,0)</f>
        <v>0</v>
      </c>
      <c r="G14">
        <f>IF(pogoda[[#This Row],[Temperatura]]&gt;B13,G13+1,0)</f>
        <v>4</v>
      </c>
      <c r="H14" t="str">
        <f>_xlfn.CONCAT(pogoda[[#This Row],[Kategoria_chmur]],pogoda[[#This Row],[Wielkosc_chmur]])</f>
        <v>C4</v>
      </c>
      <c r="I14" s="1">
        <f t="shared" si="0"/>
        <v>11</v>
      </c>
      <c r="J14" s="1">
        <f>MIN(QUOTIENT(pogoda[[#This Row],[temp]]+2,3),5)</f>
        <v>4</v>
      </c>
      <c r="K14" s="1" t="str">
        <f>IF(J14=0,"0",IF(J13=0,IF(pogoda[[#This Row],[Temperatura]]&gt;=10,"C","S"),K13))</f>
        <v>C</v>
      </c>
      <c r="L14" s="1">
        <f>IF(pogoda[[#This Row],[kategoria]]=pogoda[[#This Row],[Kategoria_chmur]],1,0)</f>
        <v>1</v>
      </c>
      <c r="M14" s="1">
        <f>IF(pogoda[[#This Row],[wielkosc]]=pogoda[[#This Row],[Wielkosc_chmur]],1,0)</f>
        <v>1</v>
      </c>
      <c r="N14" s="1"/>
    </row>
    <row r="15" spans="1:14" x14ac:dyDescent="0.25">
      <c r="A15">
        <v>13</v>
      </c>
      <c r="B15">
        <v>29.5</v>
      </c>
      <c r="C15">
        <v>17</v>
      </c>
      <c r="D15" s="1" t="s">
        <v>6</v>
      </c>
      <c r="E15">
        <v>4</v>
      </c>
      <c r="F15">
        <f>IF(AND(pogoda[[#This Row],[Temperatura]]&gt;=20,pogoda[[#This Row],[Opad]]&lt;=5),1,0)</f>
        <v>0</v>
      </c>
      <c r="G15">
        <f>IF(pogoda[[#This Row],[Temperatura]]&gt;B14,G14+1,0)</f>
        <v>5</v>
      </c>
      <c r="H15" t="str">
        <f>_xlfn.CONCAT(pogoda[[#This Row],[Kategoria_chmur]],pogoda[[#This Row],[Wielkosc_chmur]])</f>
        <v>C4</v>
      </c>
      <c r="I15" s="1">
        <f t="shared" si="0"/>
        <v>12</v>
      </c>
      <c r="J15" s="1">
        <f>MIN(QUOTIENT(pogoda[[#This Row],[temp]]+2,3),5)</f>
        <v>4</v>
      </c>
      <c r="K15" s="1" t="str">
        <f>IF(J15=0,"0",IF(J14=0,IF(pogoda[[#This Row],[Temperatura]]&gt;=10,"C","S"),K14))</f>
        <v>C</v>
      </c>
      <c r="L15" s="1">
        <f>IF(pogoda[[#This Row],[kategoria]]=pogoda[[#This Row],[Kategoria_chmur]],1,0)</f>
        <v>1</v>
      </c>
      <c r="M15" s="1">
        <f>IF(pogoda[[#This Row],[wielkosc]]=pogoda[[#This Row],[Wielkosc_chmur]],1,0)</f>
        <v>1</v>
      </c>
      <c r="N15" s="1"/>
    </row>
    <row r="16" spans="1:14" x14ac:dyDescent="0.25">
      <c r="A16">
        <v>14</v>
      </c>
      <c r="B16">
        <v>29.8</v>
      </c>
      <c r="C16">
        <v>15</v>
      </c>
      <c r="D16" s="1" t="s">
        <v>6</v>
      </c>
      <c r="E16">
        <v>5</v>
      </c>
      <c r="F16">
        <f>IF(AND(pogoda[[#This Row],[Temperatura]]&gt;=20,pogoda[[#This Row],[Opad]]&lt;=5),1,0)</f>
        <v>0</v>
      </c>
      <c r="G16">
        <f>IF(pogoda[[#This Row],[Temperatura]]&gt;B15,G15+1,0)</f>
        <v>6</v>
      </c>
      <c r="H16" t="str">
        <f>_xlfn.CONCAT(pogoda[[#This Row],[Kategoria_chmur]],pogoda[[#This Row],[Wielkosc_chmur]])</f>
        <v>C5</v>
      </c>
      <c r="I16" s="1">
        <f t="shared" si="0"/>
        <v>13</v>
      </c>
      <c r="J16" s="1">
        <f>MIN(QUOTIENT(pogoda[[#This Row],[temp]]+2,3),5)</f>
        <v>5</v>
      </c>
      <c r="K16" s="1" t="str">
        <f>IF(J16=0,"0",IF(J15=0,IF(pogoda[[#This Row],[Temperatura]]&gt;=10,"C","S"),K15))</f>
        <v>C</v>
      </c>
      <c r="L16" s="1">
        <f>IF(pogoda[[#This Row],[kategoria]]=pogoda[[#This Row],[Kategoria_chmur]],1,0)</f>
        <v>1</v>
      </c>
      <c r="M16" s="1">
        <f>IF(pogoda[[#This Row],[wielkosc]]=pogoda[[#This Row],[Wielkosc_chmur]],1,0)</f>
        <v>1</v>
      </c>
      <c r="N16" s="1"/>
    </row>
    <row r="17" spans="1:34" x14ac:dyDescent="0.25">
      <c r="A17">
        <v>15</v>
      </c>
      <c r="B17">
        <v>28.3</v>
      </c>
      <c r="C17">
        <v>22</v>
      </c>
      <c r="D17" s="1" t="s">
        <v>6</v>
      </c>
      <c r="E17">
        <v>5</v>
      </c>
      <c r="F17">
        <f>IF(AND(pogoda[[#This Row],[Temperatura]]&gt;=20,pogoda[[#This Row],[Opad]]&lt;=5),1,0)</f>
        <v>0</v>
      </c>
      <c r="G17">
        <f>IF(pogoda[[#This Row],[Temperatura]]&gt;B16,G16+1,0)</f>
        <v>0</v>
      </c>
      <c r="H17" t="str">
        <f>_xlfn.CONCAT(pogoda[[#This Row],[Kategoria_chmur]],pogoda[[#This Row],[Wielkosc_chmur]])</f>
        <v>C5</v>
      </c>
      <c r="I17" s="1">
        <f t="shared" si="0"/>
        <v>14</v>
      </c>
      <c r="J17" s="1">
        <f>MIN(QUOTIENT(pogoda[[#This Row],[temp]]+2,3),5)</f>
        <v>5</v>
      </c>
      <c r="K17" s="1" t="str">
        <f>IF(J17=0,"0",IF(J16=0,IF(pogoda[[#This Row],[Temperatura]]&gt;=10,"C","S"),K16))</f>
        <v>C</v>
      </c>
      <c r="L17" s="1">
        <f>IF(pogoda[[#This Row],[kategoria]]=pogoda[[#This Row],[Kategoria_chmur]],1,0)</f>
        <v>1</v>
      </c>
      <c r="M17" s="1">
        <f>IF(pogoda[[#This Row],[wielkosc]]=pogoda[[#This Row],[Wielkosc_chmur]],1,0)</f>
        <v>1</v>
      </c>
      <c r="N17" s="1"/>
    </row>
    <row r="18" spans="1:34" x14ac:dyDescent="0.25">
      <c r="A18">
        <v>16</v>
      </c>
      <c r="B18">
        <v>25.5</v>
      </c>
      <c r="C18">
        <v>0</v>
      </c>
      <c r="D18" s="1" t="s">
        <v>5</v>
      </c>
      <c r="E18">
        <v>0</v>
      </c>
      <c r="F18">
        <f>IF(AND(pogoda[[#This Row],[Temperatura]]&gt;=20,pogoda[[#This Row],[Opad]]&lt;=5),1,0)</f>
        <v>1</v>
      </c>
      <c r="G18">
        <f>IF(pogoda[[#This Row],[Temperatura]]&gt;B17,G17+1,0)</f>
        <v>0</v>
      </c>
      <c r="H18" t="str">
        <f>_xlfn.CONCAT(pogoda[[#This Row],[Kategoria_chmur]],pogoda[[#This Row],[Wielkosc_chmur]])</f>
        <v>00</v>
      </c>
      <c r="I18" s="1">
        <f t="shared" si="0"/>
        <v>0</v>
      </c>
      <c r="J18" s="1">
        <f>MIN(QUOTIENT(pogoda[[#This Row],[temp]]+2,3),5)</f>
        <v>0</v>
      </c>
      <c r="K18" s="1" t="str">
        <f>IF(J18=0,"0",IF(J17=0,IF(pogoda[[#This Row],[Temperatura]]&gt;=10,"C","S"),K17))</f>
        <v>0</v>
      </c>
      <c r="L18" s="1">
        <f>IF(pogoda[[#This Row],[kategoria]]=pogoda[[#This Row],[Kategoria_chmur]],1,0)</f>
        <v>1</v>
      </c>
      <c r="M18" s="1">
        <f>IF(pogoda[[#This Row],[wielkosc]]=pogoda[[#This Row],[Wielkosc_chmur]],1,0)</f>
        <v>1</v>
      </c>
      <c r="N18" s="1"/>
    </row>
    <row r="19" spans="1:34" x14ac:dyDescent="0.25">
      <c r="A19">
        <v>17</v>
      </c>
      <c r="B19">
        <v>22</v>
      </c>
      <c r="C19">
        <v>2</v>
      </c>
      <c r="D19" s="1" t="s">
        <v>6</v>
      </c>
      <c r="E19">
        <v>1</v>
      </c>
      <c r="F19">
        <f>IF(AND(pogoda[[#This Row],[Temperatura]]&gt;=20,pogoda[[#This Row],[Opad]]&lt;=5),1,0)</f>
        <v>1</v>
      </c>
      <c r="G19">
        <f>IF(pogoda[[#This Row],[Temperatura]]&gt;B18,G18+1,0)</f>
        <v>0</v>
      </c>
      <c r="H19" t="str">
        <f>_xlfn.CONCAT(pogoda[[#This Row],[Kategoria_chmur]],pogoda[[#This Row],[Wielkosc_chmur]])</f>
        <v>C1</v>
      </c>
      <c r="I19" s="1">
        <f t="shared" si="0"/>
        <v>1</v>
      </c>
      <c r="J19" s="1">
        <f>MIN(QUOTIENT(pogoda[[#This Row],[temp]]+2,3),5)</f>
        <v>1</v>
      </c>
      <c r="K19" s="1" t="str">
        <f>IF(J19=0,"0",IF(J18=0,IF(pogoda[[#This Row],[Temperatura]]&gt;=10,"C","S"),K18))</f>
        <v>C</v>
      </c>
      <c r="L19" s="1">
        <f>IF(pogoda[[#This Row],[kategoria]]=pogoda[[#This Row],[Kategoria_chmur]],1,0)</f>
        <v>1</v>
      </c>
      <c r="M19" s="1">
        <f>IF(pogoda[[#This Row],[wielkosc]]=pogoda[[#This Row],[Wielkosc_chmur]],1,0)</f>
        <v>1</v>
      </c>
      <c r="N19" s="1"/>
    </row>
    <row r="20" spans="1:34" x14ac:dyDescent="0.25">
      <c r="A20">
        <v>18</v>
      </c>
      <c r="B20">
        <v>18.899999999999999</v>
      </c>
      <c r="C20">
        <v>1</v>
      </c>
      <c r="D20" s="1" t="s">
        <v>6</v>
      </c>
      <c r="E20">
        <v>1</v>
      </c>
      <c r="F20">
        <f>IF(AND(pogoda[[#This Row],[Temperatura]]&gt;=20,pogoda[[#This Row],[Opad]]&lt;=5),1,0)</f>
        <v>0</v>
      </c>
      <c r="G20">
        <f>IF(pogoda[[#This Row],[Temperatura]]&gt;B19,G19+1,0)</f>
        <v>0</v>
      </c>
      <c r="H20" t="str">
        <f>_xlfn.CONCAT(pogoda[[#This Row],[Kategoria_chmur]],pogoda[[#This Row],[Wielkosc_chmur]])</f>
        <v>C1</v>
      </c>
      <c r="I20" s="1">
        <f t="shared" si="0"/>
        <v>2</v>
      </c>
      <c r="J20" s="1">
        <f>MIN(QUOTIENT(pogoda[[#This Row],[temp]]+2,3),5)</f>
        <v>1</v>
      </c>
      <c r="K20" s="1" t="str">
        <f>IF(J20=0,"0",IF(J19=0,IF(pogoda[[#This Row],[Temperatura]]&gt;=10,"C","S"),K19))</f>
        <v>C</v>
      </c>
      <c r="L20" s="1">
        <f>IF(pogoda[[#This Row],[kategoria]]=pogoda[[#This Row],[Kategoria_chmur]],1,0)</f>
        <v>1</v>
      </c>
      <c r="M20" s="1">
        <f>IF(pogoda[[#This Row],[wielkosc]]=pogoda[[#This Row],[Wielkosc_chmur]],1,0)</f>
        <v>1</v>
      </c>
      <c r="N20" s="1"/>
    </row>
    <row r="21" spans="1:34" x14ac:dyDescent="0.25">
      <c r="A21">
        <v>19</v>
      </c>
      <c r="B21">
        <v>16.899999999999999</v>
      </c>
      <c r="C21">
        <v>1</v>
      </c>
      <c r="D21" s="1" t="s">
        <v>6</v>
      </c>
      <c r="E21">
        <v>1</v>
      </c>
      <c r="F21">
        <f>IF(AND(pogoda[[#This Row],[Temperatura]]&gt;=20,pogoda[[#This Row],[Opad]]&lt;=5),1,0)</f>
        <v>0</v>
      </c>
      <c r="G21">
        <f>IF(pogoda[[#This Row],[Temperatura]]&gt;B20,G20+1,0)</f>
        <v>0</v>
      </c>
      <c r="H21" t="str">
        <f>_xlfn.CONCAT(pogoda[[#This Row],[Kategoria_chmur]],pogoda[[#This Row],[Wielkosc_chmur]])</f>
        <v>C1</v>
      </c>
      <c r="I21" s="1">
        <f t="shared" si="0"/>
        <v>3</v>
      </c>
      <c r="J21" s="1">
        <f>MIN(QUOTIENT(pogoda[[#This Row],[temp]]+2,3),5)</f>
        <v>1</v>
      </c>
      <c r="K21" s="1" t="str">
        <f>IF(J21=0,"0",IF(J20=0,IF(pogoda[[#This Row],[Temperatura]]&gt;=10,"C","S"),K20))</f>
        <v>C</v>
      </c>
      <c r="L21" s="1">
        <f>IF(pogoda[[#This Row],[kategoria]]=pogoda[[#This Row],[Kategoria_chmur]],1,0)</f>
        <v>1</v>
      </c>
      <c r="M21" s="1">
        <f>IF(pogoda[[#This Row],[wielkosc]]=pogoda[[#This Row],[Wielkosc_chmur]],1,0)</f>
        <v>1</v>
      </c>
      <c r="N21" s="1"/>
    </row>
    <row r="22" spans="1:34" x14ac:dyDescent="0.25">
      <c r="A22">
        <v>20</v>
      </c>
      <c r="B22">
        <v>16.3</v>
      </c>
      <c r="C22">
        <v>12</v>
      </c>
      <c r="D22" s="1" t="s">
        <v>6</v>
      </c>
      <c r="E22">
        <v>2</v>
      </c>
      <c r="F22">
        <f>IF(AND(pogoda[[#This Row],[Temperatura]]&gt;=20,pogoda[[#This Row],[Opad]]&lt;=5),1,0)</f>
        <v>0</v>
      </c>
      <c r="G22">
        <f>IF(pogoda[[#This Row],[Temperatura]]&gt;B21,G21+1,0)</f>
        <v>0</v>
      </c>
      <c r="H22" t="str">
        <f>_xlfn.CONCAT(pogoda[[#This Row],[Kategoria_chmur]],pogoda[[#This Row],[Wielkosc_chmur]])</f>
        <v>C2</v>
      </c>
      <c r="I22" s="1">
        <f t="shared" si="0"/>
        <v>4</v>
      </c>
      <c r="J22" s="1">
        <f>MIN(QUOTIENT(pogoda[[#This Row],[temp]]+2,3),5)</f>
        <v>2</v>
      </c>
      <c r="K22" s="1" t="str">
        <f>IF(J22=0,"0",IF(J21=0,IF(pogoda[[#This Row],[Temperatura]]&gt;=10,"C","S"),K21))</f>
        <v>C</v>
      </c>
      <c r="L22" s="1">
        <f>IF(pogoda[[#This Row],[kategoria]]=pogoda[[#This Row],[Kategoria_chmur]],1,0)</f>
        <v>1</v>
      </c>
      <c r="M22" s="1">
        <f>IF(pogoda[[#This Row],[wielkosc]]=pogoda[[#This Row],[Wielkosc_chmur]],1,0)</f>
        <v>1</v>
      </c>
      <c r="N22" s="1"/>
    </row>
    <row r="23" spans="1:34" x14ac:dyDescent="0.25">
      <c r="A23">
        <v>21</v>
      </c>
      <c r="B23">
        <v>17.100000000000001</v>
      </c>
      <c r="C23">
        <v>11</v>
      </c>
      <c r="D23" s="1" t="s">
        <v>6</v>
      </c>
      <c r="E23">
        <v>2</v>
      </c>
      <c r="F23">
        <f>IF(AND(pogoda[[#This Row],[Temperatura]]&gt;=20,pogoda[[#This Row],[Opad]]&lt;=5),1,0)</f>
        <v>0</v>
      </c>
      <c r="G23">
        <f>IF(pogoda[[#This Row],[Temperatura]]&gt;B22,G22+1,0)</f>
        <v>1</v>
      </c>
      <c r="H23" t="str">
        <f>_xlfn.CONCAT(pogoda[[#This Row],[Kategoria_chmur]],pogoda[[#This Row],[Wielkosc_chmur]])</f>
        <v>C2</v>
      </c>
      <c r="I23" s="1">
        <f t="shared" si="0"/>
        <v>5</v>
      </c>
      <c r="J23" s="1">
        <f>MIN(QUOTIENT(pogoda[[#This Row],[temp]]+2,3),5)</f>
        <v>2</v>
      </c>
      <c r="K23" s="1" t="str">
        <f>IF(J23=0,"0",IF(J22=0,IF(pogoda[[#This Row],[Temperatura]]&gt;=10,"C","S"),K22))</f>
        <v>C</v>
      </c>
      <c r="L23" s="1">
        <f>IF(pogoda[[#This Row],[kategoria]]=pogoda[[#This Row],[Kategoria_chmur]],1,0)</f>
        <v>1</v>
      </c>
      <c r="M23" s="1">
        <f>IF(pogoda[[#This Row],[wielkosc]]=pogoda[[#This Row],[Wielkosc_chmur]],1,0)</f>
        <v>1</v>
      </c>
      <c r="N23" s="1"/>
    </row>
    <row r="24" spans="1:34" x14ac:dyDescent="0.25">
      <c r="A24">
        <v>22</v>
      </c>
      <c r="B24">
        <v>18.7</v>
      </c>
      <c r="C24">
        <v>6</v>
      </c>
      <c r="D24" s="1" t="s">
        <v>6</v>
      </c>
      <c r="E24">
        <v>2</v>
      </c>
      <c r="F24">
        <f>IF(AND(pogoda[[#This Row],[Temperatura]]&gt;=20,pogoda[[#This Row],[Opad]]&lt;=5),1,0)</f>
        <v>0</v>
      </c>
      <c r="G24">
        <f>IF(pogoda[[#This Row],[Temperatura]]&gt;B23,G23+1,0)</f>
        <v>2</v>
      </c>
      <c r="H24" t="str">
        <f>_xlfn.CONCAT(pogoda[[#This Row],[Kategoria_chmur]],pogoda[[#This Row],[Wielkosc_chmur]])</f>
        <v>C2</v>
      </c>
      <c r="I24" s="1">
        <f t="shared" si="0"/>
        <v>6</v>
      </c>
      <c r="J24" s="1">
        <f>MIN(QUOTIENT(pogoda[[#This Row],[temp]]+2,3),5)</f>
        <v>2</v>
      </c>
      <c r="K24" s="1" t="str">
        <f>IF(J24=0,"0",IF(J23=0,IF(pogoda[[#This Row],[Temperatura]]&gt;=10,"C","S"),K23))</f>
        <v>C</v>
      </c>
      <c r="L24" s="1">
        <f>IF(pogoda[[#This Row],[kategoria]]=pogoda[[#This Row],[Kategoria_chmur]],1,0)</f>
        <v>1</v>
      </c>
      <c r="M24" s="1">
        <f>IF(pogoda[[#This Row],[wielkosc]]=pogoda[[#This Row],[Wielkosc_chmur]],1,0)</f>
        <v>1</v>
      </c>
      <c r="N24" s="1"/>
      <c r="AG24" s="2" t="s">
        <v>8</v>
      </c>
      <c r="AH24" t="s">
        <v>29</v>
      </c>
    </row>
    <row r="25" spans="1:34" x14ac:dyDescent="0.25">
      <c r="A25">
        <v>23</v>
      </c>
      <c r="B25">
        <v>20.2</v>
      </c>
      <c r="C25">
        <v>18</v>
      </c>
      <c r="D25" s="1" t="s">
        <v>6</v>
      </c>
      <c r="E25">
        <v>2</v>
      </c>
      <c r="F25">
        <f>IF(AND(pogoda[[#This Row],[Temperatura]]&gt;=20,pogoda[[#This Row],[Opad]]&lt;=5),1,0)</f>
        <v>0</v>
      </c>
      <c r="G25">
        <f>IF(pogoda[[#This Row],[Temperatura]]&gt;B24,G24+1,0)</f>
        <v>3</v>
      </c>
      <c r="H25" t="str">
        <f>_xlfn.CONCAT(pogoda[[#This Row],[Kategoria_chmur]],pogoda[[#This Row],[Wielkosc_chmur]])</f>
        <v>C2</v>
      </c>
      <c r="I25" s="1">
        <f t="shared" si="0"/>
        <v>7</v>
      </c>
      <c r="J25" s="1">
        <f>MIN(QUOTIENT(pogoda[[#This Row],[temp]]+2,3),5)</f>
        <v>3</v>
      </c>
      <c r="K25" s="1" t="str">
        <f>IF(J25=0,"0",IF(J24=0,IF(pogoda[[#This Row],[Temperatura]]&gt;=10,"C","S"),K24))</f>
        <v>C</v>
      </c>
      <c r="L25" s="1">
        <f>IF(pogoda[[#This Row],[kategoria]]=pogoda[[#This Row],[Kategoria_chmur]],1,0)</f>
        <v>1</v>
      </c>
      <c r="M25" s="1">
        <f>IF(pogoda[[#This Row],[wielkosc]]=pogoda[[#This Row],[Wielkosc_chmur]],1,0)</f>
        <v>0</v>
      </c>
      <c r="N25" s="1"/>
      <c r="AG25" s="3">
        <v>0</v>
      </c>
      <c r="AH25" s="1">
        <v>34</v>
      </c>
    </row>
    <row r="26" spans="1:34" x14ac:dyDescent="0.25">
      <c r="A26">
        <v>24</v>
      </c>
      <c r="B26">
        <v>20.8</v>
      </c>
      <c r="C26">
        <v>15</v>
      </c>
      <c r="D26" s="1" t="s">
        <v>6</v>
      </c>
      <c r="E26">
        <v>3</v>
      </c>
      <c r="F26">
        <f>IF(AND(pogoda[[#This Row],[Temperatura]]&gt;=20,pogoda[[#This Row],[Opad]]&lt;=5),1,0)</f>
        <v>0</v>
      </c>
      <c r="G26">
        <f>IF(pogoda[[#This Row],[Temperatura]]&gt;B25,G25+1,0)</f>
        <v>4</v>
      </c>
      <c r="H26" t="str">
        <f>_xlfn.CONCAT(pogoda[[#This Row],[Kategoria_chmur]],pogoda[[#This Row],[Wielkosc_chmur]])</f>
        <v>C3</v>
      </c>
      <c r="I26" s="1">
        <f t="shared" si="0"/>
        <v>8</v>
      </c>
      <c r="J26" s="1">
        <f>MIN(QUOTIENT(pogoda[[#This Row],[temp]]+2,3),5)</f>
        <v>3</v>
      </c>
      <c r="K26" s="1" t="str">
        <f>IF(J26=0,"0",IF(J25=0,IF(pogoda[[#This Row],[Temperatura]]&gt;=10,"C","S"),K25))</f>
        <v>C</v>
      </c>
      <c r="L26" s="1">
        <f>IF(pogoda[[#This Row],[kategoria]]=pogoda[[#This Row],[Kategoria_chmur]],1,0)</f>
        <v>1</v>
      </c>
      <c r="M26" s="1">
        <f>IF(pogoda[[#This Row],[wielkosc]]=pogoda[[#This Row],[Wielkosc_chmur]],1,0)</f>
        <v>1</v>
      </c>
      <c r="N26" s="1"/>
      <c r="AG26" s="3">
        <v>1</v>
      </c>
      <c r="AH26" s="1">
        <v>102</v>
      </c>
    </row>
    <row r="27" spans="1:34" x14ac:dyDescent="0.25">
      <c r="A27">
        <v>25</v>
      </c>
      <c r="B27">
        <v>19.899999999999999</v>
      </c>
      <c r="C27">
        <v>5</v>
      </c>
      <c r="D27" s="1" t="s">
        <v>6</v>
      </c>
      <c r="E27">
        <v>3</v>
      </c>
      <c r="F27">
        <f>IF(AND(pogoda[[#This Row],[Temperatura]]&gt;=20,pogoda[[#This Row],[Opad]]&lt;=5),1,0)</f>
        <v>0</v>
      </c>
      <c r="G27">
        <f>IF(pogoda[[#This Row],[Temperatura]]&gt;B26,G26+1,0)</f>
        <v>0</v>
      </c>
      <c r="H27" t="str">
        <f>_xlfn.CONCAT(pogoda[[#This Row],[Kategoria_chmur]],pogoda[[#This Row],[Wielkosc_chmur]])</f>
        <v>C3</v>
      </c>
      <c r="I27" s="1">
        <f t="shared" si="0"/>
        <v>9</v>
      </c>
      <c r="J27" s="1">
        <f>MIN(QUOTIENT(pogoda[[#This Row],[temp]]+2,3),5)</f>
        <v>3</v>
      </c>
      <c r="K27" s="1" t="str">
        <f>IF(J27=0,"0",IF(J26=0,IF(pogoda[[#This Row],[Temperatura]]&gt;=10,"C","S"),K26))</f>
        <v>C</v>
      </c>
      <c r="L27" s="1">
        <f>IF(pogoda[[#This Row],[kategoria]]=pogoda[[#This Row],[Kategoria_chmur]],1,0)</f>
        <v>1</v>
      </c>
      <c r="M27" s="1">
        <f>IF(pogoda[[#This Row],[wielkosc]]=pogoda[[#This Row],[Wielkosc_chmur]],1,0)</f>
        <v>1</v>
      </c>
      <c r="N27" s="1"/>
      <c r="AG27" s="3">
        <v>2</v>
      </c>
      <c r="AH27" s="1">
        <v>102</v>
      </c>
    </row>
    <row r="28" spans="1:34" x14ac:dyDescent="0.25">
      <c r="A28">
        <v>26</v>
      </c>
      <c r="B28">
        <v>17.5</v>
      </c>
      <c r="C28">
        <v>19</v>
      </c>
      <c r="D28" s="1" t="s">
        <v>6</v>
      </c>
      <c r="E28">
        <v>4</v>
      </c>
      <c r="F28">
        <f>IF(AND(pogoda[[#This Row],[Temperatura]]&gt;=20,pogoda[[#This Row],[Opad]]&lt;=5),1,0)</f>
        <v>0</v>
      </c>
      <c r="G28">
        <f>IF(pogoda[[#This Row],[Temperatura]]&gt;B27,G27+1,0)</f>
        <v>0</v>
      </c>
      <c r="H28" t="str">
        <f>_xlfn.CONCAT(pogoda[[#This Row],[Kategoria_chmur]],pogoda[[#This Row],[Wielkosc_chmur]])</f>
        <v>C4</v>
      </c>
      <c r="I28" s="1">
        <f t="shared" si="0"/>
        <v>10</v>
      </c>
      <c r="J28" s="1">
        <f>MIN(QUOTIENT(pogoda[[#This Row],[temp]]+2,3),5)</f>
        <v>4</v>
      </c>
      <c r="K28" s="1" t="str">
        <f>IF(J28=0,"0",IF(J27=0,IF(pogoda[[#This Row],[Temperatura]]&gt;=10,"C","S"),K27))</f>
        <v>C</v>
      </c>
      <c r="L28" s="1">
        <f>IF(pogoda[[#This Row],[kategoria]]=pogoda[[#This Row],[Kategoria_chmur]],1,0)</f>
        <v>1</v>
      </c>
      <c r="M28" s="1">
        <f>IF(pogoda[[#This Row],[wielkosc]]=pogoda[[#This Row],[Wielkosc_chmur]],1,0)</f>
        <v>1</v>
      </c>
      <c r="N28" s="1"/>
      <c r="AG28" s="3">
        <v>3</v>
      </c>
      <c r="AH28" s="1">
        <v>102</v>
      </c>
    </row>
    <row r="29" spans="1:34" x14ac:dyDescent="0.25">
      <c r="A29">
        <v>27</v>
      </c>
      <c r="B29">
        <v>13.9</v>
      </c>
      <c r="C29">
        <v>18</v>
      </c>
      <c r="D29" s="1" t="s">
        <v>6</v>
      </c>
      <c r="E29">
        <v>4</v>
      </c>
      <c r="F29">
        <f>IF(AND(pogoda[[#This Row],[Temperatura]]&gt;=20,pogoda[[#This Row],[Opad]]&lt;=5),1,0)</f>
        <v>0</v>
      </c>
      <c r="G29">
        <f>IF(pogoda[[#This Row],[Temperatura]]&gt;B28,G28+1,0)</f>
        <v>0</v>
      </c>
      <c r="H29" t="str">
        <f>_xlfn.CONCAT(pogoda[[#This Row],[Kategoria_chmur]],pogoda[[#This Row],[Wielkosc_chmur]])</f>
        <v>C4</v>
      </c>
      <c r="I29" s="1">
        <f t="shared" si="0"/>
        <v>11</v>
      </c>
      <c r="J29" s="1">
        <f>MIN(QUOTIENT(pogoda[[#This Row],[temp]]+2,3),5)</f>
        <v>4</v>
      </c>
      <c r="K29" s="1" t="str">
        <f>IF(J29=0,"0",IF(J28=0,IF(pogoda[[#This Row],[Temperatura]]&gt;=10,"C","S"),K28))</f>
        <v>C</v>
      </c>
      <c r="L29" s="1">
        <f>IF(pogoda[[#This Row],[kategoria]]=pogoda[[#This Row],[Kategoria_chmur]],1,0)</f>
        <v>1</v>
      </c>
      <c r="M29" s="1">
        <f>IF(pogoda[[#This Row],[wielkosc]]=pogoda[[#This Row],[Wielkosc_chmur]],1,0)</f>
        <v>1</v>
      </c>
      <c r="N29" s="1"/>
      <c r="AG29" s="3">
        <v>4</v>
      </c>
      <c r="AH29" s="1">
        <v>100</v>
      </c>
    </row>
    <row r="30" spans="1:34" x14ac:dyDescent="0.25">
      <c r="A30">
        <v>28</v>
      </c>
      <c r="B30">
        <v>9.9</v>
      </c>
      <c r="C30">
        <v>4</v>
      </c>
      <c r="D30" s="1" t="s">
        <v>6</v>
      </c>
      <c r="E30">
        <v>4</v>
      </c>
      <c r="F30">
        <f>IF(AND(pogoda[[#This Row],[Temperatura]]&gt;=20,pogoda[[#This Row],[Opad]]&lt;=5),1,0)</f>
        <v>0</v>
      </c>
      <c r="G30">
        <f>IF(pogoda[[#This Row],[Temperatura]]&gt;B29,G29+1,0)</f>
        <v>0</v>
      </c>
      <c r="H30" t="str">
        <f>_xlfn.CONCAT(pogoda[[#This Row],[Kategoria_chmur]],pogoda[[#This Row],[Wielkosc_chmur]])</f>
        <v>C4</v>
      </c>
      <c r="I30" s="1">
        <f t="shared" si="0"/>
        <v>12</v>
      </c>
      <c r="J30" s="1">
        <f>MIN(QUOTIENT(pogoda[[#This Row],[temp]]+2,3),5)</f>
        <v>4</v>
      </c>
      <c r="K30" s="1" t="str">
        <f>IF(J30=0,"0",IF(J29=0,IF(pogoda[[#This Row],[Temperatura]]&gt;=10,"C","S"),K29))</f>
        <v>C</v>
      </c>
      <c r="L30" s="1">
        <f>IF(pogoda[[#This Row],[kategoria]]=pogoda[[#This Row],[Kategoria_chmur]],1,0)</f>
        <v>1</v>
      </c>
      <c r="M30" s="1">
        <f>IF(pogoda[[#This Row],[wielkosc]]=pogoda[[#This Row],[Wielkosc_chmur]],1,0)</f>
        <v>1</v>
      </c>
      <c r="N30" s="1"/>
      <c r="AG30" s="3">
        <v>5</v>
      </c>
      <c r="AH30" s="1">
        <v>60</v>
      </c>
    </row>
    <row r="31" spans="1:34" x14ac:dyDescent="0.25">
      <c r="A31">
        <v>29</v>
      </c>
      <c r="B31">
        <v>6.4</v>
      </c>
      <c r="C31">
        <v>17</v>
      </c>
      <c r="D31" s="1" t="s">
        <v>6</v>
      </c>
      <c r="E31">
        <v>5</v>
      </c>
      <c r="F31">
        <f>IF(AND(pogoda[[#This Row],[Temperatura]]&gt;=20,pogoda[[#This Row],[Opad]]&lt;=5),1,0)</f>
        <v>0</v>
      </c>
      <c r="G31">
        <f>IF(pogoda[[#This Row],[Temperatura]]&gt;B30,G30+1,0)</f>
        <v>0</v>
      </c>
      <c r="H31" t="str">
        <f>_xlfn.CONCAT(pogoda[[#This Row],[Kategoria_chmur]],pogoda[[#This Row],[Wielkosc_chmur]])</f>
        <v>C5</v>
      </c>
      <c r="I31" s="1">
        <f t="shared" si="0"/>
        <v>13</v>
      </c>
      <c r="J31" s="1">
        <f>MIN(QUOTIENT(pogoda[[#This Row],[temp]]+2,3),5)</f>
        <v>5</v>
      </c>
      <c r="K31" s="1" t="str">
        <f>IF(J31=0,"0",IF(J30=0,IF(pogoda[[#This Row],[Temperatura]]&gt;=10,"C","S"),K30))</f>
        <v>C</v>
      </c>
      <c r="L31" s="1">
        <f>IF(pogoda[[#This Row],[kategoria]]=pogoda[[#This Row],[Kategoria_chmur]],1,0)</f>
        <v>1</v>
      </c>
      <c r="M31" s="1">
        <f>IF(pogoda[[#This Row],[wielkosc]]=pogoda[[#This Row],[Wielkosc_chmur]],1,0)</f>
        <v>1</v>
      </c>
      <c r="N31" s="1"/>
      <c r="AG31" s="3" t="s">
        <v>9</v>
      </c>
      <c r="AH31" s="1">
        <v>500</v>
      </c>
    </row>
    <row r="32" spans="1:34" x14ac:dyDescent="0.25">
      <c r="A32">
        <v>30</v>
      </c>
      <c r="B32">
        <v>4.2</v>
      </c>
      <c r="C32">
        <v>14</v>
      </c>
      <c r="D32" s="1" t="s">
        <v>6</v>
      </c>
      <c r="E32">
        <v>5</v>
      </c>
      <c r="F32">
        <f>IF(AND(pogoda[[#This Row],[Temperatura]]&gt;=20,pogoda[[#This Row],[Opad]]&lt;=5),1,0)</f>
        <v>0</v>
      </c>
      <c r="G32">
        <f>IF(pogoda[[#This Row],[Temperatura]]&gt;B31,G31+1,0)</f>
        <v>0</v>
      </c>
      <c r="H32" t="str">
        <f>_xlfn.CONCAT(pogoda[[#This Row],[Kategoria_chmur]],pogoda[[#This Row],[Wielkosc_chmur]])</f>
        <v>C5</v>
      </c>
      <c r="I32" s="1">
        <f t="shared" si="0"/>
        <v>14</v>
      </c>
      <c r="J32" s="1">
        <f>MIN(QUOTIENT(pogoda[[#This Row],[temp]]+2,3),5)</f>
        <v>5</v>
      </c>
      <c r="K32" s="1" t="str">
        <f>IF(J32=0,"0",IF(J31=0,IF(pogoda[[#This Row],[Temperatura]]&gt;=10,"C","S"),K31))</f>
        <v>C</v>
      </c>
      <c r="L32" s="1">
        <f>IF(pogoda[[#This Row],[kategoria]]=pogoda[[#This Row],[Kategoria_chmur]],1,0)</f>
        <v>1</v>
      </c>
      <c r="M32" s="1">
        <f>IF(pogoda[[#This Row],[wielkosc]]=pogoda[[#This Row],[Wielkosc_chmur]],1,0)</f>
        <v>1</v>
      </c>
      <c r="N32" s="1"/>
    </row>
    <row r="33" spans="1:14" x14ac:dyDescent="0.25">
      <c r="A33">
        <v>31</v>
      </c>
      <c r="B33">
        <v>3.6</v>
      </c>
      <c r="C33">
        <v>12</v>
      </c>
      <c r="D33" s="1" t="s">
        <v>6</v>
      </c>
      <c r="E33">
        <v>5</v>
      </c>
      <c r="F33">
        <f>IF(AND(pogoda[[#This Row],[Temperatura]]&gt;=20,pogoda[[#This Row],[Opad]]&lt;=5),1,0)</f>
        <v>0</v>
      </c>
      <c r="G33">
        <f>IF(pogoda[[#This Row],[Temperatura]]&gt;B32,G32+1,0)</f>
        <v>0</v>
      </c>
      <c r="H33" t="str">
        <f>_xlfn.CONCAT(pogoda[[#This Row],[Kategoria_chmur]],pogoda[[#This Row],[Wielkosc_chmur]])</f>
        <v>C5</v>
      </c>
      <c r="I33" s="1">
        <f t="shared" si="0"/>
        <v>15</v>
      </c>
      <c r="J33" s="1">
        <f>MIN(QUOTIENT(pogoda[[#This Row],[temp]]+2,3),5)</f>
        <v>5</v>
      </c>
      <c r="K33" s="1" t="str">
        <f>IF(J33=0,"0",IF(J32=0,IF(pogoda[[#This Row],[Temperatura]]&gt;=10,"C","S"),K32))</f>
        <v>C</v>
      </c>
      <c r="L33" s="1">
        <f>IF(pogoda[[#This Row],[kategoria]]=pogoda[[#This Row],[Kategoria_chmur]],1,0)</f>
        <v>1</v>
      </c>
      <c r="M33" s="1">
        <f>IF(pogoda[[#This Row],[wielkosc]]=pogoda[[#This Row],[Wielkosc_chmur]],1,0)</f>
        <v>1</v>
      </c>
      <c r="N33" s="1"/>
    </row>
    <row r="34" spans="1:14" x14ac:dyDescent="0.25">
      <c r="A34">
        <v>32</v>
      </c>
      <c r="B34">
        <v>4.5999999999999996</v>
      </c>
      <c r="C34">
        <v>11</v>
      </c>
      <c r="D34" s="1" t="s">
        <v>6</v>
      </c>
      <c r="E34">
        <v>5</v>
      </c>
      <c r="F34">
        <f>IF(AND(pogoda[[#This Row],[Temperatura]]&gt;=20,pogoda[[#This Row],[Opad]]&lt;=5),1,0)</f>
        <v>0</v>
      </c>
      <c r="G34">
        <f>IF(pogoda[[#This Row],[Temperatura]]&gt;B33,G33+1,0)</f>
        <v>1</v>
      </c>
      <c r="H34" t="str">
        <f>_xlfn.CONCAT(pogoda[[#This Row],[Kategoria_chmur]],pogoda[[#This Row],[Wielkosc_chmur]])</f>
        <v>C5</v>
      </c>
      <c r="I34" s="1">
        <f t="shared" si="0"/>
        <v>15</v>
      </c>
      <c r="J34" s="1">
        <f>MIN(QUOTIENT(pogoda[[#This Row],[temp]]+2,3),5)</f>
        <v>5</v>
      </c>
      <c r="K34" s="1" t="str">
        <f>IF(J34=0,"0",IF(J33=0,IF(pogoda[[#This Row],[Temperatura]]&gt;=10,"C","S"),K33))</f>
        <v>C</v>
      </c>
      <c r="L34" s="1">
        <f>IF(pogoda[[#This Row],[kategoria]]=pogoda[[#This Row],[Kategoria_chmur]],1,0)</f>
        <v>1</v>
      </c>
      <c r="M34" s="1">
        <f>IF(pogoda[[#This Row],[wielkosc]]=pogoda[[#This Row],[Wielkosc_chmur]],1,0)</f>
        <v>1</v>
      </c>
      <c r="N34" s="1"/>
    </row>
    <row r="35" spans="1:14" x14ac:dyDescent="0.25">
      <c r="A35">
        <v>33</v>
      </c>
      <c r="B35">
        <v>6.6</v>
      </c>
      <c r="C35">
        <v>17</v>
      </c>
      <c r="D35" s="1" t="s">
        <v>6</v>
      </c>
      <c r="E35">
        <v>5</v>
      </c>
      <c r="F35">
        <f>IF(AND(pogoda[[#This Row],[Temperatura]]&gt;=20,pogoda[[#This Row],[Opad]]&lt;=5),1,0)</f>
        <v>0</v>
      </c>
      <c r="G35">
        <f>IF(pogoda[[#This Row],[Temperatura]]&gt;B34,G34+1,0)</f>
        <v>2</v>
      </c>
      <c r="H35" t="str">
        <f>_xlfn.CONCAT(pogoda[[#This Row],[Kategoria_chmur]],pogoda[[#This Row],[Wielkosc_chmur]])</f>
        <v>C5</v>
      </c>
      <c r="I35" s="1">
        <f t="shared" si="0"/>
        <v>15</v>
      </c>
      <c r="J35" s="1">
        <f>MIN(QUOTIENT(pogoda[[#This Row],[temp]]+2,3),5)</f>
        <v>5</v>
      </c>
      <c r="K35" s="1" t="str">
        <f>IF(J35=0,"0",IF(J34=0,IF(pogoda[[#This Row],[Temperatura]]&gt;=10,"C","S"),K34))</f>
        <v>C</v>
      </c>
      <c r="L35" s="1">
        <f>IF(pogoda[[#This Row],[kategoria]]=pogoda[[#This Row],[Kategoria_chmur]],1,0)</f>
        <v>1</v>
      </c>
      <c r="M35" s="1">
        <f>IF(pogoda[[#This Row],[wielkosc]]=pogoda[[#This Row],[Wielkosc_chmur]],1,0)</f>
        <v>1</v>
      </c>
      <c r="N35" s="1"/>
    </row>
    <row r="36" spans="1:14" x14ac:dyDescent="0.25">
      <c r="A36">
        <v>34</v>
      </c>
      <c r="B36">
        <v>8.6999999999999993</v>
      </c>
      <c r="C36">
        <v>26</v>
      </c>
      <c r="D36" s="1" t="s">
        <v>6</v>
      </c>
      <c r="E36">
        <v>5</v>
      </c>
      <c r="F36">
        <f>IF(AND(pogoda[[#This Row],[Temperatura]]&gt;=20,pogoda[[#This Row],[Opad]]&lt;=5),1,0)</f>
        <v>0</v>
      </c>
      <c r="G36">
        <f>IF(pogoda[[#This Row],[Temperatura]]&gt;B35,G35+1,0)</f>
        <v>3</v>
      </c>
      <c r="H36" t="str">
        <f>_xlfn.CONCAT(pogoda[[#This Row],[Kategoria_chmur]],pogoda[[#This Row],[Wielkosc_chmur]])</f>
        <v>C5</v>
      </c>
      <c r="I36" s="1">
        <f t="shared" si="0"/>
        <v>15</v>
      </c>
      <c r="J36" s="1">
        <f>MIN(QUOTIENT(pogoda[[#This Row],[temp]]+2,3),5)</f>
        <v>5</v>
      </c>
      <c r="K36" s="1" t="str">
        <f>IF(J36=0,"0",IF(J35=0,IF(pogoda[[#This Row],[Temperatura]]&gt;=10,"C","S"),K35))</f>
        <v>C</v>
      </c>
      <c r="L36" s="1">
        <f>IF(pogoda[[#This Row],[kategoria]]=pogoda[[#This Row],[Kategoria_chmur]],1,0)</f>
        <v>1</v>
      </c>
      <c r="M36" s="1">
        <f>IF(pogoda[[#This Row],[wielkosc]]=pogoda[[#This Row],[Wielkosc_chmur]],1,0)</f>
        <v>1</v>
      </c>
      <c r="N36" s="1"/>
    </row>
    <row r="37" spans="1:14" x14ac:dyDescent="0.25">
      <c r="A37">
        <v>35</v>
      </c>
      <c r="B37">
        <v>10</v>
      </c>
      <c r="C37">
        <v>0</v>
      </c>
      <c r="D37" s="1" t="s">
        <v>5</v>
      </c>
      <c r="E37">
        <v>0</v>
      </c>
      <c r="F37">
        <f>IF(AND(pogoda[[#This Row],[Temperatura]]&gt;=20,pogoda[[#This Row],[Opad]]&lt;=5),1,0)</f>
        <v>0</v>
      </c>
      <c r="G37">
        <f>IF(pogoda[[#This Row],[Temperatura]]&gt;B36,G36+1,0)</f>
        <v>4</v>
      </c>
      <c r="H37" t="str">
        <f>_xlfn.CONCAT(pogoda[[#This Row],[Kategoria_chmur]],pogoda[[#This Row],[Wielkosc_chmur]])</f>
        <v>00</v>
      </c>
      <c r="I37" s="1">
        <f t="shared" si="0"/>
        <v>0</v>
      </c>
      <c r="J37" s="1">
        <f>MIN(QUOTIENT(pogoda[[#This Row],[temp]]+2,3),5)</f>
        <v>0</v>
      </c>
      <c r="K37" s="1" t="str">
        <f>IF(J37=0,"0",IF(J36=0,IF(pogoda[[#This Row],[Temperatura]]&gt;=10,"C","S"),K36))</f>
        <v>0</v>
      </c>
      <c r="L37" s="1">
        <f>IF(pogoda[[#This Row],[kategoria]]=pogoda[[#This Row],[Kategoria_chmur]],1,0)</f>
        <v>1</v>
      </c>
      <c r="M37" s="1">
        <f>IF(pogoda[[#This Row],[wielkosc]]=pogoda[[#This Row],[Wielkosc_chmur]],1,0)</f>
        <v>1</v>
      </c>
      <c r="N37" s="1"/>
    </row>
    <row r="38" spans="1:14" x14ac:dyDescent="0.25">
      <c r="A38">
        <v>36</v>
      </c>
      <c r="B38">
        <v>10.1</v>
      </c>
      <c r="C38">
        <v>3</v>
      </c>
      <c r="D38" s="1" t="s">
        <v>6</v>
      </c>
      <c r="E38">
        <v>1</v>
      </c>
      <c r="F38">
        <f>IF(AND(pogoda[[#This Row],[Temperatura]]&gt;=20,pogoda[[#This Row],[Opad]]&lt;=5),1,0)</f>
        <v>0</v>
      </c>
      <c r="G38">
        <f>IF(pogoda[[#This Row],[Temperatura]]&gt;B37,G37+1,0)</f>
        <v>5</v>
      </c>
      <c r="H38" t="str">
        <f>_xlfn.CONCAT(pogoda[[#This Row],[Kategoria_chmur]],pogoda[[#This Row],[Wielkosc_chmur]])</f>
        <v>C1</v>
      </c>
      <c r="I38" s="1">
        <f t="shared" si="0"/>
        <v>1</v>
      </c>
      <c r="J38" s="1">
        <f>MIN(QUOTIENT(pogoda[[#This Row],[temp]]+2,3),5)</f>
        <v>1</v>
      </c>
      <c r="K38" s="1" t="str">
        <f>IF(J38=0,"0",IF(J37=0,IF(pogoda[[#This Row],[Temperatura]]&gt;=10,"C","S"),K37))</f>
        <v>C</v>
      </c>
      <c r="L38" s="1">
        <f>IF(pogoda[[#This Row],[kategoria]]=pogoda[[#This Row],[Kategoria_chmur]],1,0)</f>
        <v>1</v>
      </c>
      <c r="M38" s="1">
        <f>IF(pogoda[[#This Row],[wielkosc]]=pogoda[[#This Row],[Wielkosc_chmur]],1,0)</f>
        <v>1</v>
      </c>
      <c r="N38" s="1"/>
    </row>
    <row r="39" spans="1:14" x14ac:dyDescent="0.25">
      <c r="A39">
        <v>37</v>
      </c>
      <c r="B39">
        <v>8.8000000000000007</v>
      </c>
      <c r="C39">
        <v>3</v>
      </c>
      <c r="D39" s="1" t="s">
        <v>6</v>
      </c>
      <c r="E39">
        <v>1</v>
      </c>
      <c r="F39">
        <f>IF(AND(pogoda[[#This Row],[Temperatura]]&gt;=20,pogoda[[#This Row],[Opad]]&lt;=5),1,0)</f>
        <v>0</v>
      </c>
      <c r="G39">
        <f>IF(pogoda[[#This Row],[Temperatura]]&gt;B38,G38+1,0)</f>
        <v>0</v>
      </c>
      <c r="H39" t="str">
        <f>_xlfn.CONCAT(pogoda[[#This Row],[Kategoria_chmur]],pogoda[[#This Row],[Wielkosc_chmur]])</f>
        <v>C1</v>
      </c>
      <c r="I39" s="1">
        <f t="shared" si="0"/>
        <v>2</v>
      </c>
      <c r="J39" s="1">
        <f>MIN(QUOTIENT(pogoda[[#This Row],[temp]]+2,3),5)</f>
        <v>1</v>
      </c>
      <c r="K39" s="1" t="str">
        <f>IF(J39=0,"0",IF(J38=0,IF(pogoda[[#This Row],[Temperatura]]&gt;=10,"C","S"),K38))</f>
        <v>C</v>
      </c>
      <c r="L39" s="1">
        <f>IF(pogoda[[#This Row],[kategoria]]=pogoda[[#This Row],[Kategoria_chmur]],1,0)</f>
        <v>1</v>
      </c>
      <c r="M39" s="1">
        <f>IF(pogoda[[#This Row],[wielkosc]]=pogoda[[#This Row],[Wielkosc_chmur]],1,0)</f>
        <v>1</v>
      </c>
      <c r="N39" s="1"/>
    </row>
    <row r="40" spans="1:14" x14ac:dyDescent="0.25">
      <c r="A40">
        <v>38</v>
      </c>
      <c r="B40">
        <v>6.4</v>
      </c>
      <c r="C40">
        <v>5</v>
      </c>
      <c r="D40" s="1" t="s">
        <v>6</v>
      </c>
      <c r="E40">
        <v>1</v>
      </c>
      <c r="F40">
        <f>IF(AND(pogoda[[#This Row],[Temperatura]]&gt;=20,pogoda[[#This Row],[Opad]]&lt;=5),1,0)</f>
        <v>0</v>
      </c>
      <c r="G40">
        <f>IF(pogoda[[#This Row],[Temperatura]]&gt;B39,G39+1,0)</f>
        <v>0</v>
      </c>
      <c r="H40" t="str">
        <f>_xlfn.CONCAT(pogoda[[#This Row],[Kategoria_chmur]],pogoda[[#This Row],[Wielkosc_chmur]])</f>
        <v>C1</v>
      </c>
      <c r="I40" s="1">
        <f t="shared" si="0"/>
        <v>3</v>
      </c>
      <c r="J40" s="1">
        <f>MIN(QUOTIENT(pogoda[[#This Row],[temp]]+2,3),5)</f>
        <v>1</v>
      </c>
      <c r="K40" s="1" t="str">
        <f>IF(J40=0,"0",IF(J39=0,IF(pogoda[[#This Row],[Temperatura]]&gt;=10,"C","S"),K39))</f>
        <v>C</v>
      </c>
      <c r="L40" s="1">
        <f>IF(pogoda[[#This Row],[kategoria]]=pogoda[[#This Row],[Kategoria_chmur]],1,0)</f>
        <v>1</v>
      </c>
      <c r="M40" s="1">
        <f>IF(pogoda[[#This Row],[wielkosc]]=pogoda[[#This Row],[Wielkosc_chmur]],1,0)</f>
        <v>1</v>
      </c>
      <c r="N40" s="1"/>
    </row>
    <row r="41" spans="1:14" x14ac:dyDescent="0.25">
      <c r="A41">
        <v>39</v>
      </c>
      <c r="B41">
        <v>3.8</v>
      </c>
      <c r="C41">
        <v>11</v>
      </c>
      <c r="D41" s="1" t="s">
        <v>6</v>
      </c>
      <c r="E41">
        <v>2</v>
      </c>
      <c r="F41">
        <f>IF(AND(pogoda[[#This Row],[Temperatura]]&gt;=20,pogoda[[#This Row],[Opad]]&lt;=5),1,0)</f>
        <v>0</v>
      </c>
      <c r="G41">
        <f>IF(pogoda[[#This Row],[Temperatura]]&gt;B40,G40+1,0)</f>
        <v>0</v>
      </c>
      <c r="H41" t="str">
        <f>_xlfn.CONCAT(pogoda[[#This Row],[Kategoria_chmur]],pogoda[[#This Row],[Wielkosc_chmur]])</f>
        <v>C2</v>
      </c>
      <c r="I41" s="1">
        <f t="shared" si="0"/>
        <v>4</v>
      </c>
      <c r="J41" s="1">
        <f>MIN(QUOTIENT(pogoda[[#This Row],[temp]]+2,3),5)</f>
        <v>2</v>
      </c>
      <c r="K41" s="1" t="str">
        <f>IF(J41=0,"0",IF(J40=0,IF(pogoda[[#This Row],[Temperatura]]&gt;=10,"C","S"),K40))</f>
        <v>C</v>
      </c>
      <c r="L41" s="1">
        <f>IF(pogoda[[#This Row],[kategoria]]=pogoda[[#This Row],[Kategoria_chmur]],1,0)</f>
        <v>1</v>
      </c>
      <c r="M41" s="1">
        <f>IF(pogoda[[#This Row],[wielkosc]]=pogoda[[#This Row],[Wielkosc_chmur]],1,0)</f>
        <v>1</v>
      </c>
      <c r="N41" s="1"/>
    </row>
    <row r="42" spans="1:14" x14ac:dyDescent="0.25">
      <c r="A42">
        <v>40</v>
      </c>
      <c r="B42">
        <v>1.7</v>
      </c>
      <c r="C42">
        <v>6</v>
      </c>
      <c r="D42" s="1" t="s">
        <v>6</v>
      </c>
      <c r="E42">
        <v>2</v>
      </c>
      <c r="F42">
        <f>IF(AND(pogoda[[#This Row],[Temperatura]]&gt;=20,pogoda[[#This Row],[Opad]]&lt;=5),1,0)</f>
        <v>0</v>
      </c>
      <c r="G42">
        <f>IF(pogoda[[#This Row],[Temperatura]]&gt;B41,G41+1,0)</f>
        <v>0</v>
      </c>
      <c r="H42" t="str">
        <f>_xlfn.CONCAT(pogoda[[#This Row],[Kategoria_chmur]],pogoda[[#This Row],[Wielkosc_chmur]])</f>
        <v>C2</v>
      </c>
      <c r="I42" s="1">
        <f t="shared" si="0"/>
        <v>5</v>
      </c>
      <c r="J42" s="1">
        <f>MIN(QUOTIENT(pogoda[[#This Row],[temp]]+2,3),5)</f>
        <v>2</v>
      </c>
      <c r="K42" s="1" t="str">
        <f>IF(J42=0,"0",IF(J41=0,IF(pogoda[[#This Row],[Temperatura]]&gt;=10,"C","S"),K41))</f>
        <v>C</v>
      </c>
      <c r="L42" s="1">
        <f>IF(pogoda[[#This Row],[kategoria]]=pogoda[[#This Row],[Kategoria_chmur]],1,0)</f>
        <v>1</v>
      </c>
      <c r="M42" s="1">
        <f>IF(pogoda[[#This Row],[wielkosc]]=pogoda[[#This Row],[Wielkosc_chmur]],1,0)</f>
        <v>1</v>
      </c>
      <c r="N42" s="1"/>
    </row>
    <row r="43" spans="1:14" x14ac:dyDescent="0.25">
      <c r="A43">
        <v>41</v>
      </c>
      <c r="B43">
        <v>1</v>
      </c>
      <c r="C43">
        <v>3</v>
      </c>
      <c r="D43" s="1" t="s">
        <v>6</v>
      </c>
      <c r="E43">
        <v>2</v>
      </c>
      <c r="F43">
        <f>IF(AND(pogoda[[#This Row],[Temperatura]]&gt;=20,pogoda[[#This Row],[Opad]]&lt;=5),1,0)</f>
        <v>0</v>
      </c>
      <c r="G43">
        <f>IF(pogoda[[#This Row],[Temperatura]]&gt;B42,G42+1,0)</f>
        <v>0</v>
      </c>
      <c r="H43" t="str">
        <f>_xlfn.CONCAT(pogoda[[#This Row],[Kategoria_chmur]],pogoda[[#This Row],[Wielkosc_chmur]])</f>
        <v>C2</v>
      </c>
      <c r="I43" s="1">
        <f t="shared" si="0"/>
        <v>6</v>
      </c>
      <c r="J43" s="1">
        <f>MIN(QUOTIENT(pogoda[[#This Row],[temp]]+2,3),5)</f>
        <v>2</v>
      </c>
      <c r="K43" s="1" t="str">
        <f>IF(J43=0,"0",IF(J42=0,IF(pogoda[[#This Row],[Temperatura]]&gt;=10,"C","S"),K42))</f>
        <v>C</v>
      </c>
      <c r="L43" s="1">
        <f>IF(pogoda[[#This Row],[kategoria]]=pogoda[[#This Row],[Kategoria_chmur]],1,0)</f>
        <v>1</v>
      </c>
      <c r="M43" s="1">
        <f>IF(pogoda[[#This Row],[wielkosc]]=pogoda[[#This Row],[Wielkosc_chmur]],1,0)</f>
        <v>1</v>
      </c>
      <c r="N43" s="1"/>
    </row>
    <row r="44" spans="1:14" x14ac:dyDescent="0.25">
      <c r="A44">
        <v>42</v>
      </c>
      <c r="B44">
        <v>2</v>
      </c>
      <c r="C44">
        <v>17</v>
      </c>
      <c r="D44" s="1" t="s">
        <v>6</v>
      </c>
      <c r="E44">
        <v>3</v>
      </c>
      <c r="F44">
        <f>IF(AND(pogoda[[#This Row],[Temperatura]]&gt;=20,pogoda[[#This Row],[Opad]]&lt;=5),1,0)</f>
        <v>0</v>
      </c>
      <c r="G44">
        <f>IF(pogoda[[#This Row],[Temperatura]]&gt;B43,G43+1,0)</f>
        <v>1</v>
      </c>
      <c r="H44" t="str">
        <f>_xlfn.CONCAT(pogoda[[#This Row],[Kategoria_chmur]],pogoda[[#This Row],[Wielkosc_chmur]])</f>
        <v>C3</v>
      </c>
      <c r="I44" s="1">
        <f t="shared" si="0"/>
        <v>7</v>
      </c>
      <c r="J44" s="1">
        <f>MIN(QUOTIENT(pogoda[[#This Row],[temp]]+2,3),5)</f>
        <v>3</v>
      </c>
      <c r="K44" s="1" t="str">
        <f>IF(J44=0,"0",IF(J43=0,IF(pogoda[[#This Row],[Temperatura]]&gt;=10,"C","S"),K43))</f>
        <v>C</v>
      </c>
      <c r="L44" s="1">
        <f>IF(pogoda[[#This Row],[kategoria]]=pogoda[[#This Row],[Kategoria_chmur]],1,0)</f>
        <v>1</v>
      </c>
      <c r="M44" s="1">
        <f>IF(pogoda[[#This Row],[wielkosc]]=pogoda[[#This Row],[Wielkosc_chmur]],1,0)</f>
        <v>1</v>
      </c>
      <c r="N44" s="1"/>
    </row>
    <row r="45" spans="1:14" x14ac:dyDescent="0.25">
      <c r="A45">
        <v>43</v>
      </c>
      <c r="B45">
        <v>4.5999999999999996</v>
      </c>
      <c r="C45">
        <v>5</v>
      </c>
      <c r="D45" s="1" t="s">
        <v>6</v>
      </c>
      <c r="E45">
        <v>3</v>
      </c>
      <c r="F45">
        <f>IF(AND(pogoda[[#This Row],[Temperatura]]&gt;=20,pogoda[[#This Row],[Opad]]&lt;=5),1,0)</f>
        <v>0</v>
      </c>
      <c r="G45">
        <f>IF(pogoda[[#This Row],[Temperatura]]&gt;B44,G44+1,0)</f>
        <v>2</v>
      </c>
      <c r="H45" t="str">
        <f>_xlfn.CONCAT(pogoda[[#This Row],[Kategoria_chmur]],pogoda[[#This Row],[Wielkosc_chmur]])</f>
        <v>C3</v>
      </c>
      <c r="I45" s="1">
        <f t="shared" si="0"/>
        <v>8</v>
      </c>
      <c r="J45" s="1">
        <f>MIN(QUOTIENT(pogoda[[#This Row],[temp]]+2,3),5)</f>
        <v>3</v>
      </c>
      <c r="K45" s="1" t="str">
        <f>IF(J45=0,"0",IF(J44=0,IF(pogoda[[#This Row],[Temperatura]]&gt;=10,"C","S"),K44))</f>
        <v>C</v>
      </c>
      <c r="L45" s="1">
        <f>IF(pogoda[[#This Row],[kategoria]]=pogoda[[#This Row],[Kategoria_chmur]],1,0)</f>
        <v>1</v>
      </c>
      <c r="M45" s="1">
        <f>IF(pogoda[[#This Row],[wielkosc]]=pogoda[[#This Row],[Wielkosc_chmur]],1,0)</f>
        <v>1</v>
      </c>
      <c r="N45" s="1"/>
    </row>
    <row r="46" spans="1:14" x14ac:dyDescent="0.25">
      <c r="A46">
        <v>44</v>
      </c>
      <c r="B46">
        <v>8.1999999999999993</v>
      </c>
      <c r="C46">
        <v>8</v>
      </c>
      <c r="D46" s="1" t="s">
        <v>6</v>
      </c>
      <c r="E46">
        <v>3</v>
      </c>
      <c r="F46">
        <f>IF(AND(pogoda[[#This Row],[Temperatura]]&gt;=20,pogoda[[#This Row],[Opad]]&lt;=5),1,0)</f>
        <v>0</v>
      </c>
      <c r="G46">
        <f>IF(pogoda[[#This Row],[Temperatura]]&gt;B45,G45+1,0)</f>
        <v>3</v>
      </c>
      <c r="H46" t="str">
        <f>_xlfn.CONCAT(pogoda[[#This Row],[Kategoria_chmur]],pogoda[[#This Row],[Wielkosc_chmur]])</f>
        <v>C3</v>
      </c>
      <c r="I46" s="1">
        <f t="shared" si="0"/>
        <v>9</v>
      </c>
      <c r="J46" s="1">
        <f>MIN(QUOTIENT(pogoda[[#This Row],[temp]]+2,3),5)</f>
        <v>3</v>
      </c>
      <c r="K46" s="1" t="str">
        <f>IF(J46=0,"0",IF(J45=0,IF(pogoda[[#This Row],[Temperatura]]&gt;=10,"C","S"),K45))</f>
        <v>C</v>
      </c>
      <c r="L46" s="1">
        <f>IF(pogoda[[#This Row],[kategoria]]=pogoda[[#This Row],[Kategoria_chmur]],1,0)</f>
        <v>1</v>
      </c>
      <c r="M46" s="1">
        <f>IF(pogoda[[#This Row],[wielkosc]]=pogoda[[#This Row],[Wielkosc_chmur]],1,0)</f>
        <v>1</v>
      </c>
      <c r="N46" s="1"/>
    </row>
    <row r="47" spans="1:14" x14ac:dyDescent="0.25">
      <c r="A47">
        <v>45</v>
      </c>
      <c r="B47">
        <v>11.8</v>
      </c>
      <c r="C47">
        <v>2</v>
      </c>
      <c r="D47" s="1" t="s">
        <v>6</v>
      </c>
      <c r="E47">
        <v>4</v>
      </c>
      <c r="F47">
        <f>IF(AND(pogoda[[#This Row],[Temperatura]]&gt;=20,pogoda[[#This Row],[Opad]]&lt;=5),1,0)</f>
        <v>0</v>
      </c>
      <c r="G47">
        <f>IF(pogoda[[#This Row],[Temperatura]]&gt;B46,G46+1,0)</f>
        <v>4</v>
      </c>
      <c r="H47" t="str">
        <f>_xlfn.CONCAT(pogoda[[#This Row],[Kategoria_chmur]],pogoda[[#This Row],[Wielkosc_chmur]])</f>
        <v>C4</v>
      </c>
      <c r="I47" s="1">
        <f t="shared" si="0"/>
        <v>10</v>
      </c>
      <c r="J47" s="1">
        <f>MIN(QUOTIENT(pogoda[[#This Row],[temp]]+2,3),5)</f>
        <v>4</v>
      </c>
      <c r="K47" s="1" t="str">
        <f>IF(J47=0,"0",IF(J46=0,IF(pogoda[[#This Row],[Temperatura]]&gt;=10,"C","S"),K46))</f>
        <v>C</v>
      </c>
      <c r="L47" s="1">
        <f>IF(pogoda[[#This Row],[kategoria]]=pogoda[[#This Row],[Kategoria_chmur]],1,0)</f>
        <v>1</v>
      </c>
      <c r="M47" s="1">
        <f>IF(pogoda[[#This Row],[wielkosc]]=pogoda[[#This Row],[Wielkosc_chmur]],1,0)</f>
        <v>1</v>
      </c>
      <c r="N47" s="1"/>
    </row>
    <row r="48" spans="1:14" x14ac:dyDescent="0.25">
      <c r="A48">
        <v>46</v>
      </c>
      <c r="B48">
        <v>14.7</v>
      </c>
      <c r="C48">
        <v>1</v>
      </c>
      <c r="D48" s="1" t="s">
        <v>6</v>
      </c>
      <c r="E48">
        <v>4</v>
      </c>
      <c r="F48">
        <f>IF(AND(pogoda[[#This Row],[Temperatura]]&gt;=20,pogoda[[#This Row],[Opad]]&lt;=5),1,0)</f>
        <v>0</v>
      </c>
      <c r="G48">
        <f>IF(pogoda[[#This Row],[Temperatura]]&gt;B47,G47+1,0)</f>
        <v>5</v>
      </c>
      <c r="H48" t="str">
        <f>_xlfn.CONCAT(pogoda[[#This Row],[Kategoria_chmur]],pogoda[[#This Row],[Wielkosc_chmur]])</f>
        <v>C4</v>
      </c>
      <c r="I48" s="1">
        <f t="shared" si="0"/>
        <v>11</v>
      </c>
      <c r="J48" s="1">
        <f>MIN(QUOTIENT(pogoda[[#This Row],[temp]]+2,3),5)</f>
        <v>4</v>
      </c>
      <c r="K48" s="1" t="str">
        <f>IF(J48=0,"0",IF(J47=0,IF(pogoda[[#This Row],[Temperatura]]&gt;=10,"C","S"),K47))</f>
        <v>C</v>
      </c>
      <c r="L48" s="1">
        <f>IF(pogoda[[#This Row],[kategoria]]=pogoda[[#This Row],[Kategoria_chmur]],1,0)</f>
        <v>1</v>
      </c>
      <c r="M48" s="1">
        <f>IF(pogoda[[#This Row],[wielkosc]]=pogoda[[#This Row],[Wielkosc_chmur]],1,0)</f>
        <v>1</v>
      </c>
      <c r="N48" s="1"/>
    </row>
    <row r="49" spans="1:14" x14ac:dyDescent="0.25">
      <c r="A49">
        <v>47</v>
      </c>
      <c r="B49">
        <v>16.3</v>
      </c>
      <c r="C49">
        <v>11</v>
      </c>
      <c r="D49" s="1" t="s">
        <v>6</v>
      </c>
      <c r="E49">
        <v>4</v>
      </c>
      <c r="F49">
        <f>IF(AND(pogoda[[#This Row],[Temperatura]]&gt;=20,pogoda[[#This Row],[Opad]]&lt;=5),1,0)</f>
        <v>0</v>
      </c>
      <c r="G49">
        <f>IF(pogoda[[#This Row],[Temperatura]]&gt;B48,G48+1,0)</f>
        <v>6</v>
      </c>
      <c r="H49" t="str">
        <f>_xlfn.CONCAT(pogoda[[#This Row],[Kategoria_chmur]],pogoda[[#This Row],[Wielkosc_chmur]])</f>
        <v>C4</v>
      </c>
      <c r="I49" s="1">
        <f t="shared" si="0"/>
        <v>12</v>
      </c>
      <c r="J49" s="1">
        <f>MIN(QUOTIENT(pogoda[[#This Row],[temp]]+2,3),5)</f>
        <v>4</v>
      </c>
      <c r="K49" s="1" t="str">
        <f>IF(J49=0,"0",IF(J48=0,IF(pogoda[[#This Row],[Temperatura]]&gt;=10,"C","S"),K48))</f>
        <v>C</v>
      </c>
      <c r="L49" s="1">
        <f>IF(pogoda[[#This Row],[kategoria]]=pogoda[[#This Row],[Kategoria_chmur]],1,0)</f>
        <v>1</v>
      </c>
      <c r="M49" s="1">
        <f>IF(pogoda[[#This Row],[wielkosc]]=pogoda[[#This Row],[Wielkosc_chmur]],1,0)</f>
        <v>1</v>
      </c>
      <c r="N49" s="1"/>
    </row>
    <row r="50" spans="1:14" x14ac:dyDescent="0.25">
      <c r="A50">
        <v>48</v>
      </c>
      <c r="B50">
        <v>16.3</v>
      </c>
      <c r="C50">
        <v>25</v>
      </c>
      <c r="D50" s="1" t="s">
        <v>6</v>
      </c>
      <c r="E50">
        <v>5</v>
      </c>
      <c r="F50">
        <f>IF(AND(pogoda[[#This Row],[Temperatura]]&gt;=20,pogoda[[#This Row],[Opad]]&lt;=5),1,0)</f>
        <v>0</v>
      </c>
      <c r="G50">
        <f>IF(pogoda[[#This Row],[Temperatura]]&gt;B49,G49+1,0)</f>
        <v>0</v>
      </c>
      <c r="H50" t="str">
        <f>_xlfn.CONCAT(pogoda[[#This Row],[Kategoria_chmur]],pogoda[[#This Row],[Wielkosc_chmur]])</f>
        <v>C5</v>
      </c>
      <c r="I50" s="1">
        <f t="shared" si="0"/>
        <v>13</v>
      </c>
      <c r="J50" s="1">
        <f>MIN(QUOTIENT(pogoda[[#This Row],[temp]]+2,3),5)</f>
        <v>5</v>
      </c>
      <c r="K50" s="1" t="str">
        <f>IF(J50=0,"0",IF(J49=0,IF(pogoda[[#This Row],[Temperatura]]&gt;=10,"C","S"),K49))</f>
        <v>C</v>
      </c>
      <c r="L50" s="1">
        <f>IF(pogoda[[#This Row],[kategoria]]=pogoda[[#This Row],[Kategoria_chmur]],1,0)</f>
        <v>1</v>
      </c>
      <c r="M50" s="1">
        <f>IF(pogoda[[#This Row],[wielkosc]]=pogoda[[#This Row],[Wielkosc_chmur]],1,0)</f>
        <v>1</v>
      </c>
      <c r="N50" s="1"/>
    </row>
    <row r="51" spans="1:14" x14ac:dyDescent="0.25">
      <c r="A51">
        <v>49</v>
      </c>
      <c r="B51">
        <v>15.2</v>
      </c>
      <c r="C51">
        <v>0</v>
      </c>
      <c r="D51" s="1" t="s">
        <v>5</v>
      </c>
      <c r="E51">
        <v>0</v>
      </c>
      <c r="F51">
        <f>IF(AND(pogoda[[#This Row],[Temperatura]]&gt;=20,pogoda[[#This Row],[Opad]]&lt;=5),1,0)</f>
        <v>0</v>
      </c>
      <c r="G51">
        <f>IF(pogoda[[#This Row],[Temperatura]]&gt;B50,G50+1,0)</f>
        <v>0</v>
      </c>
      <c r="H51" t="str">
        <f>_xlfn.CONCAT(pogoda[[#This Row],[Kategoria_chmur]],pogoda[[#This Row],[Wielkosc_chmur]])</f>
        <v>00</v>
      </c>
      <c r="I51" s="1">
        <f t="shared" si="0"/>
        <v>0</v>
      </c>
      <c r="J51" s="1">
        <f>MIN(QUOTIENT(pogoda[[#This Row],[temp]]+2,3),5)</f>
        <v>0</v>
      </c>
      <c r="K51" s="1" t="str">
        <f>IF(J51=0,"0",IF(J50=0,IF(pogoda[[#This Row],[Temperatura]]&gt;=10,"C","S"),K50))</f>
        <v>0</v>
      </c>
      <c r="L51" s="1">
        <f>IF(pogoda[[#This Row],[kategoria]]=pogoda[[#This Row],[Kategoria_chmur]],1,0)</f>
        <v>1</v>
      </c>
      <c r="M51" s="1">
        <f>IF(pogoda[[#This Row],[wielkosc]]=pogoda[[#This Row],[Wielkosc_chmur]],1,0)</f>
        <v>1</v>
      </c>
      <c r="N51" s="1"/>
    </row>
    <row r="52" spans="1:14" x14ac:dyDescent="0.25">
      <c r="A52">
        <v>50</v>
      </c>
      <c r="B52">
        <v>13.6</v>
      </c>
      <c r="C52">
        <v>2</v>
      </c>
      <c r="D52" s="1" t="s">
        <v>6</v>
      </c>
      <c r="E52">
        <v>1</v>
      </c>
      <c r="F52">
        <f>IF(AND(pogoda[[#This Row],[Temperatura]]&gt;=20,pogoda[[#This Row],[Opad]]&lt;=5),1,0)</f>
        <v>0</v>
      </c>
      <c r="G52">
        <f>IF(pogoda[[#This Row],[Temperatura]]&gt;B51,G51+1,0)</f>
        <v>0</v>
      </c>
      <c r="H52" t="str">
        <f>_xlfn.CONCAT(pogoda[[#This Row],[Kategoria_chmur]],pogoda[[#This Row],[Wielkosc_chmur]])</f>
        <v>C1</v>
      </c>
      <c r="I52" s="1">
        <f t="shared" si="0"/>
        <v>1</v>
      </c>
      <c r="J52" s="1">
        <f>MIN(QUOTIENT(pogoda[[#This Row],[temp]]+2,3),5)</f>
        <v>1</v>
      </c>
      <c r="K52" s="1" t="str">
        <f>IF(J52=0,"0",IF(J51=0,IF(pogoda[[#This Row],[Temperatura]]&gt;=10,"C","S"),K51))</f>
        <v>C</v>
      </c>
      <c r="L52" s="1">
        <f>IF(pogoda[[#This Row],[kategoria]]=pogoda[[#This Row],[Kategoria_chmur]],1,0)</f>
        <v>1</v>
      </c>
      <c r="M52" s="1">
        <f>IF(pogoda[[#This Row],[wielkosc]]=pogoda[[#This Row],[Wielkosc_chmur]],1,0)</f>
        <v>1</v>
      </c>
      <c r="N52" s="1"/>
    </row>
    <row r="53" spans="1:14" x14ac:dyDescent="0.25">
      <c r="A53">
        <v>51</v>
      </c>
      <c r="B53">
        <v>12.5</v>
      </c>
      <c r="C53">
        <v>3</v>
      </c>
      <c r="D53" s="1" t="s">
        <v>6</v>
      </c>
      <c r="E53">
        <v>1</v>
      </c>
      <c r="F53">
        <f>IF(AND(pogoda[[#This Row],[Temperatura]]&gt;=20,pogoda[[#This Row],[Opad]]&lt;=5),1,0)</f>
        <v>0</v>
      </c>
      <c r="G53">
        <f>IF(pogoda[[#This Row],[Temperatura]]&gt;B52,G52+1,0)</f>
        <v>0</v>
      </c>
      <c r="H53" t="str">
        <f>_xlfn.CONCAT(pogoda[[#This Row],[Kategoria_chmur]],pogoda[[#This Row],[Wielkosc_chmur]])</f>
        <v>C1</v>
      </c>
      <c r="I53" s="1">
        <f t="shared" si="0"/>
        <v>2</v>
      </c>
      <c r="J53" s="1">
        <f>MIN(QUOTIENT(pogoda[[#This Row],[temp]]+2,3),5)</f>
        <v>1</v>
      </c>
      <c r="K53" s="1" t="str">
        <f>IF(J53=0,"0",IF(J52=0,IF(pogoda[[#This Row],[Temperatura]]&gt;=10,"C","S"),K52))</f>
        <v>C</v>
      </c>
      <c r="L53" s="1">
        <f>IF(pogoda[[#This Row],[kategoria]]=pogoda[[#This Row],[Kategoria_chmur]],1,0)</f>
        <v>1</v>
      </c>
      <c r="M53" s="1">
        <f>IF(pogoda[[#This Row],[wielkosc]]=pogoda[[#This Row],[Wielkosc_chmur]],1,0)</f>
        <v>1</v>
      </c>
      <c r="N53" s="1"/>
    </row>
    <row r="54" spans="1:14" x14ac:dyDescent="0.25">
      <c r="A54">
        <v>52</v>
      </c>
      <c r="B54">
        <v>12.5</v>
      </c>
      <c r="C54">
        <v>2</v>
      </c>
      <c r="D54" s="1" t="s">
        <v>6</v>
      </c>
      <c r="E54">
        <v>1</v>
      </c>
      <c r="F54">
        <f>IF(AND(pogoda[[#This Row],[Temperatura]]&gt;=20,pogoda[[#This Row],[Opad]]&lt;=5),1,0)</f>
        <v>0</v>
      </c>
      <c r="G54">
        <f>IF(pogoda[[#This Row],[Temperatura]]&gt;B53,G53+1,0)</f>
        <v>0</v>
      </c>
      <c r="H54" t="str">
        <f>_xlfn.CONCAT(pogoda[[#This Row],[Kategoria_chmur]],pogoda[[#This Row],[Wielkosc_chmur]])</f>
        <v>C1</v>
      </c>
      <c r="I54" s="1">
        <f t="shared" si="0"/>
        <v>3</v>
      </c>
      <c r="J54" s="1">
        <f>MIN(QUOTIENT(pogoda[[#This Row],[temp]]+2,3),5)</f>
        <v>1</v>
      </c>
      <c r="K54" s="1" t="str">
        <f>IF(J54=0,"0",IF(J53=0,IF(pogoda[[#This Row],[Temperatura]]&gt;=10,"C","S"),K53))</f>
        <v>C</v>
      </c>
      <c r="L54" s="1">
        <f>IF(pogoda[[#This Row],[kategoria]]=pogoda[[#This Row],[Kategoria_chmur]],1,0)</f>
        <v>1</v>
      </c>
      <c r="M54" s="1">
        <f>IF(pogoda[[#This Row],[wielkosc]]=pogoda[[#This Row],[Wielkosc_chmur]],1,0)</f>
        <v>1</v>
      </c>
      <c r="N54" s="1"/>
    </row>
    <row r="55" spans="1:14" x14ac:dyDescent="0.25">
      <c r="A55">
        <v>53</v>
      </c>
      <c r="B55">
        <v>14.1</v>
      </c>
      <c r="C55">
        <v>4</v>
      </c>
      <c r="D55" s="1" t="s">
        <v>6</v>
      </c>
      <c r="E55">
        <v>2</v>
      </c>
      <c r="F55">
        <f>IF(AND(pogoda[[#This Row],[Temperatura]]&gt;=20,pogoda[[#This Row],[Opad]]&lt;=5),1,0)</f>
        <v>0</v>
      </c>
      <c r="G55">
        <f>IF(pogoda[[#This Row],[Temperatura]]&gt;B54,G54+1,0)</f>
        <v>1</v>
      </c>
      <c r="H55" t="str">
        <f>_xlfn.CONCAT(pogoda[[#This Row],[Kategoria_chmur]],pogoda[[#This Row],[Wielkosc_chmur]])</f>
        <v>C2</v>
      </c>
      <c r="I55" s="1">
        <f t="shared" si="0"/>
        <v>4</v>
      </c>
      <c r="J55" s="1">
        <f>MIN(QUOTIENT(pogoda[[#This Row],[temp]]+2,3),5)</f>
        <v>2</v>
      </c>
      <c r="K55" s="1" t="str">
        <f>IF(J55=0,"0",IF(J54=0,IF(pogoda[[#This Row],[Temperatura]]&gt;=10,"C","S"),K54))</f>
        <v>C</v>
      </c>
      <c r="L55" s="1">
        <f>IF(pogoda[[#This Row],[kategoria]]=pogoda[[#This Row],[Kategoria_chmur]],1,0)</f>
        <v>1</v>
      </c>
      <c r="M55" s="1">
        <f>IF(pogoda[[#This Row],[wielkosc]]=pogoda[[#This Row],[Wielkosc_chmur]],1,0)</f>
        <v>1</v>
      </c>
      <c r="N55" s="1"/>
    </row>
    <row r="56" spans="1:14" x14ac:dyDescent="0.25">
      <c r="A56">
        <v>54</v>
      </c>
      <c r="B56">
        <v>17.100000000000001</v>
      </c>
      <c r="C56">
        <v>5</v>
      </c>
      <c r="D56" s="1" t="s">
        <v>6</v>
      </c>
      <c r="E56">
        <v>2</v>
      </c>
      <c r="F56">
        <f>IF(AND(pogoda[[#This Row],[Temperatura]]&gt;=20,pogoda[[#This Row],[Opad]]&lt;=5),1,0)</f>
        <v>0</v>
      </c>
      <c r="G56">
        <f>IF(pogoda[[#This Row],[Temperatura]]&gt;B55,G55+1,0)</f>
        <v>2</v>
      </c>
      <c r="H56" t="str">
        <f>_xlfn.CONCAT(pogoda[[#This Row],[Kategoria_chmur]],pogoda[[#This Row],[Wielkosc_chmur]])</f>
        <v>C2</v>
      </c>
      <c r="I56" s="1">
        <f t="shared" si="0"/>
        <v>5</v>
      </c>
      <c r="J56" s="1">
        <f>MIN(QUOTIENT(pogoda[[#This Row],[temp]]+2,3),5)</f>
        <v>2</v>
      </c>
      <c r="K56" s="1" t="str">
        <f>IF(J56=0,"0",IF(J55=0,IF(pogoda[[#This Row],[Temperatura]]&gt;=10,"C","S"),K55))</f>
        <v>C</v>
      </c>
      <c r="L56" s="1">
        <f>IF(pogoda[[#This Row],[kategoria]]=pogoda[[#This Row],[Kategoria_chmur]],1,0)</f>
        <v>1</v>
      </c>
      <c r="M56" s="1">
        <f>IF(pogoda[[#This Row],[wielkosc]]=pogoda[[#This Row],[Wielkosc_chmur]],1,0)</f>
        <v>1</v>
      </c>
      <c r="N56" s="1"/>
    </row>
    <row r="57" spans="1:14" x14ac:dyDescent="0.25">
      <c r="A57">
        <v>55</v>
      </c>
      <c r="B57">
        <v>20.9</v>
      </c>
      <c r="C57">
        <v>9</v>
      </c>
      <c r="D57" s="1" t="s">
        <v>6</v>
      </c>
      <c r="E57">
        <v>2</v>
      </c>
      <c r="F57">
        <f>IF(AND(pogoda[[#This Row],[Temperatura]]&gt;=20,pogoda[[#This Row],[Opad]]&lt;=5),1,0)</f>
        <v>0</v>
      </c>
      <c r="G57">
        <f>IF(pogoda[[#This Row],[Temperatura]]&gt;B56,G56+1,0)</f>
        <v>3</v>
      </c>
      <c r="H57" t="str">
        <f>_xlfn.CONCAT(pogoda[[#This Row],[Kategoria_chmur]],pogoda[[#This Row],[Wielkosc_chmur]])</f>
        <v>C2</v>
      </c>
      <c r="I57" s="1">
        <f t="shared" si="0"/>
        <v>6</v>
      </c>
      <c r="J57" s="1">
        <f>MIN(QUOTIENT(pogoda[[#This Row],[temp]]+2,3),5)</f>
        <v>2</v>
      </c>
      <c r="K57" s="1" t="str">
        <f>IF(J57=0,"0",IF(J56=0,IF(pogoda[[#This Row],[Temperatura]]&gt;=10,"C","S"),K56))</f>
        <v>C</v>
      </c>
      <c r="L57" s="1">
        <f>IF(pogoda[[#This Row],[kategoria]]=pogoda[[#This Row],[Kategoria_chmur]],1,0)</f>
        <v>1</v>
      </c>
      <c r="M57" s="1">
        <f>IF(pogoda[[#This Row],[wielkosc]]=pogoda[[#This Row],[Wielkosc_chmur]],1,0)</f>
        <v>1</v>
      </c>
      <c r="N57" s="1"/>
    </row>
    <row r="58" spans="1:14" x14ac:dyDescent="0.25">
      <c r="A58">
        <v>56</v>
      </c>
      <c r="B58">
        <v>24.5</v>
      </c>
      <c r="C58">
        <v>2</v>
      </c>
      <c r="D58" s="1" t="s">
        <v>6</v>
      </c>
      <c r="E58">
        <v>3</v>
      </c>
      <c r="F58">
        <f>IF(AND(pogoda[[#This Row],[Temperatura]]&gt;=20,pogoda[[#This Row],[Opad]]&lt;=5),1,0)</f>
        <v>1</v>
      </c>
      <c r="G58">
        <f>IF(pogoda[[#This Row],[Temperatura]]&gt;B57,G57+1,0)</f>
        <v>4</v>
      </c>
      <c r="H58" t="str">
        <f>_xlfn.CONCAT(pogoda[[#This Row],[Kategoria_chmur]],pogoda[[#This Row],[Wielkosc_chmur]])</f>
        <v>C3</v>
      </c>
      <c r="I58" s="1">
        <f t="shared" si="0"/>
        <v>7</v>
      </c>
      <c r="J58" s="1">
        <f>MIN(QUOTIENT(pogoda[[#This Row],[temp]]+2,3),5)</f>
        <v>3</v>
      </c>
      <c r="K58" s="1" t="str">
        <f>IF(J58=0,"0",IF(J57=0,IF(pogoda[[#This Row],[Temperatura]]&gt;=10,"C","S"),K57))</f>
        <v>C</v>
      </c>
      <c r="L58" s="1">
        <f>IF(pogoda[[#This Row],[kategoria]]=pogoda[[#This Row],[Kategoria_chmur]],1,0)</f>
        <v>1</v>
      </c>
      <c r="M58" s="1">
        <f>IF(pogoda[[#This Row],[wielkosc]]=pogoda[[#This Row],[Wielkosc_chmur]],1,0)</f>
        <v>1</v>
      </c>
      <c r="N58" s="1"/>
    </row>
    <row r="59" spans="1:14" x14ac:dyDescent="0.25">
      <c r="A59">
        <v>57</v>
      </c>
      <c r="B59">
        <v>27.3</v>
      </c>
      <c r="C59">
        <v>16</v>
      </c>
      <c r="D59" s="1" t="s">
        <v>6</v>
      </c>
      <c r="E59">
        <v>3</v>
      </c>
      <c r="F59">
        <f>IF(AND(pogoda[[#This Row],[Temperatura]]&gt;=20,pogoda[[#This Row],[Opad]]&lt;=5),1,0)</f>
        <v>0</v>
      </c>
      <c r="G59">
        <f>IF(pogoda[[#This Row],[Temperatura]]&gt;B58,G58+1,0)</f>
        <v>5</v>
      </c>
      <c r="H59" t="str">
        <f>_xlfn.CONCAT(pogoda[[#This Row],[Kategoria_chmur]],pogoda[[#This Row],[Wielkosc_chmur]])</f>
        <v>C3</v>
      </c>
      <c r="I59" s="1">
        <f t="shared" si="0"/>
        <v>8</v>
      </c>
      <c r="J59" s="1">
        <f>MIN(QUOTIENT(pogoda[[#This Row],[temp]]+2,3),5)</f>
        <v>3</v>
      </c>
      <c r="K59" s="1" t="str">
        <f>IF(J59=0,"0",IF(J58=0,IF(pogoda[[#This Row],[Temperatura]]&gt;=10,"C","S"),K58))</f>
        <v>C</v>
      </c>
      <c r="L59" s="1">
        <f>IF(pogoda[[#This Row],[kategoria]]=pogoda[[#This Row],[Kategoria_chmur]],1,0)</f>
        <v>1</v>
      </c>
      <c r="M59" s="1">
        <f>IF(pogoda[[#This Row],[wielkosc]]=pogoda[[#This Row],[Wielkosc_chmur]],1,0)</f>
        <v>1</v>
      </c>
      <c r="N59" s="1"/>
    </row>
    <row r="60" spans="1:14" x14ac:dyDescent="0.25">
      <c r="A60">
        <v>58</v>
      </c>
      <c r="B60">
        <v>28.4</v>
      </c>
      <c r="C60">
        <v>14</v>
      </c>
      <c r="D60" s="1" t="s">
        <v>6</v>
      </c>
      <c r="E60">
        <v>3</v>
      </c>
      <c r="F60">
        <f>IF(AND(pogoda[[#This Row],[Temperatura]]&gt;=20,pogoda[[#This Row],[Opad]]&lt;=5),1,0)</f>
        <v>0</v>
      </c>
      <c r="G60">
        <f>IF(pogoda[[#This Row],[Temperatura]]&gt;B59,G59+1,0)</f>
        <v>6</v>
      </c>
      <c r="H60" t="str">
        <f>_xlfn.CONCAT(pogoda[[#This Row],[Kategoria_chmur]],pogoda[[#This Row],[Wielkosc_chmur]])</f>
        <v>C3</v>
      </c>
      <c r="I60" s="1">
        <f t="shared" si="0"/>
        <v>9</v>
      </c>
      <c r="J60" s="1">
        <f>MIN(QUOTIENT(pogoda[[#This Row],[temp]]+2,3),5)</f>
        <v>3</v>
      </c>
      <c r="K60" s="1" t="str">
        <f>IF(J60=0,"0",IF(J59=0,IF(pogoda[[#This Row],[Temperatura]]&gt;=10,"C","S"),K59))</f>
        <v>C</v>
      </c>
      <c r="L60" s="1">
        <f>IF(pogoda[[#This Row],[kategoria]]=pogoda[[#This Row],[Kategoria_chmur]],1,0)</f>
        <v>1</v>
      </c>
      <c r="M60" s="1">
        <f>IF(pogoda[[#This Row],[wielkosc]]=pogoda[[#This Row],[Wielkosc_chmur]],1,0)</f>
        <v>1</v>
      </c>
      <c r="N60" s="1"/>
    </row>
    <row r="61" spans="1:14" x14ac:dyDescent="0.25">
      <c r="A61">
        <v>59</v>
      </c>
      <c r="B61">
        <v>27.8</v>
      </c>
      <c r="C61">
        <v>14</v>
      </c>
      <c r="D61" s="1" t="s">
        <v>6</v>
      </c>
      <c r="E61">
        <v>3</v>
      </c>
      <c r="F61">
        <f>IF(AND(pogoda[[#This Row],[Temperatura]]&gt;=20,pogoda[[#This Row],[Opad]]&lt;=5),1,0)</f>
        <v>0</v>
      </c>
      <c r="G61">
        <f>IF(pogoda[[#This Row],[Temperatura]]&gt;B60,G60+1,0)</f>
        <v>0</v>
      </c>
      <c r="H61" t="str">
        <f>_xlfn.CONCAT(pogoda[[#This Row],[Kategoria_chmur]],pogoda[[#This Row],[Wielkosc_chmur]])</f>
        <v>C3</v>
      </c>
      <c r="I61" s="1">
        <f t="shared" si="0"/>
        <v>10</v>
      </c>
      <c r="J61" s="1">
        <f>MIN(QUOTIENT(pogoda[[#This Row],[temp]]+2,3),5)</f>
        <v>4</v>
      </c>
      <c r="K61" s="1" t="str">
        <f>IF(J61=0,"0",IF(J60=0,IF(pogoda[[#This Row],[Temperatura]]&gt;=10,"C","S"),K60))</f>
        <v>C</v>
      </c>
      <c r="L61" s="1">
        <f>IF(pogoda[[#This Row],[kategoria]]=pogoda[[#This Row],[Kategoria_chmur]],1,0)</f>
        <v>1</v>
      </c>
      <c r="M61" s="1">
        <f>IF(pogoda[[#This Row],[wielkosc]]=pogoda[[#This Row],[Wielkosc_chmur]],1,0)</f>
        <v>0</v>
      </c>
      <c r="N61" s="1"/>
    </row>
    <row r="62" spans="1:14" x14ac:dyDescent="0.25">
      <c r="A62">
        <v>60</v>
      </c>
      <c r="B62">
        <v>25.9</v>
      </c>
      <c r="C62">
        <v>6</v>
      </c>
      <c r="D62" s="1" t="s">
        <v>6</v>
      </c>
      <c r="E62">
        <v>4</v>
      </c>
      <c r="F62">
        <f>IF(AND(pogoda[[#This Row],[Temperatura]]&gt;=20,pogoda[[#This Row],[Opad]]&lt;=5),1,0)</f>
        <v>0</v>
      </c>
      <c r="G62">
        <f>IF(pogoda[[#This Row],[Temperatura]]&gt;B61,G61+1,0)</f>
        <v>0</v>
      </c>
      <c r="H62" t="str">
        <f>_xlfn.CONCAT(pogoda[[#This Row],[Kategoria_chmur]],pogoda[[#This Row],[Wielkosc_chmur]])</f>
        <v>C4</v>
      </c>
      <c r="I62" s="1">
        <f t="shared" si="0"/>
        <v>11</v>
      </c>
      <c r="J62" s="1">
        <f>MIN(QUOTIENT(pogoda[[#This Row],[temp]]+2,3),5)</f>
        <v>4</v>
      </c>
      <c r="K62" s="1" t="str">
        <f>IF(J62=0,"0",IF(J61=0,IF(pogoda[[#This Row],[Temperatura]]&gt;=10,"C","S"),K61))</f>
        <v>C</v>
      </c>
      <c r="L62" s="1">
        <f>IF(pogoda[[#This Row],[kategoria]]=pogoda[[#This Row],[Kategoria_chmur]],1,0)</f>
        <v>1</v>
      </c>
      <c r="M62" s="1">
        <f>IF(pogoda[[#This Row],[wielkosc]]=pogoda[[#This Row],[Wielkosc_chmur]],1,0)</f>
        <v>1</v>
      </c>
      <c r="N62" s="1"/>
    </row>
    <row r="63" spans="1:14" x14ac:dyDescent="0.25">
      <c r="A63">
        <v>61</v>
      </c>
      <c r="B63">
        <v>23.4</v>
      </c>
      <c r="C63">
        <v>21</v>
      </c>
      <c r="D63" s="1" t="s">
        <v>6</v>
      </c>
      <c r="E63">
        <v>4</v>
      </c>
      <c r="F63">
        <f>IF(AND(pogoda[[#This Row],[Temperatura]]&gt;=20,pogoda[[#This Row],[Opad]]&lt;=5),1,0)</f>
        <v>0</v>
      </c>
      <c r="G63">
        <f>IF(pogoda[[#This Row],[Temperatura]]&gt;B62,G62+1,0)</f>
        <v>0</v>
      </c>
      <c r="H63" t="str">
        <f>_xlfn.CONCAT(pogoda[[#This Row],[Kategoria_chmur]],pogoda[[#This Row],[Wielkosc_chmur]])</f>
        <v>C4</v>
      </c>
      <c r="I63" s="1">
        <f t="shared" si="0"/>
        <v>12</v>
      </c>
      <c r="J63" s="1">
        <f>MIN(QUOTIENT(pogoda[[#This Row],[temp]]+2,3),5)</f>
        <v>4</v>
      </c>
      <c r="K63" s="1" t="str">
        <f>IF(J63=0,"0",IF(J62=0,IF(pogoda[[#This Row],[Temperatura]]&gt;=10,"C","S"),K62))</f>
        <v>C</v>
      </c>
      <c r="L63" s="1">
        <f>IF(pogoda[[#This Row],[kategoria]]=pogoda[[#This Row],[Kategoria_chmur]],1,0)</f>
        <v>1</v>
      </c>
      <c r="M63" s="1">
        <f>IF(pogoda[[#This Row],[wielkosc]]=pogoda[[#This Row],[Wielkosc_chmur]],1,0)</f>
        <v>1</v>
      </c>
      <c r="N63" s="1"/>
    </row>
    <row r="64" spans="1:14" x14ac:dyDescent="0.25">
      <c r="A64">
        <v>62</v>
      </c>
      <c r="B64">
        <v>21.2</v>
      </c>
      <c r="C64">
        <v>21</v>
      </c>
      <c r="D64" s="1" t="s">
        <v>6</v>
      </c>
      <c r="E64">
        <v>5</v>
      </c>
      <c r="F64">
        <f>IF(AND(pogoda[[#This Row],[Temperatura]]&gt;=20,pogoda[[#This Row],[Opad]]&lt;=5),1,0)</f>
        <v>0</v>
      </c>
      <c r="G64">
        <f>IF(pogoda[[#This Row],[Temperatura]]&gt;B63,G63+1,0)</f>
        <v>0</v>
      </c>
      <c r="H64" t="str">
        <f>_xlfn.CONCAT(pogoda[[#This Row],[Kategoria_chmur]],pogoda[[#This Row],[Wielkosc_chmur]])</f>
        <v>C5</v>
      </c>
      <c r="I64" s="1">
        <f t="shared" si="0"/>
        <v>13</v>
      </c>
      <c r="J64" s="1">
        <f>MIN(QUOTIENT(pogoda[[#This Row],[temp]]+2,3),5)</f>
        <v>5</v>
      </c>
      <c r="K64" s="1" t="str">
        <f>IF(J64=0,"0",IF(J63=0,IF(pogoda[[#This Row],[Temperatura]]&gt;=10,"C","S"),K63))</f>
        <v>C</v>
      </c>
      <c r="L64" s="1">
        <f>IF(pogoda[[#This Row],[kategoria]]=pogoda[[#This Row],[Kategoria_chmur]],1,0)</f>
        <v>1</v>
      </c>
      <c r="M64" s="1">
        <f>IF(pogoda[[#This Row],[wielkosc]]=pogoda[[#This Row],[Wielkosc_chmur]],1,0)</f>
        <v>1</v>
      </c>
      <c r="N64" s="1"/>
    </row>
    <row r="65" spans="1:14" x14ac:dyDescent="0.25">
      <c r="A65">
        <v>63</v>
      </c>
      <c r="B65">
        <v>20</v>
      </c>
      <c r="C65">
        <v>0</v>
      </c>
      <c r="D65" s="1" t="s">
        <v>5</v>
      </c>
      <c r="E65">
        <v>0</v>
      </c>
      <c r="F65">
        <f>IF(AND(pogoda[[#This Row],[Temperatura]]&gt;=20,pogoda[[#This Row],[Opad]]&lt;=5),1,0)</f>
        <v>1</v>
      </c>
      <c r="G65">
        <f>IF(pogoda[[#This Row],[Temperatura]]&gt;B64,G64+1,0)</f>
        <v>0</v>
      </c>
      <c r="H65" t="str">
        <f>_xlfn.CONCAT(pogoda[[#This Row],[Kategoria_chmur]],pogoda[[#This Row],[Wielkosc_chmur]])</f>
        <v>00</v>
      </c>
      <c r="I65" s="1">
        <f t="shared" si="0"/>
        <v>0</v>
      </c>
      <c r="J65" s="1">
        <f>MIN(QUOTIENT(pogoda[[#This Row],[temp]]+2,3),5)</f>
        <v>0</v>
      </c>
      <c r="K65" s="1" t="str">
        <f>IF(J65=0,"0",IF(J64=0,IF(pogoda[[#This Row],[Temperatura]]&gt;=10,"C","S"),K64))</f>
        <v>0</v>
      </c>
      <c r="L65" s="1">
        <f>IF(pogoda[[#This Row],[kategoria]]=pogoda[[#This Row],[Kategoria_chmur]],1,0)</f>
        <v>1</v>
      </c>
      <c r="M65" s="1">
        <f>IF(pogoda[[#This Row],[wielkosc]]=pogoda[[#This Row],[Wielkosc_chmur]],1,0)</f>
        <v>1</v>
      </c>
      <c r="N65" s="1"/>
    </row>
    <row r="66" spans="1:14" x14ac:dyDescent="0.25">
      <c r="A66">
        <v>64</v>
      </c>
      <c r="B66">
        <v>20.3</v>
      </c>
      <c r="C66">
        <v>4</v>
      </c>
      <c r="D66" s="1" t="s">
        <v>6</v>
      </c>
      <c r="E66">
        <v>1</v>
      </c>
      <c r="F66">
        <f>IF(AND(pogoda[[#This Row],[Temperatura]]&gt;=20,pogoda[[#This Row],[Opad]]&lt;=5),1,0)</f>
        <v>1</v>
      </c>
      <c r="G66">
        <f>IF(pogoda[[#This Row],[Temperatura]]&gt;B65,G65+1,0)</f>
        <v>1</v>
      </c>
      <c r="H66" t="str">
        <f>_xlfn.CONCAT(pogoda[[#This Row],[Kategoria_chmur]],pogoda[[#This Row],[Wielkosc_chmur]])</f>
        <v>C1</v>
      </c>
      <c r="I66" s="1">
        <f t="shared" si="0"/>
        <v>1</v>
      </c>
      <c r="J66" s="1">
        <f>MIN(QUOTIENT(pogoda[[#This Row],[temp]]+2,3),5)</f>
        <v>1</v>
      </c>
      <c r="K66" s="1" t="str">
        <f>IF(J66=0,"0",IF(J65=0,IF(pogoda[[#This Row],[Temperatura]]&gt;=10,"C","S"),K65))</f>
        <v>C</v>
      </c>
      <c r="L66" s="1">
        <f>IF(pogoda[[#This Row],[kategoria]]=pogoda[[#This Row],[Kategoria_chmur]],1,0)</f>
        <v>1</v>
      </c>
      <c r="M66" s="1">
        <f>IF(pogoda[[#This Row],[wielkosc]]=pogoda[[#This Row],[Wielkosc_chmur]],1,0)</f>
        <v>1</v>
      </c>
      <c r="N66" s="1"/>
    </row>
    <row r="67" spans="1:14" x14ac:dyDescent="0.25">
      <c r="A67">
        <v>65</v>
      </c>
      <c r="B67">
        <v>21.8</v>
      </c>
      <c r="C67">
        <v>6</v>
      </c>
      <c r="D67" s="1" t="s">
        <v>6</v>
      </c>
      <c r="E67">
        <v>1</v>
      </c>
      <c r="F67">
        <f>IF(AND(pogoda[[#This Row],[Temperatura]]&gt;=20,pogoda[[#This Row],[Opad]]&lt;=5),1,0)</f>
        <v>0</v>
      </c>
      <c r="G67">
        <f>IF(pogoda[[#This Row],[Temperatura]]&gt;B66,G66+1,0)</f>
        <v>2</v>
      </c>
      <c r="H67" t="str">
        <f>_xlfn.CONCAT(pogoda[[#This Row],[Kategoria_chmur]],pogoda[[#This Row],[Wielkosc_chmur]])</f>
        <v>C1</v>
      </c>
      <c r="I67" s="1">
        <f t="shared" si="0"/>
        <v>2</v>
      </c>
      <c r="J67" s="1">
        <f>MIN(QUOTIENT(pogoda[[#This Row],[temp]]+2,3),5)</f>
        <v>1</v>
      </c>
      <c r="K67" s="1" t="str">
        <f>IF(J67=0,"0",IF(J66=0,IF(pogoda[[#This Row],[Temperatura]]&gt;=10,"C","S"),K66))</f>
        <v>C</v>
      </c>
      <c r="L67" s="1">
        <f>IF(pogoda[[#This Row],[kategoria]]=pogoda[[#This Row],[Kategoria_chmur]],1,0)</f>
        <v>1</v>
      </c>
      <c r="M67" s="1">
        <f>IF(pogoda[[#This Row],[wielkosc]]=pogoda[[#This Row],[Wielkosc_chmur]],1,0)</f>
        <v>1</v>
      </c>
      <c r="N67" s="1"/>
    </row>
    <row r="68" spans="1:14" x14ac:dyDescent="0.25">
      <c r="A68">
        <v>66</v>
      </c>
      <c r="B68">
        <v>24</v>
      </c>
      <c r="C68">
        <v>3</v>
      </c>
      <c r="D68" s="1" t="s">
        <v>6</v>
      </c>
      <c r="E68">
        <v>1</v>
      </c>
      <c r="F68">
        <f>IF(AND(pogoda[[#This Row],[Temperatura]]&gt;=20,pogoda[[#This Row],[Opad]]&lt;=5),1,0)</f>
        <v>1</v>
      </c>
      <c r="G68">
        <f>IF(pogoda[[#This Row],[Temperatura]]&gt;B67,G67+1,0)</f>
        <v>3</v>
      </c>
      <c r="H68" t="str">
        <f>_xlfn.CONCAT(pogoda[[#This Row],[Kategoria_chmur]],pogoda[[#This Row],[Wielkosc_chmur]])</f>
        <v>C1</v>
      </c>
      <c r="I68" s="1">
        <f t="shared" si="0"/>
        <v>3</v>
      </c>
      <c r="J68" s="1">
        <f>MIN(QUOTIENT(pogoda[[#This Row],[temp]]+2,3),5)</f>
        <v>1</v>
      </c>
      <c r="K68" s="1" t="str">
        <f>IF(J68=0,"0",IF(J67=0,IF(pogoda[[#This Row],[Temperatura]]&gt;=10,"C","S"),K67))</f>
        <v>C</v>
      </c>
      <c r="L68" s="1">
        <f>IF(pogoda[[#This Row],[kategoria]]=pogoda[[#This Row],[Kategoria_chmur]],1,0)</f>
        <v>1</v>
      </c>
      <c r="M68" s="1">
        <f>IF(pogoda[[#This Row],[wielkosc]]=pogoda[[#This Row],[Wielkosc_chmur]],1,0)</f>
        <v>1</v>
      </c>
      <c r="N68" s="1"/>
    </row>
    <row r="69" spans="1:14" x14ac:dyDescent="0.25">
      <c r="A69">
        <v>67</v>
      </c>
      <c r="B69">
        <v>26.1</v>
      </c>
      <c r="C69">
        <v>7</v>
      </c>
      <c r="D69" s="1" t="s">
        <v>6</v>
      </c>
      <c r="E69">
        <v>2</v>
      </c>
      <c r="F69">
        <f>IF(AND(pogoda[[#This Row],[Temperatura]]&gt;=20,pogoda[[#This Row],[Opad]]&lt;=5),1,0)</f>
        <v>0</v>
      </c>
      <c r="G69">
        <f>IF(pogoda[[#This Row],[Temperatura]]&gt;B68,G68+1,0)</f>
        <v>4</v>
      </c>
      <c r="H69" t="str">
        <f>_xlfn.CONCAT(pogoda[[#This Row],[Kategoria_chmur]],pogoda[[#This Row],[Wielkosc_chmur]])</f>
        <v>C2</v>
      </c>
      <c r="I69" s="1">
        <f t="shared" ref="I69:I132" si="1">IF(AND(I68&gt;=13,C68&gt;=20),0,IF(I68=0,1,MIN(15,I68+1)))</f>
        <v>4</v>
      </c>
      <c r="J69" s="1">
        <f>MIN(QUOTIENT(pogoda[[#This Row],[temp]]+2,3),5)</f>
        <v>2</v>
      </c>
      <c r="K69" s="1" t="str">
        <f>IF(J69=0,"0",IF(J68=0,IF(pogoda[[#This Row],[Temperatura]]&gt;=10,"C","S"),K68))</f>
        <v>C</v>
      </c>
      <c r="L69" s="1">
        <f>IF(pogoda[[#This Row],[kategoria]]=pogoda[[#This Row],[Kategoria_chmur]],1,0)</f>
        <v>1</v>
      </c>
      <c r="M69" s="1">
        <f>IF(pogoda[[#This Row],[wielkosc]]=pogoda[[#This Row],[Wielkosc_chmur]],1,0)</f>
        <v>1</v>
      </c>
      <c r="N69" s="1"/>
    </row>
    <row r="70" spans="1:14" x14ac:dyDescent="0.25">
      <c r="A70">
        <v>68</v>
      </c>
      <c r="B70">
        <v>27.3</v>
      </c>
      <c r="C70">
        <v>6</v>
      </c>
      <c r="D70" s="1" t="s">
        <v>6</v>
      </c>
      <c r="E70">
        <v>2</v>
      </c>
      <c r="F70">
        <f>IF(AND(pogoda[[#This Row],[Temperatura]]&gt;=20,pogoda[[#This Row],[Opad]]&lt;=5),1,0)</f>
        <v>0</v>
      </c>
      <c r="G70">
        <f>IF(pogoda[[#This Row],[Temperatura]]&gt;B69,G69+1,0)</f>
        <v>5</v>
      </c>
      <c r="H70" t="str">
        <f>_xlfn.CONCAT(pogoda[[#This Row],[Kategoria_chmur]],pogoda[[#This Row],[Wielkosc_chmur]])</f>
        <v>C2</v>
      </c>
      <c r="I70" s="1">
        <f t="shared" si="1"/>
        <v>5</v>
      </c>
      <c r="J70" s="1">
        <f>MIN(QUOTIENT(pogoda[[#This Row],[temp]]+2,3),5)</f>
        <v>2</v>
      </c>
      <c r="K70" s="1" t="str">
        <f>IF(J70=0,"0",IF(J69=0,IF(pogoda[[#This Row],[Temperatura]]&gt;=10,"C","S"),K69))</f>
        <v>C</v>
      </c>
      <c r="L70" s="1">
        <f>IF(pogoda[[#This Row],[kategoria]]=pogoda[[#This Row],[Kategoria_chmur]],1,0)</f>
        <v>1</v>
      </c>
      <c r="M70" s="1">
        <f>IF(pogoda[[#This Row],[wielkosc]]=pogoda[[#This Row],[Wielkosc_chmur]],1,0)</f>
        <v>1</v>
      </c>
      <c r="N70" s="1"/>
    </row>
    <row r="71" spans="1:14" x14ac:dyDescent="0.25">
      <c r="A71">
        <v>69</v>
      </c>
      <c r="B71">
        <v>26.8</v>
      </c>
      <c r="C71">
        <v>8</v>
      </c>
      <c r="D71" s="1" t="s">
        <v>6</v>
      </c>
      <c r="E71">
        <v>2</v>
      </c>
      <c r="F71">
        <f>IF(AND(pogoda[[#This Row],[Temperatura]]&gt;=20,pogoda[[#This Row],[Opad]]&lt;=5),1,0)</f>
        <v>0</v>
      </c>
      <c r="G71">
        <f>IF(pogoda[[#This Row],[Temperatura]]&gt;B70,G70+1,0)</f>
        <v>0</v>
      </c>
      <c r="H71" t="str">
        <f>_xlfn.CONCAT(pogoda[[#This Row],[Kategoria_chmur]],pogoda[[#This Row],[Wielkosc_chmur]])</f>
        <v>C2</v>
      </c>
      <c r="I71" s="1">
        <f t="shared" si="1"/>
        <v>6</v>
      </c>
      <c r="J71" s="1">
        <f>MIN(QUOTIENT(pogoda[[#This Row],[temp]]+2,3),5)</f>
        <v>2</v>
      </c>
      <c r="K71" s="1" t="str">
        <f>IF(J71=0,"0",IF(J70=0,IF(pogoda[[#This Row],[Temperatura]]&gt;=10,"C","S"),K70))</f>
        <v>C</v>
      </c>
      <c r="L71" s="1">
        <f>IF(pogoda[[#This Row],[kategoria]]=pogoda[[#This Row],[Kategoria_chmur]],1,0)</f>
        <v>1</v>
      </c>
      <c r="M71" s="1">
        <f>IF(pogoda[[#This Row],[wielkosc]]=pogoda[[#This Row],[Wielkosc_chmur]],1,0)</f>
        <v>1</v>
      </c>
      <c r="N71" s="1"/>
    </row>
    <row r="72" spans="1:14" x14ac:dyDescent="0.25">
      <c r="A72">
        <v>70</v>
      </c>
      <c r="B72">
        <v>24.7</v>
      </c>
      <c r="C72">
        <v>3</v>
      </c>
      <c r="D72" s="1" t="s">
        <v>6</v>
      </c>
      <c r="E72">
        <v>3</v>
      </c>
      <c r="F72">
        <f>IF(AND(pogoda[[#This Row],[Temperatura]]&gt;=20,pogoda[[#This Row],[Opad]]&lt;=5),1,0)</f>
        <v>1</v>
      </c>
      <c r="G72">
        <f>IF(pogoda[[#This Row],[Temperatura]]&gt;B71,G71+1,0)</f>
        <v>0</v>
      </c>
      <c r="H72" t="str">
        <f>_xlfn.CONCAT(pogoda[[#This Row],[Kategoria_chmur]],pogoda[[#This Row],[Wielkosc_chmur]])</f>
        <v>C3</v>
      </c>
      <c r="I72" s="1">
        <f t="shared" si="1"/>
        <v>7</v>
      </c>
      <c r="J72" s="1">
        <f>MIN(QUOTIENT(pogoda[[#This Row],[temp]]+2,3),5)</f>
        <v>3</v>
      </c>
      <c r="K72" s="1" t="str">
        <f>IF(J72=0,"0",IF(J71=0,IF(pogoda[[#This Row],[Temperatura]]&gt;=10,"C","S"),K71))</f>
        <v>C</v>
      </c>
      <c r="L72" s="1">
        <f>IF(pogoda[[#This Row],[kategoria]]=pogoda[[#This Row],[Kategoria_chmur]],1,0)</f>
        <v>1</v>
      </c>
      <c r="M72" s="1">
        <f>IF(pogoda[[#This Row],[wielkosc]]=pogoda[[#This Row],[Wielkosc_chmur]],1,0)</f>
        <v>1</v>
      </c>
      <c r="N72" s="1"/>
    </row>
    <row r="73" spans="1:14" x14ac:dyDescent="0.25">
      <c r="A73">
        <v>71</v>
      </c>
      <c r="B73">
        <v>21.2</v>
      </c>
      <c r="C73">
        <v>16</v>
      </c>
      <c r="D73" s="1" t="s">
        <v>6</v>
      </c>
      <c r="E73">
        <v>3</v>
      </c>
      <c r="F73">
        <f>IF(AND(pogoda[[#This Row],[Temperatura]]&gt;=20,pogoda[[#This Row],[Opad]]&lt;=5),1,0)</f>
        <v>0</v>
      </c>
      <c r="G73">
        <f>IF(pogoda[[#This Row],[Temperatura]]&gt;B72,G72+1,0)</f>
        <v>0</v>
      </c>
      <c r="H73" t="str">
        <f>_xlfn.CONCAT(pogoda[[#This Row],[Kategoria_chmur]],pogoda[[#This Row],[Wielkosc_chmur]])</f>
        <v>C3</v>
      </c>
      <c r="I73" s="1">
        <f t="shared" si="1"/>
        <v>8</v>
      </c>
      <c r="J73" s="1">
        <f>MIN(QUOTIENT(pogoda[[#This Row],[temp]]+2,3),5)</f>
        <v>3</v>
      </c>
      <c r="K73" s="1" t="str">
        <f>IF(J73=0,"0",IF(J72=0,IF(pogoda[[#This Row],[Temperatura]]&gt;=10,"C","S"),K72))</f>
        <v>C</v>
      </c>
      <c r="L73" s="1">
        <f>IF(pogoda[[#This Row],[kategoria]]=pogoda[[#This Row],[Kategoria_chmur]],1,0)</f>
        <v>1</v>
      </c>
      <c r="M73" s="1">
        <f>IF(pogoda[[#This Row],[wielkosc]]=pogoda[[#This Row],[Wielkosc_chmur]],1,0)</f>
        <v>1</v>
      </c>
      <c r="N73" s="1"/>
    </row>
    <row r="74" spans="1:14" x14ac:dyDescent="0.25">
      <c r="A74">
        <v>72</v>
      </c>
      <c r="B74">
        <v>17.3</v>
      </c>
      <c r="C74">
        <v>8</v>
      </c>
      <c r="D74" s="1" t="s">
        <v>6</v>
      </c>
      <c r="E74">
        <v>3</v>
      </c>
      <c r="F74">
        <f>IF(AND(pogoda[[#This Row],[Temperatura]]&gt;=20,pogoda[[#This Row],[Opad]]&lt;=5),1,0)</f>
        <v>0</v>
      </c>
      <c r="G74">
        <f>IF(pogoda[[#This Row],[Temperatura]]&gt;B73,G73+1,0)</f>
        <v>0</v>
      </c>
      <c r="H74" t="str">
        <f>_xlfn.CONCAT(pogoda[[#This Row],[Kategoria_chmur]],pogoda[[#This Row],[Wielkosc_chmur]])</f>
        <v>C3</v>
      </c>
      <c r="I74" s="1">
        <f t="shared" si="1"/>
        <v>9</v>
      </c>
      <c r="J74" s="1">
        <f>MIN(QUOTIENT(pogoda[[#This Row],[temp]]+2,3),5)</f>
        <v>3</v>
      </c>
      <c r="K74" s="1" t="str">
        <f>IF(J74=0,"0",IF(J73=0,IF(pogoda[[#This Row],[Temperatura]]&gt;=10,"C","S"),K73))</f>
        <v>C</v>
      </c>
      <c r="L74" s="1">
        <f>IF(pogoda[[#This Row],[kategoria]]=pogoda[[#This Row],[Kategoria_chmur]],1,0)</f>
        <v>1</v>
      </c>
      <c r="M74" s="1">
        <f>IF(pogoda[[#This Row],[wielkosc]]=pogoda[[#This Row],[Wielkosc_chmur]],1,0)</f>
        <v>1</v>
      </c>
      <c r="N74" s="1"/>
    </row>
    <row r="75" spans="1:14" x14ac:dyDescent="0.25">
      <c r="A75">
        <v>73</v>
      </c>
      <c r="B75">
        <v>13.7</v>
      </c>
      <c r="C75">
        <v>19</v>
      </c>
      <c r="D75" s="1" t="s">
        <v>6</v>
      </c>
      <c r="E75">
        <v>4</v>
      </c>
      <c r="F75">
        <f>IF(AND(pogoda[[#This Row],[Temperatura]]&gt;=20,pogoda[[#This Row],[Opad]]&lt;=5),1,0)</f>
        <v>0</v>
      </c>
      <c r="G75">
        <f>IF(pogoda[[#This Row],[Temperatura]]&gt;B74,G74+1,0)</f>
        <v>0</v>
      </c>
      <c r="H75" t="str">
        <f>_xlfn.CONCAT(pogoda[[#This Row],[Kategoria_chmur]],pogoda[[#This Row],[Wielkosc_chmur]])</f>
        <v>C4</v>
      </c>
      <c r="I75" s="1">
        <f t="shared" si="1"/>
        <v>10</v>
      </c>
      <c r="J75" s="1">
        <f>MIN(QUOTIENT(pogoda[[#This Row],[temp]]+2,3),5)</f>
        <v>4</v>
      </c>
      <c r="K75" s="1" t="str">
        <f>IF(J75=0,"0",IF(J74=0,IF(pogoda[[#This Row],[Temperatura]]&gt;=10,"C","S"),K74))</f>
        <v>C</v>
      </c>
      <c r="L75" s="1">
        <f>IF(pogoda[[#This Row],[kategoria]]=pogoda[[#This Row],[Kategoria_chmur]],1,0)</f>
        <v>1</v>
      </c>
      <c r="M75" s="1">
        <f>IF(pogoda[[#This Row],[wielkosc]]=pogoda[[#This Row],[Wielkosc_chmur]],1,0)</f>
        <v>1</v>
      </c>
      <c r="N75" s="1"/>
    </row>
    <row r="76" spans="1:14" x14ac:dyDescent="0.25">
      <c r="A76">
        <v>74</v>
      </c>
      <c r="B76">
        <v>11.3</v>
      </c>
      <c r="C76">
        <v>5</v>
      </c>
      <c r="D76" s="1" t="s">
        <v>6</v>
      </c>
      <c r="E76">
        <v>4</v>
      </c>
      <c r="F76">
        <f>IF(AND(pogoda[[#This Row],[Temperatura]]&gt;=20,pogoda[[#This Row],[Opad]]&lt;=5),1,0)</f>
        <v>0</v>
      </c>
      <c r="G76">
        <f>IF(pogoda[[#This Row],[Temperatura]]&gt;B75,G75+1,0)</f>
        <v>0</v>
      </c>
      <c r="H76" t="str">
        <f>_xlfn.CONCAT(pogoda[[#This Row],[Kategoria_chmur]],pogoda[[#This Row],[Wielkosc_chmur]])</f>
        <v>C4</v>
      </c>
      <c r="I76" s="1">
        <f t="shared" si="1"/>
        <v>11</v>
      </c>
      <c r="J76" s="1">
        <f>MIN(QUOTIENT(pogoda[[#This Row],[temp]]+2,3),5)</f>
        <v>4</v>
      </c>
      <c r="K76" s="1" t="str">
        <f>IF(J76=0,"0",IF(J75=0,IF(pogoda[[#This Row],[Temperatura]]&gt;=10,"C","S"),K75))</f>
        <v>C</v>
      </c>
      <c r="L76" s="1">
        <f>IF(pogoda[[#This Row],[kategoria]]=pogoda[[#This Row],[Kategoria_chmur]],1,0)</f>
        <v>1</v>
      </c>
      <c r="M76" s="1">
        <f>IF(pogoda[[#This Row],[wielkosc]]=pogoda[[#This Row],[Wielkosc_chmur]],1,0)</f>
        <v>1</v>
      </c>
      <c r="N76" s="1"/>
    </row>
    <row r="77" spans="1:14" x14ac:dyDescent="0.25">
      <c r="A77">
        <v>75</v>
      </c>
      <c r="B77">
        <v>10.5</v>
      </c>
      <c r="C77">
        <v>2</v>
      </c>
      <c r="D77" s="1" t="s">
        <v>6</v>
      </c>
      <c r="E77">
        <v>4</v>
      </c>
      <c r="F77">
        <f>IF(AND(pogoda[[#This Row],[Temperatura]]&gt;=20,pogoda[[#This Row],[Opad]]&lt;=5),1,0)</f>
        <v>0</v>
      </c>
      <c r="G77">
        <f>IF(pogoda[[#This Row],[Temperatura]]&gt;B76,G76+1,0)</f>
        <v>0</v>
      </c>
      <c r="H77" t="str">
        <f>_xlfn.CONCAT(pogoda[[#This Row],[Kategoria_chmur]],pogoda[[#This Row],[Wielkosc_chmur]])</f>
        <v>C4</v>
      </c>
      <c r="I77" s="1">
        <f t="shared" si="1"/>
        <v>12</v>
      </c>
      <c r="J77" s="1">
        <f>MIN(QUOTIENT(pogoda[[#This Row],[temp]]+2,3),5)</f>
        <v>4</v>
      </c>
      <c r="K77" s="1" t="str">
        <f>IF(J77=0,"0",IF(J76=0,IF(pogoda[[#This Row],[Temperatura]]&gt;=10,"C","S"),K76))</f>
        <v>C</v>
      </c>
      <c r="L77" s="1">
        <f>IF(pogoda[[#This Row],[kategoria]]=pogoda[[#This Row],[Kategoria_chmur]],1,0)</f>
        <v>1</v>
      </c>
      <c r="M77" s="1">
        <f>IF(pogoda[[#This Row],[wielkosc]]=pogoda[[#This Row],[Wielkosc_chmur]],1,0)</f>
        <v>1</v>
      </c>
      <c r="N77" s="1"/>
    </row>
    <row r="78" spans="1:14" x14ac:dyDescent="0.25">
      <c r="A78">
        <v>76</v>
      </c>
      <c r="B78">
        <v>11</v>
      </c>
      <c r="C78">
        <v>22</v>
      </c>
      <c r="D78" s="1" t="s">
        <v>6</v>
      </c>
      <c r="E78">
        <v>5</v>
      </c>
      <c r="F78">
        <f>IF(AND(pogoda[[#This Row],[Temperatura]]&gt;=20,pogoda[[#This Row],[Opad]]&lt;=5),1,0)</f>
        <v>0</v>
      </c>
      <c r="G78">
        <f>IF(pogoda[[#This Row],[Temperatura]]&gt;B77,G77+1,0)</f>
        <v>1</v>
      </c>
      <c r="H78" t="str">
        <f>_xlfn.CONCAT(pogoda[[#This Row],[Kategoria_chmur]],pogoda[[#This Row],[Wielkosc_chmur]])</f>
        <v>C5</v>
      </c>
      <c r="I78" s="1">
        <f t="shared" si="1"/>
        <v>13</v>
      </c>
      <c r="J78" s="1">
        <f>MIN(QUOTIENT(pogoda[[#This Row],[temp]]+2,3),5)</f>
        <v>5</v>
      </c>
      <c r="K78" s="1" t="str">
        <f>IF(J78=0,"0",IF(J77=0,IF(pogoda[[#This Row],[Temperatura]]&gt;=10,"C","S"),K77))</f>
        <v>C</v>
      </c>
      <c r="L78" s="1">
        <f>IF(pogoda[[#This Row],[kategoria]]=pogoda[[#This Row],[Kategoria_chmur]],1,0)</f>
        <v>1</v>
      </c>
      <c r="M78" s="1">
        <f>IF(pogoda[[#This Row],[wielkosc]]=pogoda[[#This Row],[Wielkosc_chmur]],1,0)</f>
        <v>1</v>
      </c>
      <c r="N78" s="1"/>
    </row>
    <row r="79" spans="1:14" x14ac:dyDescent="0.25">
      <c r="A79">
        <v>77</v>
      </c>
      <c r="B79">
        <v>12.5</v>
      </c>
      <c r="C79">
        <v>0</v>
      </c>
      <c r="D79" s="1" t="s">
        <v>5</v>
      </c>
      <c r="E79">
        <v>0</v>
      </c>
      <c r="F79">
        <f>IF(AND(pogoda[[#This Row],[Temperatura]]&gt;=20,pogoda[[#This Row],[Opad]]&lt;=5),1,0)</f>
        <v>0</v>
      </c>
      <c r="G79">
        <f>IF(pogoda[[#This Row],[Temperatura]]&gt;B78,G78+1,0)</f>
        <v>2</v>
      </c>
      <c r="H79" t="str">
        <f>_xlfn.CONCAT(pogoda[[#This Row],[Kategoria_chmur]],pogoda[[#This Row],[Wielkosc_chmur]])</f>
        <v>00</v>
      </c>
      <c r="I79" s="1">
        <f t="shared" si="1"/>
        <v>0</v>
      </c>
      <c r="J79" s="1">
        <f>MIN(QUOTIENT(pogoda[[#This Row],[temp]]+2,3),5)</f>
        <v>0</v>
      </c>
      <c r="K79" s="1" t="str">
        <f>IF(J79=0,"0",IF(J78=0,IF(pogoda[[#This Row],[Temperatura]]&gt;=10,"C","S"),K78))</f>
        <v>0</v>
      </c>
      <c r="L79" s="1">
        <f>IF(pogoda[[#This Row],[kategoria]]=pogoda[[#This Row],[Kategoria_chmur]],1,0)</f>
        <v>1</v>
      </c>
      <c r="M79" s="1">
        <f>IF(pogoda[[#This Row],[wielkosc]]=pogoda[[#This Row],[Wielkosc_chmur]],1,0)</f>
        <v>1</v>
      </c>
      <c r="N79" s="1"/>
    </row>
    <row r="80" spans="1:14" x14ac:dyDescent="0.25">
      <c r="A80">
        <v>78</v>
      </c>
      <c r="B80">
        <v>14</v>
      </c>
      <c r="C80">
        <v>2</v>
      </c>
      <c r="D80" s="1" t="s">
        <v>6</v>
      </c>
      <c r="E80">
        <v>1</v>
      </c>
      <c r="F80">
        <f>IF(AND(pogoda[[#This Row],[Temperatura]]&gt;=20,pogoda[[#This Row],[Opad]]&lt;=5),1,0)</f>
        <v>0</v>
      </c>
      <c r="G80">
        <f>IF(pogoda[[#This Row],[Temperatura]]&gt;B79,G79+1,0)</f>
        <v>3</v>
      </c>
      <c r="H80" t="str">
        <f>_xlfn.CONCAT(pogoda[[#This Row],[Kategoria_chmur]],pogoda[[#This Row],[Wielkosc_chmur]])</f>
        <v>C1</v>
      </c>
      <c r="I80" s="1">
        <f t="shared" si="1"/>
        <v>1</v>
      </c>
      <c r="J80" s="1">
        <f>MIN(QUOTIENT(pogoda[[#This Row],[temp]]+2,3),5)</f>
        <v>1</v>
      </c>
      <c r="K80" s="1" t="str">
        <f>IF(J80=0,"0",IF(J79=0,IF(pogoda[[#This Row],[Temperatura]]&gt;=10,"C","S"),K79))</f>
        <v>C</v>
      </c>
      <c r="L80" s="1">
        <f>IF(pogoda[[#This Row],[kategoria]]=pogoda[[#This Row],[Kategoria_chmur]],1,0)</f>
        <v>1</v>
      </c>
      <c r="M80" s="1">
        <f>IF(pogoda[[#This Row],[wielkosc]]=pogoda[[#This Row],[Wielkosc_chmur]],1,0)</f>
        <v>1</v>
      </c>
      <c r="N80" s="1"/>
    </row>
    <row r="81" spans="1:14" x14ac:dyDescent="0.25">
      <c r="A81">
        <v>79</v>
      </c>
      <c r="B81">
        <v>14.7</v>
      </c>
      <c r="C81">
        <v>4</v>
      </c>
      <c r="D81" s="1" t="s">
        <v>6</v>
      </c>
      <c r="E81">
        <v>1</v>
      </c>
      <c r="F81">
        <f>IF(AND(pogoda[[#This Row],[Temperatura]]&gt;=20,pogoda[[#This Row],[Opad]]&lt;=5),1,0)</f>
        <v>0</v>
      </c>
      <c r="G81">
        <f>IF(pogoda[[#This Row],[Temperatura]]&gt;B80,G80+1,0)</f>
        <v>4</v>
      </c>
      <c r="H81" t="str">
        <f>_xlfn.CONCAT(pogoda[[#This Row],[Kategoria_chmur]],pogoda[[#This Row],[Wielkosc_chmur]])</f>
        <v>C1</v>
      </c>
      <c r="I81" s="1">
        <f t="shared" si="1"/>
        <v>2</v>
      </c>
      <c r="J81" s="1">
        <f>MIN(QUOTIENT(pogoda[[#This Row],[temp]]+2,3),5)</f>
        <v>1</v>
      </c>
      <c r="K81" s="1" t="str">
        <f>IF(J81=0,"0",IF(J80=0,IF(pogoda[[#This Row],[Temperatura]]&gt;=10,"C","S"),K80))</f>
        <v>C</v>
      </c>
      <c r="L81" s="1">
        <f>IF(pogoda[[#This Row],[kategoria]]=pogoda[[#This Row],[Kategoria_chmur]],1,0)</f>
        <v>1</v>
      </c>
      <c r="M81" s="1">
        <f>IF(pogoda[[#This Row],[wielkosc]]=pogoda[[#This Row],[Wielkosc_chmur]],1,0)</f>
        <v>1</v>
      </c>
      <c r="N81" s="1"/>
    </row>
    <row r="82" spans="1:14" x14ac:dyDescent="0.25">
      <c r="A82">
        <v>80</v>
      </c>
      <c r="B82">
        <v>14.1</v>
      </c>
      <c r="C82">
        <v>5</v>
      </c>
      <c r="D82" s="1" t="s">
        <v>7</v>
      </c>
      <c r="E82">
        <v>1</v>
      </c>
      <c r="F82">
        <f>IF(AND(pogoda[[#This Row],[Temperatura]]&gt;=20,pogoda[[#This Row],[Opad]]&lt;=5),1,0)</f>
        <v>0</v>
      </c>
      <c r="G82">
        <f>IF(pogoda[[#This Row],[Temperatura]]&gt;B81,G81+1,0)</f>
        <v>0</v>
      </c>
      <c r="H82" t="str">
        <f>_xlfn.CONCAT(pogoda[[#This Row],[Kategoria_chmur]],pogoda[[#This Row],[Wielkosc_chmur]])</f>
        <v>S1</v>
      </c>
      <c r="I82" s="1">
        <f t="shared" si="1"/>
        <v>3</v>
      </c>
      <c r="J82" s="1">
        <f>MIN(QUOTIENT(pogoda[[#This Row],[temp]]+2,3),5)</f>
        <v>1</v>
      </c>
      <c r="K82" s="1" t="str">
        <f>IF(J82=0,"0",IF(J81=0,IF(pogoda[[#This Row],[Temperatura]]&gt;=10,"C","S"),K81))</f>
        <v>C</v>
      </c>
      <c r="L82" s="1">
        <f>IF(pogoda[[#This Row],[kategoria]]=pogoda[[#This Row],[Kategoria_chmur]],1,0)</f>
        <v>0</v>
      </c>
      <c r="M82" s="1">
        <f>IF(pogoda[[#This Row],[wielkosc]]=pogoda[[#This Row],[Wielkosc_chmur]],1,0)</f>
        <v>1</v>
      </c>
      <c r="N82" s="1"/>
    </row>
    <row r="83" spans="1:14" x14ac:dyDescent="0.25">
      <c r="A83">
        <v>81</v>
      </c>
      <c r="B83">
        <v>11.9</v>
      </c>
      <c r="C83">
        <v>8</v>
      </c>
      <c r="D83" s="1" t="s">
        <v>6</v>
      </c>
      <c r="E83">
        <v>2</v>
      </c>
      <c r="F83">
        <f>IF(AND(pogoda[[#This Row],[Temperatura]]&gt;=20,pogoda[[#This Row],[Opad]]&lt;=5),1,0)</f>
        <v>0</v>
      </c>
      <c r="G83">
        <f>IF(pogoda[[#This Row],[Temperatura]]&gt;B82,G82+1,0)</f>
        <v>0</v>
      </c>
      <c r="H83" t="str">
        <f>_xlfn.CONCAT(pogoda[[#This Row],[Kategoria_chmur]],pogoda[[#This Row],[Wielkosc_chmur]])</f>
        <v>C2</v>
      </c>
      <c r="I83" s="1">
        <f t="shared" si="1"/>
        <v>4</v>
      </c>
      <c r="J83" s="1">
        <f>MIN(QUOTIENT(pogoda[[#This Row],[temp]]+2,3),5)</f>
        <v>2</v>
      </c>
      <c r="K83" s="1" t="str">
        <f>IF(J83=0,"0",IF(J82=0,IF(pogoda[[#This Row],[Temperatura]]&gt;=10,"C","S"),K82))</f>
        <v>C</v>
      </c>
      <c r="L83" s="1">
        <f>IF(pogoda[[#This Row],[kategoria]]=pogoda[[#This Row],[Kategoria_chmur]],1,0)</f>
        <v>1</v>
      </c>
      <c r="M83" s="1">
        <f>IF(pogoda[[#This Row],[wielkosc]]=pogoda[[#This Row],[Wielkosc_chmur]],1,0)</f>
        <v>1</v>
      </c>
      <c r="N83" s="1"/>
    </row>
    <row r="84" spans="1:14" x14ac:dyDescent="0.25">
      <c r="A84">
        <v>82</v>
      </c>
      <c r="B84">
        <v>8.6999999999999993</v>
      </c>
      <c r="C84">
        <v>6</v>
      </c>
      <c r="D84" s="1" t="s">
        <v>6</v>
      </c>
      <c r="E84">
        <v>2</v>
      </c>
      <c r="F84">
        <f>IF(AND(pogoda[[#This Row],[Temperatura]]&gt;=20,pogoda[[#This Row],[Opad]]&lt;=5),1,0)</f>
        <v>0</v>
      </c>
      <c r="G84">
        <f>IF(pogoda[[#This Row],[Temperatura]]&gt;B83,G83+1,0)</f>
        <v>0</v>
      </c>
      <c r="H84" t="str">
        <f>_xlfn.CONCAT(pogoda[[#This Row],[Kategoria_chmur]],pogoda[[#This Row],[Wielkosc_chmur]])</f>
        <v>C2</v>
      </c>
      <c r="I84" s="1">
        <f t="shared" si="1"/>
        <v>5</v>
      </c>
      <c r="J84" s="1">
        <f>MIN(QUOTIENT(pogoda[[#This Row],[temp]]+2,3),5)</f>
        <v>2</v>
      </c>
      <c r="K84" s="1" t="str">
        <f>IF(J84=0,"0",IF(J83=0,IF(pogoda[[#This Row],[Temperatura]]&gt;=10,"C","S"),K83))</f>
        <v>C</v>
      </c>
      <c r="L84" s="1">
        <f>IF(pogoda[[#This Row],[kategoria]]=pogoda[[#This Row],[Kategoria_chmur]],1,0)</f>
        <v>1</v>
      </c>
      <c r="M84" s="1">
        <f>IF(pogoda[[#This Row],[wielkosc]]=pogoda[[#This Row],[Wielkosc_chmur]],1,0)</f>
        <v>1</v>
      </c>
      <c r="N84" s="1"/>
    </row>
    <row r="85" spans="1:14" x14ac:dyDescent="0.25">
      <c r="A85">
        <v>83</v>
      </c>
      <c r="B85">
        <v>5.0999999999999996</v>
      </c>
      <c r="C85">
        <v>3</v>
      </c>
      <c r="D85" s="1" t="s">
        <v>6</v>
      </c>
      <c r="E85">
        <v>2</v>
      </c>
      <c r="F85">
        <f>IF(AND(pogoda[[#This Row],[Temperatura]]&gt;=20,pogoda[[#This Row],[Opad]]&lt;=5),1,0)</f>
        <v>0</v>
      </c>
      <c r="G85">
        <f>IF(pogoda[[#This Row],[Temperatura]]&gt;B84,G84+1,0)</f>
        <v>0</v>
      </c>
      <c r="H85" t="str">
        <f>_xlfn.CONCAT(pogoda[[#This Row],[Kategoria_chmur]],pogoda[[#This Row],[Wielkosc_chmur]])</f>
        <v>C2</v>
      </c>
      <c r="I85" s="1">
        <f t="shared" si="1"/>
        <v>6</v>
      </c>
      <c r="J85" s="1">
        <f>MIN(QUOTIENT(pogoda[[#This Row],[temp]]+2,3),5)</f>
        <v>2</v>
      </c>
      <c r="K85" s="1" t="str">
        <f>IF(J85=0,"0",IF(J84=0,IF(pogoda[[#This Row],[Temperatura]]&gt;=10,"C","S"),K84))</f>
        <v>C</v>
      </c>
      <c r="L85" s="1">
        <f>IF(pogoda[[#This Row],[kategoria]]=pogoda[[#This Row],[Kategoria_chmur]],1,0)</f>
        <v>1</v>
      </c>
      <c r="M85" s="1">
        <f>IF(pogoda[[#This Row],[wielkosc]]=pogoda[[#This Row],[Wielkosc_chmur]],1,0)</f>
        <v>1</v>
      </c>
      <c r="N85" s="1"/>
    </row>
    <row r="86" spans="1:14" x14ac:dyDescent="0.25">
      <c r="A86">
        <v>84</v>
      </c>
      <c r="B86">
        <v>2.2000000000000002</v>
      </c>
      <c r="C86">
        <v>1</v>
      </c>
      <c r="D86" s="1" t="s">
        <v>6</v>
      </c>
      <c r="E86">
        <v>3</v>
      </c>
      <c r="F86">
        <f>IF(AND(pogoda[[#This Row],[Temperatura]]&gt;=20,pogoda[[#This Row],[Opad]]&lt;=5),1,0)</f>
        <v>0</v>
      </c>
      <c r="G86">
        <f>IF(pogoda[[#This Row],[Temperatura]]&gt;B85,G85+1,0)</f>
        <v>0</v>
      </c>
      <c r="H86" t="str">
        <f>_xlfn.CONCAT(pogoda[[#This Row],[Kategoria_chmur]],pogoda[[#This Row],[Wielkosc_chmur]])</f>
        <v>C3</v>
      </c>
      <c r="I86" s="1">
        <f t="shared" si="1"/>
        <v>7</v>
      </c>
      <c r="J86" s="1">
        <f>MIN(QUOTIENT(pogoda[[#This Row],[temp]]+2,3),5)</f>
        <v>3</v>
      </c>
      <c r="K86" s="1" t="str">
        <f>IF(J86=0,"0",IF(J85=0,IF(pogoda[[#This Row],[Temperatura]]&gt;=10,"C","S"),K85))</f>
        <v>C</v>
      </c>
      <c r="L86" s="1">
        <f>IF(pogoda[[#This Row],[kategoria]]=pogoda[[#This Row],[Kategoria_chmur]],1,0)</f>
        <v>1</v>
      </c>
      <c r="M86" s="1">
        <f>IF(pogoda[[#This Row],[wielkosc]]=pogoda[[#This Row],[Wielkosc_chmur]],1,0)</f>
        <v>1</v>
      </c>
      <c r="N86" s="1"/>
    </row>
    <row r="87" spans="1:14" x14ac:dyDescent="0.25">
      <c r="A87">
        <v>85</v>
      </c>
      <c r="B87">
        <v>0.5</v>
      </c>
      <c r="C87">
        <v>5</v>
      </c>
      <c r="D87" s="1" t="s">
        <v>6</v>
      </c>
      <c r="E87">
        <v>3</v>
      </c>
      <c r="F87">
        <f>IF(AND(pogoda[[#This Row],[Temperatura]]&gt;=20,pogoda[[#This Row],[Opad]]&lt;=5),1,0)</f>
        <v>0</v>
      </c>
      <c r="G87">
        <f>IF(pogoda[[#This Row],[Temperatura]]&gt;B86,G86+1,0)</f>
        <v>0</v>
      </c>
      <c r="H87" t="str">
        <f>_xlfn.CONCAT(pogoda[[#This Row],[Kategoria_chmur]],pogoda[[#This Row],[Wielkosc_chmur]])</f>
        <v>C3</v>
      </c>
      <c r="I87" s="1">
        <f t="shared" si="1"/>
        <v>8</v>
      </c>
      <c r="J87" s="1">
        <f>MIN(QUOTIENT(pogoda[[#This Row],[temp]]+2,3),5)</f>
        <v>3</v>
      </c>
      <c r="K87" s="1" t="str">
        <f>IF(J87=0,"0",IF(J86=0,IF(pogoda[[#This Row],[Temperatura]]&gt;=10,"C","S"),K86))</f>
        <v>C</v>
      </c>
      <c r="L87" s="1">
        <f>IF(pogoda[[#This Row],[kategoria]]=pogoda[[#This Row],[Kategoria_chmur]],1,0)</f>
        <v>1</v>
      </c>
      <c r="M87" s="1">
        <f>IF(pogoda[[#This Row],[wielkosc]]=pogoda[[#This Row],[Wielkosc_chmur]],1,0)</f>
        <v>1</v>
      </c>
      <c r="N87" s="1"/>
    </row>
    <row r="88" spans="1:14" x14ac:dyDescent="0.25">
      <c r="A88">
        <v>86</v>
      </c>
      <c r="B88">
        <v>0.6</v>
      </c>
      <c r="C88">
        <v>13</v>
      </c>
      <c r="D88" s="1" t="s">
        <v>6</v>
      </c>
      <c r="E88">
        <v>3</v>
      </c>
      <c r="F88">
        <f>IF(AND(pogoda[[#This Row],[Temperatura]]&gt;=20,pogoda[[#This Row],[Opad]]&lt;=5),1,0)</f>
        <v>0</v>
      </c>
      <c r="G88">
        <f>IF(pogoda[[#This Row],[Temperatura]]&gt;B87,G87+1,0)</f>
        <v>1</v>
      </c>
      <c r="H88" t="str">
        <f>_xlfn.CONCAT(pogoda[[#This Row],[Kategoria_chmur]],pogoda[[#This Row],[Wielkosc_chmur]])</f>
        <v>C3</v>
      </c>
      <c r="I88" s="1">
        <f t="shared" si="1"/>
        <v>9</v>
      </c>
      <c r="J88" s="1">
        <f>MIN(QUOTIENT(pogoda[[#This Row],[temp]]+2,3),5)</f>
        <v>3</v>
      </c>
      <c r="K88" s="1" t="str">
        <f>IF(J88=0,"0",IF(J87=0,IF(pogoda[[#This Row],[Temperatura]]&gt;=10,"C","S"),K87))</f>
        <v>C</v>
      </c>
      <c r="L88" s="1">
        <f>IF(pogoda[[#This Row],[kategoria]]=pogoda[[#This Row],[Kategoria_chmur]],1,0)</f>
        <v>1</v>
      </c>
      <c r="M88" s="1">
        <f>IF(pogoda[[#This Row],[wielkosc]]=pogoda[[#This Row],[Wielkosc_chmur]],1,0)</f>
        <v>1</v>
      </c>
      <c r="N88" s="1"/>
    </row>
    <row r="89" spans="1:14" x14ac:dyDescent="0.25">
      <c r="A89">
        <v>87</v>
      </c>
      <c r="B89">
        <v>2.2999999999999998</v>
      </c>
      <c r="C89">
        <v>4</v>
      </c>
      <c r="D89" s="1" t="s">
        <v>6</v>
      </c>
      <c r="E89">
        <v>4</v>
      </c>
      <c r="F89">
        <f>IF(AND(pogoda[[#This Row],[Temperatura]]&gt;=20,pogoda[[#This Row],[Opad]]&lt;=5),1,0)</f>
        <v>0</v>
      </c>
      <c r="G89">
        <f>IF(pogoda[[#This Row],[Temperatura]]&gt;B88,G88+1,0)</f>
        <v>2</v>
      </c>
      <c r="H89" t="str">
        <f>_xlfn.CONCAT(pogoda[[#This Row],[Kategoria_chmur]],pogoda[[#This Row],[Wielkosc_chmur]])</f>
        <v>C4</v>
      </c>
      <c r="I89" s="1">
        <f t="shared" si="1"/>
        <v>10</v>
      </c>
      <c r="J89" s="1">
        <f>MIN(QUOTIENT(pogoda[[#This Row],[temp]]+2,3),5)</f>
        <v>4</v>
      </c>
      <c r="K89" s="1" t="str">
        <f>IF(J89=0,"0",IF(J88=0,IF(pogoda[[#This Row],[Temperatura]]&gt;=10,"C","S"),K88))</f>
        <v>C</v>
      </c>
      <c r="L89" s="1">
        <f>IF(pogoda[[#This Row],[kategoria]]=pogoda[[#This Row],[Kategoria_chmur]],1,0)</f>
        <v>1</v>
      </c>
      <c r="M89" s="1">
        <f>IF(pogoda[[#This Row],[wielkosc]]=pogoda[[#This Row],[Wielkosc_chmur]],1,0)</f>
        <v>1</v>
      </c>
      <c r="N89" s="1"/>
    </row>
    <row r="90" spans="1:14" x14ac:dyDescent="0.25">
      <c r="A90">
        <v>88</v>
      </c>
      <c r="B90">
        <v>5</v>
      </c>
      <c r="C90">
        <v>9</v>
      </c>
      <c r="D90" s="1" t="s">
        <v>6</v>
      </c>
      <c r="E90">
        <v>4</v>
      </c>
      <c r="F90">
        <f>IF(AND(pogoda[[#This Row],[Temperatura]]&gt;=20,pogoda[[#This Row],[Opad]]&lt;=5),1,0)</f>
        <v>0</v>
      </c>
      <c r="G90">
        <f>IF(pogoda[[#This Row],[Temperatura]]&gt;B89,G89+1,0)</f>
        <v>3</v>
      </c>
      <c r="H90" t="str">
        <f>_xlfn.CONCAT(pogoda[[#This Row],[Kategoria_chmur]],pogoda[[#This Row],[Wielkosc_chmur]])</f>
        <v>C4</v>
      </c>
      <c r="I90" s="1">
        <f t="shared" si="1"/>
        <v>11</v>
      </c>
      <c r="J90" s="1">
        <f>MIN(QUOTIENT(pogoda[[#This Row],[temp]]+2,3),5)</f>
        <v>4</v>
      </c>
      <c r="K90" s="1" t="str">
        <f>IF(J90=0,"0",IF(J89=0,IF(pogoda[[#This Row],[Temperatura]]&gt;=10,"C","S"),K89))</f>
        <v>C</v>
      </c>
      <c r="L90" s="1">
        <f>IF(pogoda[[#This Row],[kategoria]]=pogoda[[#This Row],[Kategoria_chmur]],1,0)</f>
        <v>1</v>
      </c>
      <c r="M90" s="1">
        <f>IF(pogoda[[#This Row],[wielkosc]]=pogoda[[#This Row],[Wielkosc_chmur]],1,0)</f>
        <v>1</v>
      </c>
      <c r="N90" s="1"/>
    </row>
    <row r="91" spans="1:14" x14ac:dyDescent="0.25">
      <c r="A91">
        <v>89</v>
      </c>
      <c r="B91">
        <v>7.9</v>
      </c>
      <c r="C91">
        <v>24</v>
      </c>
      <c r="D91" s="1" t="s">
        <v>6</v>
      </c>
      <c r="E91">
        <v>4</v>
      </c>
      <c r="F91">
        <f>IF(AND(pogoda[[#This Row],[Temperatura]]&gt;=20,pogoda[[#This Row],[Opad]]&lt;=5),1,0)</f>
        <v>0</v>
      </c>
      <c r="G91">
        <f>IF(pogoda[[#This Row],[Temperatura]]&gt;B90,G90+1,0)</f>
        <v>4</v>
      </c>
      <c r="H91" t="str">
        <f>_xlfn.CONCAT(pogoda[[#This Row],[Kategoria_chmur]],pogoda[[#This Row],[Wielkosc_chmur]])</f>
        <v>C4</v>
      </c>
      <c r="I91" s="1">
        <f t="shared" si="1"/>
        <v>12</v>
      </c>
      <c r="J91" s="1">
        <f>MIN(QUOTIENT(pogoda[[#This Row],[temp]]+2,3),5)</f>
        <v>4</v>
      </c>
      <c r="K91" s="1" t="str">
        <f>IF(J91=0,"0",IF(J90=0,IF(pogoda[[#This Row],[Temperatura]]&gt;=10,"C","S"),K90))</f>
        <v>C</v>
      </c>
      <c r="L91" s="1">
        <f>IF(pogoda[[#This Row],[kategoria]]=pogoda[[#This Row],[Kategoria_chmur]],1,0)</f>
        <v>1</v>
      </c>
      <c r="M91" s="1">
        <f>IF(pogoda[[#This Row],[wielkosc]]=pogoda[[#This Row],[Wielkosc_chmur]],1,0)</f>
        <v>1</v>
      </c>
      <c r="N91" s="1"/>
    </row>
    <row r="92" spans="1:14" x14ac:dyDescent="0.25">
      <c r="A92">
        <v>90</v>
      </c>
      <c r="B92">
        <v>10</v>
      </c>
      <c r="C92">
        <v>15</v>
      </c>
      <c r="D92" s="1" t="s">
        <v>6</v>
      </c>
      <c r="E92">
        <v>5</v>
      </c>
      <c r="F92">
        <f>IF(AND(pogoda[[#This Row],[Temperatura]]&gt;=20,pogoda[[#This Row],[Opad]]&lt;=5),1,0)</f>
        <v>0</v>
      </c>
      <c r="G92">
        <f>IF(pogoda[[#This Row],[Temperatura]]&gt;B91,G91+1,0)</f>
        <v>5</v>
      </c>
      <c r="H92" t="str">
        <f>_xlfn.CONCAT(pogoda[[#This Row],[Kategoria_chmur]],pogoda[[#This Row],[Wielkosc_chmur]])</f>
        <v>C5</v>
      </c>
      <c r="I92" s="1">
        <f t="shared" si="1"/>
        <v>13</v>
      </c>
      <c r="J92" s="1">
        <f>MIN(QUOTIENT(pogoda[[#This Row],[temp]]+2,3),5)</f>
        <v>5</v>
      </c>
      <c r="K92" s="1" t="str">
        <f>IF(J92=0,"0",IF(J91=0,IF(pogoda[[#This Row],[Temperatura]]&gt;=10,"C","S"),K91))</f>
        <v>C</v>
      </c>
      <c r="L92" s="1">
        <f>IF(pogoda[[#This Row],[kategoria]]=pogoda[[#This Row],[Kategoria_chmur]],1,0)</f>
        <v>1</v>
      </c>
      <c r="M92" s="1">
        <f>IF(pogoda[[#This Row],[wielkosc]]=pogoda[[#This Row],[Wielkosc_chmur]],1,0)</f>
        <v>1</v>
      </c>
      <c r="N92" s="1"/>
    </row>
    <row r="93" spans="1:14" x14ac:dyDescent="0.25">
      <c r="A93">
        <v>91</v>
      </c>
      <c r="B93">
        <v>10.9</v>
      </c>
      <c r="C93">
        <v>29</v>
      </c>
      <c r="D93" s="1" t="s">
        <v>6</v>
      </c>
      <c r="E93">
        <v>5</v>
      </c>
      <c r="F93">
        <f>IF(AND(pogoda[[#This Row],[Temperatura]]&gt;=20,pogoda[[#This Row],[Opad]]&lt;=5),1,0)</f>
        <v>0</v>
      </c>
      <c r="G93">
        <f>IF(pogoda[[#This Row],[Temperatura]]&gt;B92,G92+1,0)</f>
        <v>6</v>
      </c>
      <c r="H93" t="str">
        <f>_xlfn.CONCAT(pogoda[[#This Row],[Kategoria_chmur]],pogoda[[#This Row],[Wielkosc_chmur]])</f>
        <v>C5</v>
      </c>
      <c r="I93" s="1">
        <f t="shared" si="1"/>
        <v>14</v>
      </c>
      <c r="J93" s="1">
        <f>MIN(QUOTIENT(pogoda[[#This Row],[temp]]+2,3),5)</f>
        <v>5</v>
      </c>
      <c r="K93" s="1" t="str">
        <f>IF(J93=0,"0",IF(J92=0,IF(pogoda[[#This Row],[Temperatura]]&gt;=10,"C","S"),K92))</f>
        <v>C</v>
      </c>
      <c r="L93" s="1">
        <f>IF(pogoda[[#This Row],[kategoria]]=pogoda[[#This Row],[Kategoria_chmur]],1,0)</f>
        <v>1</v>
      </c>
      <c r="M93" s="1">
        <f>IF(pogoda[[#This Row],[wielkosc]]=pogoda[[#This Row],[Wielkosc_chmur]],1,0)</f>
        <v>1</v>
      </c>
      <c r="N93" s="1"/>
    </row>
    <row r="94" spans="1:14" x14ac:dyDescent="0.25">
      <c r="A94">
        <v>92</v>
      </c>
      <c r="B94">
        <v>10.3</v>
      </c>
      <c r="C94">
        <v>0</v>
      </c>
      <c r="D94" s="1" t="s">
        <v>5</v>
      </c>
      <c r="E94">
        <v>0</v>
      </c>
      <c r="F94">
        <f>IF(AND(pogoda[[#This Row],[Temperatura]]&gt;=20,pogoda[[#This Row],[Opad]]&lt;=5),1,0)</f>
        <v>0</v>
      </c>
      <c r="G94">
        <f>IF(pogoda[[#This Row],[Temperatura]]&gt;B93,G93+1,0)</f>
        <v>0</v>
      </c>
      <c r="H94" t="str">
        <f>_xlfn.CONCAT(pogoda[[#This Row],[Kategoria_chmur]],pogoda[[#This Row],[Wielkosc_chmur]])</f>
        <v>00</v>
      </c>
      <c r="I94" s="1">
        <f t="shared" si="1"/>
        <v>0</v>
      </c>
      <c r="J94" s="1">
        <f>MIN(QUOTIENT(pogoda[[#This Row],[temp]]+2,3),5)</f>
        <v>0</v>
      </c>
      <c r="K94" s="1" t="str">
        <f>IF(J94=0,"0",IF(J93=0,IF(pogoda[[#This Row],[Temperatura]]&gt;=10,"C","S"),K93))</f>
        <v>0</v>
      </c>
      <c r="L94" s="1">
        <f>IF(pogoda[[#This Row],[kategoria]]=pogoda[[#This Row],[Kategoria_chmur]],1,0)</f>
        <v>1</v>
      </c>
      <c r="M94" s="1">
        <f>IF(pogoda[[#This Row],[wielkosc]]=pogoda[[#This Row],[Wielkosc_chmur]],1,0)</f>
        <v>1</v>
      </c>
      <c r="N94" s="1"/>
    </row>
    <row r="95" spans="1:14" x14ac:dyDescent="0.25">
      <c r="A95">
        <v>93</v>
      </c>
      <c r="B95">
        <v>8.6999999999999993</v>
      </c>
      <c r="C95">
        <v>1</v>
      </c>
      <c r="D95" s="1" t="s">
        <v>7</v>
      </c>
      <c r="E95">
        <v>1</v>
      </c>
      <c r="F95">
        <f>IF(AND(pogoda[[#This Row],[Temperatura]]&gt;=20,pogoda[[#This Row],[Opad]]&lt;=5),1,0)</f>
        <v>0</v>
      </c>
      <c r="G95">
        <f>IF(pogoda[[#This Row],[Temperatura]]&gt;B94,G94+1,0)</f>
        <v>0</v>
      </c>
      <c r="H95" t="str">
        <f>_xlfn.CONCAT(pogoda[[#This Row],[Kategoria_chmur]],pogoda[[#This Row],[Wielkosc_chmur]])</f>
        <v>S1</v>
      </c>
      <c r="I95" s="1">
        <f t="shared" si="1"/>
        <v>1</v>
      </c>
      <c r="J95" s="1">
        <f>MIN(QUOTIENT(pogoda[[#This Row],[temp]]+2,3),5)</f>
        <v>1</v>
      </c>
      <c r="K95" s="1" t="str">
        <f>IF(J95=0,"0",IF(J94=0,IF(pogoda[[#This Row],[Temperatura]]&gt;=10,"C","S"),K94))</f>
        <v>S</v>
      </c>
      <c r="L95" s="1">
        <f>IF(pogoda[[#This Row],[kategoria]]=pogoda[[#This Row],[Kategoria_chmur]],1,0)</f>
        <v>1</v>
      </c>
      <c r="M95" s="1">
        <f>IF(pogoda[[#This Row],[wielkosc]]=pogoda[[#This Row],[Wielkosc_chmur]],1,0)</f>
        <v>1</v>
      </c>
      <c r="N95" s="1"/>
    </row>
    <row r="96" spans="1:14" x14ac:dyDescent="0.25">
      <c r="A96">
        <v>94</v>
      </c>
      <c r="B96">
        <v>6.7</v>
      </c>
      <c r="C96">
        <v>3</v>
      </c>
      <c r="D96" s="1" t="s">
        <v>7</v>
      </c>
      <c r="E96">
        <v>1</v>
      </c>
      <c r="F96">
        <f>IF(AND(pogoda[[#This Row],[Temperatura]]&gt;=20,pogoda[[#This Row],[Opad]]&lt;=5),1,0)</f>
        <v>0</v>
      </c>
      <c r="G96">
        <f>IF(pogoda[[#This Row],[Temperatura]]&gt;B95,G95+1,0)</f>
        <v>0</v>
      </c>
      <c r="H96" t="str">
        <f>_xlfn.CONCAT(pogoda[[#This Row],[Kategoria_chmur]],pogoda[[#This Row],[Wielkosc_chmur]])</f>
        <v>S1</v>
      </c>
      <c r="I96" s="1">
        <f t="shared" si="1"/>
        <v>2</v>
      </c>
      <c r="J96" s="1">
        <f>MIN(QUOTIENT(pogoda[[#This Row],[temp]]+2,3),5)</f>
        <v>1</v>
      </c>
      <c r="K96" s="1" t="str">
        <f>IF(J96=0,"0",IF(J95=0,IF(pogoda[[#This Row],[Temperatura]]&gt;=10,"C","S"),K95))</f>
        <v>S</v>
      </c>
      <c r="L96" s="1">
        <f>IF(pogoda[[#This Row],[kategoria]]=pogoda[[#This Row],[Kategoria_chmur]],1,0)</f>
        <v>1</v>
      </c>
      <c r="M96" s="1">
        <f>IF(pogoda[[#This Row],[wielkosc]]=pogoda[[#This Row],[Wielkosc_chmur]],1,0)</f>
        <v>1</v>
      </c>
      <c r="N96" s="1"/>
    </row>
    <row r="97" spans="1:14" x14ac:dyDescent="0.25">
      <c r="A97">
        <v>95</v>
      </c>
      <c r="B97">
        <v>5.3</v>
      </c>
      <c r="C97">
        <v>6</v>
      </c>
      <c r="D97" s="1" t="s">
        <v>7</v>
      </c>
      <c r="E97">
        <v>1</v>
      </c>
      <c r="F97">
        <f>IF(AND(pogoda[[#This Row],[Temperatura]]&gt;=20,pogoda[[#This Row],[Opad]]&lt;=5),1,0)</f>
        <v>0</v>
      </c>
      <c r="G97">
        <f>IF(pogoda[[#This Row],[Temperatura]]&gt;B96,G96+1,0)</f>
        <v>0</v>
      </c>
      <c r="H97" t="str">
        <f>_xlfn.CONCAT(pogoda[[#This Row],[Kategoria_chmur]],pogoda[[#This Row],[Wielkosc_chmur]])</f>
        <v>S1</v>
      </c>
      <c r="I97" s="1">
        <f t="shared" si="1"/>
        <v>3</v>
      </c>
      <c r="J97" s="1">
        <f>MIN(QUOTIENT(pogoda[[#This Row],[temp]]+2,3),5)</f>
        <v>1</v>
      </c>
      <c r="K97" s="1" t="str">
        <f>IF(J97=0,"0",IF(J96=0,IF(pogoda[[#This Row],[Temperatura]]&gt;=10,"C","S"),K96))</f>
        <v>S</v>
      </c>
      <c r="L97" s="1">
        <f>IF(pogoda[[#This Row],[kategoria]]=pogoda[[#This Row],[Kategoria_chmur]],1,0)</f>
        <v>1</v>
      </c>
      <c r="M97" s="1">
        <f>IF(pogoda[[#This Row],[wielkosc]]=pogoda[[#This Row],[Wielkosc_chmur]],1,0)</f>
        <v>1</v>
      </c>
      <c r="N97" s="1"/>
    </row>
    <row r="98" spans="1:14" x14ac:dyDescent="0.25">
      <c r="A98">
        <v>96</v>
      </c>
      <c r="B98">
        <v>5.2</v>
      </c>
      <c r="C98">
        <v>3</v>
      </c>
      <c r="D98" s="1" t="s">
        <v>7</v>
      </c>
      <c r="E98">
        <v>2</v>
      </c>
      <c r="F98">
        <f>IF(AND(pogoda[[#This Row],[Temperatura]]&gt;=20,pogoda[[#This Row],[Opad]]&lt;=5),1,0)</f>
        <v>0</v>
      </c>
      <c r="G98">
        <f>IF(pogoda[[#This Row],[Temperatura]]&gt;B97,G97+1,0)</f>
        <v>0</v>
      </c>
      <c r="H98" t="str">
        <f>_xlfn.CONCAT(pogoda[[#This Row],[Kategoria_chmur]],pogoda[[#This Row],[Wielkosc_chmur]])</f>
        <v>S2</v>
      </c>
      <c r="I98" s="1">
        <f t="shared" si="1"/>
        <v>4</v>
      </c>
      <c r="J98" s="1">
        <f>MIN(QUOTIENT(pogoda[[#This Row],[temp]]+2,3),5)</f>
        <v>2</v>
      </c>
      <c r="K98" s="1" t="str">
        <f>IF(J98=0,"0",IF(J97=0,IF(pogoda[[#This Row],[Temperatura]]&gt;=10,"C","S"),K97))</f>
        <v>S</v>
      </c>
      <c r="L98" s="1">
        <f>IF(pogoda[[#This Row],[kategoria]]=pogoda[[#This Row],[Kategoria_chmur]],1,0)</f>
        <v>1</v>
      </c>
      <c r="M98" s="1">
        <f>IF(pogoda[[#This Row],[wielkosc]]=pogoda[[#This Row],[Wielkosc_chmur]],1,0)</f>
        <v>1</v>
      </c>
      <c r="N98" s="1"/>
    </row>
    <row r="99" spans="1:14" x14ac:dyDescent="0.25">
      <c r="A99">
        <v>97</v>
      </c>
      <c r="B99">
        <v>6.8</v>
      </c>
      <c r="C99">
        <v>2</v>
      </c>
      <c r="D99" s="1" t="s">
        <v>7</v>
      </c>
      <c r="E99">
        <v>2</v>
      </c>
      <c r="F99">
        <f>IF(AND(pogoda[[#This Row],[Temperatura]]&gt;=20,pogoda[[#This Row],[Opad]]&lt;=5),1,0)</f>
        <v>0</v>
      </c>
      <c r="G99">
        <f>IF(pogoda[[#This Row],[Temperatura]]&gt;B98,G98+1,0)</f>
        <v>1</v>
      </c>
      <c r="H99" t="str">
        <f>_xlfn.CONCAT(pogoda[[#This Row],[Kategoria_chmur]],pogoda[[#This Row],[Wielkosc_chmur]])</f>
        <v>S2</v>
      </c>
      <c r="I99" s="1">
        <f t="shared" si="1"/>
        <v>5</v>
      </c>
      <c r="J99" s="1">
        <f>MIN(QUOTIENT(pogoda[[#This Row],[temp]]+2,3),5)</f>
        <v>2</v>
      </c>
      <c r="K99" s="1" t="str">
        <f>IF(J99=0,"0",IF(J98=0,IF(pogoda[[#This Row],[Temperatura]]&gt;=10,"C","S"),K98))</f>
        <v>S</v>
      </c>
      <c r="L99" s="1">
        <f>IF(pogoda[[#This Row],[kategoria]]=pogoda[[#This Row],[Kategoria_chmur]],1,0)</f>
        <v>1</v>
      </c>
      <c r="M99" s="1">
        <f>IF(pogoda[[#This Row],[wielkosc]]=pogoda[[#This Row],[Wielkosc_chmur]],1,0)</f>
        <v>1</v>
      </c>
      <c r="N99" s="1"/>
    </row>
    <row r="100" spans="1:14" x14ac:dyDescent="0.25">
      <c r="A100">
        <v>98</v>
      </c>
      <c r="B100">
        <v>9.8000000000000007</v>
      </c>
      <c r="C100">
        <v>11</v>
      </c>
      <c r="D100" s="1" t="s">
        <v>7</v>
      </c>
      <c r="E100">
        <v>2</v>
      </c>
      <c r="F100">
        <f>IF(AND(pogoda[[#This Row],[Temperatura]]&gt;=20,pogoda[[#This Row],[Opad]]&lt;=5),1,0)</f>
        <v>0</v>
      </c>
      <c r="G100">
        <f>IF(pogoda[[#This Row],[Temperatura]]&gt;B99,G99+1,0)</f>
        <v>2</v>
      </c>
      <c r="H100" t="str">
        <f>_xlfn.CONCAT(pogoda[[#This Row],[Kategoria_chmur]],pogoda[[#This Row],[Wielkosc_chmur]])</f>
        <v>S2</v>
      </c>
      <c r="I100" s="1">
        <f t="shared" si="1"/>
        <v>6</v>
      </c>
      <c r="J100" s="1">
        <f>MIN(QUOTIENT(pogoda[[#This Row],[temp]]+2,3),5)</f>
        <v>2</v>
      </c>
      <c r="K100" s="1" t="str">
        <f>IF(J100=0,"0",IF(J99=0,IF(pogoda[[#This Row],[Temperatura]]&gt;=10,"C","S"),K99))</f>
        <v>S</v>
      </c>
      <c r="L100" s="1">
        <f>IF(pogoda[[#This Row],[kategoria]]=pogoda[[#This Row],[Kategoria_chmur]],1,0)</f>
        <v>1</v>
      </c>
      <c r="M100" s="1">
        <f>IF(pogoda[[#This Row],[wielkosc]]=pogoda[[#This Row],[Wielkosc_chmur]],1,0)</f>
        <v>1</v>
      </c>
      <c r="N100" s="1"/>
    </row>
    <row r="101" spans="1:14" x14ac:dyDescent="0.25">
      <c r="A101">
        <v>99</v>
      </c>
      <c r="B101">
        <v>13.7</v>
      </c>
      <c r="C101">
        <v>8</v>
      </c>
      <c r="D101" s="1" t="s">
        <v>7</v>
      </c>
      <c r="E101">
        <v>3</v>
      </c>
      <c r="F101">
        <f>IF(AND(pogoda[[#This Row],[Temperatura]]&gt;=20,pogoda[[#This Row],[Opad]]&lt;=5),1,0)</f>
        <v>0</v>
      </c>
      <c r="G101">
        <f>IF(pogoda[[#This Row],[Temperatura]]&gt;B100,G100+1,0)</f>
        <v>3</v>
      </c>
      <c r="H101" t="str">
        <f>_xlfn.CONCAT(pogoda[[#This Row],[Kategoria_chmur]],pogoda[[#This Row],[Wielkosc_chmur]])</f>
        <v>S3</v>
      </c>
      <c r="I101" s="1">
        <f t="shared" si="1"/>
        <v>7</v>
      </c>
      <c r="J101" s="1">
        <f>MIN(QUOTIENT(pogoda[[#This Row],[temp]]+2,3),5)</f>
        <v>3</v>
      </c>
      <c r="K101" s="1" t="str">
        <f>IF(J101=0,"0",IF(J100=0,IF(pogoda[[#This Row],[Temperatura]]&gt;=10,"C","S"),K100))</f>
        <v>S</v>
      </c>
      <c r="L101" s="1">
        <f>IF(pogoda[[#This Row],[kategoria]]=pogoda[[#This Row],[Kategoria_chmur]],1,0)</f>
        <v>1</v>
      </c>
      <c r="M101" s="1">
        <f>IF(pogoda[[#This Row],[wielkosc]]=pogoda[[#This Row],[Wielkosc_chmur]],1,0)</f>
        <v>1</v>
      </c>
      <c r="N101" s="1"/>
    </row>
    <row r="102" spans="1:14" x14ac:dyDescent="0.25">
      <c r="A102">
        <v>100</v>
      </c>
      <c r="B102">
        <v>17.7</v>
      </c>
      <c r="C102">
        <v>6</v>
      </c>
      <c r="D102" s="1" t="s">
        <v>7</v>
      </c>
      <c r="E102">
        <v>3</v>
      </c>
      <c r="F102">
        <f>IF(AND(pogoda[[#This Row],[Temperatura]]&gt;=20,pogoda[[#This Row],[Opad]]&lt;=5),1,0)</f>
        <v>0</v>
      </c>
      <c r="G102">
        <f>IF(pogoda[[#This Row],[Temperatura]]&gt;B101,G101+1,0)</f>
        <v>4</v>
      </c>
      <c r="H102" t="str">
        <f>_xlfn.CONCAT(pogoda[[#This Row],[Kategoria_chmur]],pogoda[[#This Row],[Wielkosc_chmur]])</f>
        <v>S3</v>
      </c>
      <c r="I102" s="1">
        <f t="shared" si="1"/>
        <v>8</v>
      </c>
      <c r="J102" s="1">
        <f>MIN(QUOTIENT(pogoda[[#This Row],[temp]]+2,3),5)</f>
        <v>3</v>
      </c>
      <c r="K102" s="1" t="str">
        <f>IF(J102=0,"0",IF(J101=0,IF(pogoda[[#This Row],[Temperatura]]&gt;=10,"C","S"),K101))</f>
        <v>S</v>
      </c>
      <c r="L102" s="1">
        <f>IF(pogoda[[#This Row],[kategoria]]=pogoda[[#This Row],[Kategoria_chmur]],1,0)</f>
        <v>1</v>
      </c>
      <c r="M102" s="1">
        <f>IF(pogoda[[#This Row],[wielkosc]]=pogoda[[#This Row],[Wielkosc_chmur]],1,0)</f>
        <v>1</v>
      </c>
      <c r="N102" s="1"/>
    </row>
    <row r="103" spans="1:14" x14ac:dyDescent="0.25">
      <c r="A103">
        <v>101</v>
      </c>
      <c r="B103">
        <v>20.8</v>
      </c>
      <c r="C103">
        <v>5</v>
      </c>
      <c r="D103" s="1" t="s">
        <v>7</v>
      </c>
      <c r="E103">
        <v>3</v>
      </c>
      <c r="F103">
        <f>IF(AND(pogoda[[#This Row],[Temperatura]]&gt;=20,pogoda[[#This Row],[Opad]]&lt;=5),1,0)</f>
        <v>1</v>
      </c>
      <c r="G103">
        <f>IF(pogoda[[#This Row],[Temperatura]]&gt;B102,G102+1,0)</f>
        <v>5</v>
      </c>
      <c r="H103" t="str">
        <f>_xlfn.CONCAT(pogoda[[#This Row],[Kategoria_chmur]],pogoda[[#This Row],[Wielkosc_chmur]])</f>
        <v>S3</v>
      </c>
      <c r="I103" s="1">
        <f t="shared" si="1"/>
        <v>9</v>
      </c>
      <c r="J103" s="1">
        <f>MIN(QUOTIENT(pogoda[[#This Row],[temp]]+2,3),5)</f>
        <v>3</v>
      </c>
      <c r="K103" s="1" t="str">
        <f>IF(J103=0,"0",IF(J102=0,IF(pogoda[[#This Row],[Temperatura]]&gt;=10,"C","S"),K102))</f>
        <v>S</v>
      </c>
      <c r="L103" s="1">
        <f>IF(pogoda[[#This Row],[kategoria]]=pogoda[[#This Row],[Kategoria_chmur]],1,0)</f>
        <v>1</v>
      </c>
      <c r="M103" s="1">
        <f>IF(pogoda[[#This Row],[wielkosc]]=pogoda[[#This Row],[Wielkosc_chmur]],1,0)</f>
        <v>1</v>
      </c>
      <c r="N103" s="1"/>
    </row>
    <row r="104" spans="1:14" x14ac:dyDescent="0.25">
      <c r="A104">
        <v>102</v>
      </c>
      <c r="B104">
        <v>22.4</v>
      </c>
      <c r="C104">
        <v>20</v>
      </c>
      <c r="D104" s="1" t="s">
        <v>7</v>
      </c>
      <c r="E104">
        <v>4</v>
      </c>
      <c r="F104">
        <f>IF(AND(pogoda[[#This Row],[Temperatura]]&gt;=20,pogoda[[#This Row],[Opad]]&lt;=5),1,0)</f>
        <v>0</v>
      </c>
      <c r="G104">
        <f>IF(pogoda[[#This Row],[Temperatura]]&gt;B103,G103+1,0)</f>
        <v>6</v>
      </c>
      <c r="H104" t="str">
        <f>_xlfn.CONCAT(pogoda[[#This Row],[Kategoria_chmur]],pogoda[[#This Row],[Wielkosc_chmur]])</f>
        <v>S4</v>
      </c>
      <c r="I104" s="1">
        <f t="shared" si="1"/>
        <v>10</v>
      </c>
      <c r="J104" s="1">
        <f>MIN(QUOTIENT(pogoda[[#This Row],[temp]]+2,3),5)</f>
        <v>4</v>
      </c>
      <c r="K104" s="1" t="str">
        <f>IF(J104=0,"0",IF(J103=0,IF(pogoda[[#This Row],[Temperatura]]&gt;=10,"C","S"),K103))</f>
        <v>S</v>
      </c>
      <c r="L104" s="1">
        <f>IF(pogoda[[#This Row],[kategoria]]=pogoda[[#This Row],[Kategoria_chmur]],1,0)</f>
        <v>1</v>
      </c>
      <c r="M104" s="1">
        <f>IF(pogoda[[#This Row],[wielkosc]]=pogoda[[#This Row],[Wielkosc_chmur]],1,0)</f>
        <v>1</v>
      </c>
      <c r="N104" s="1"/>
    </row>
    <row r="105" spans="1:14" x14ac:dyDescent="0.25">
      <c r="A105">
        <v>103</v>
      </c>
      <c r="B105">
        <v>22.5</v>
      </c>
      <c r="C105">
        <v>17</v>
      </c>
      <c r="D105" s="1" t="s">
        <v>7</v>
      </c>
      <c r="E105">
        <v>4</v>
      </c>
      <c r="F105">
        <f>IF(AND(pogoda[[#This Row],[Temperatura]]&gt;=20,pogoda[[#This Row],[Opad]]&lt;=5),1,0)</f>
        <v>0</v>
      </c>
      <c r="G105">
        <f>IF(pogoda[[#This Row],[Temperatura]]&gt;B104,G104+1,0)</f>
        <v>7</v>
      </c>
      <c r="H105" t="str">
        <f>_xlfn.CONCAT(pogoda[[#This Row],[Kategoria_chmur]],pogoda[[#This Row],[Wielkosc_chmur]])</f>
        <v>S4</v>
      </c>
      <c r="I105" s="1">
        <f t="shared" si="1"/>
        <v>11</v>
      </c>
      <c r="J105" s="1">
        <f>MIN(QUOTIENT(pogoda[[#This Row],[temp]]+2,3),5)</f>
        <v>4</v>
      </c>
      <c r="K105" s="1" t="str">
        <f>IF(J105=0,"0",IF(J104=0,IF(pogoda[[#This Row],[Temperatura]]&gt;=10,"C","S"),K104))</f>
        <v>S</v>
      </c>
      <c r="L105" s="1">
        <f>IF(pogoda[[#This Row],[kategoria]]=pogoda[[#This Row],[Kategoria_chmur]],1,0)</f>
        <v>1</v>
      </c>
      <c r="M105" s="1">
        <f>IF(pogoda[[#This Row],[wielkosc]]=pogoda[[#This Row],[Wielkosc_chmur]],1,0)</f>
        <v>1</v>
      </c>
      <c r="N105" s="1"/>
    </row>
    <row r="106" spans="1:14" x14ac:dyDescent="0.25">
      <c r="A106">
        <v>104</v>
      </c>
      <c r="B106">
        <v>21.2</v>
      </c>
      <c r="C106">
        <v>11</v>
      </c>
      <c r="D106" s="1" t="s">
        <v>7</v>
      </c>
      <c r="E106">
        <v>4</v>
      </c>
      <c r="F106">
        <f>IF(AND(pogoda[[#This Row],[Temperatura]]&gt;=20,pogoda[[#This Row],[Opad]]&lt;=5),1,0)</f>
        <v>0</v>
      </c>
      <c r="G106">
        <f>IF(pogoda[[#This Row],[Temperatura]]&gt;B105,G105+1,0)</f>
        <v>0</v>
      </c>
      <c r="H106" t="str">
        <f>_xlfn.CONCAT(pogoda[[#This Row],[Kategoria_chmur]],pogoda[[#This Row],[Wielkosc_chmur]])</f>
        <v>S4</v>
      </c>
      <c r="I106" s="1">
        <f t="shared" si="1"/>
        <v>12</v>
      </c>
      <c r="J106" s="1">
        <f>MIN(QUOTIENT(pogoda[[#This Row],[temp]]+2,3),5)</f>
        <v>4</v>
      </c>
      <c r="K106" s="1" t="str">
        <f>IF(J106=0,"0",IF(J105=0,IF(pogoda[[#This Row],[Temperatura]]&gt;=10,"C","S"),K105))</f>
        <v>S</v>
      </c>
      <c r="L106" s="1">
        <f>IF(pogoda[[#This Row],[kategoria]]=pogoda[[#This Row],[Kategoria_chmur]],1,0)</f>
        <v>1</v>
      </c>
      <c r="M106" s="1">
        <f>IF(pogoda[[#This Row],[wielkosc]]=pogoda[[#This Row],[Wielkosc_chmur]],1,0)</f>
        <v>1</v>
      </c>
      <c r="N106" s="1"/>
    </row>
    <row r="107" spans="1:14" x14ac:dyDescent="0.25">
      <c r="A107">
        <v>105</v>
      </c>
      <c r="B107">
        <v>19.5</v>
      </c>
      <c r="C107">
        <v>27</v>
      </c>
      <c r="D107" s="1" t="s">
        <v>7</v>
      </c>
      <c r="E107">
        <v>5</v>
      </c>
      <c r="F107">
        <f>IF(AND(pogoda[[#This Row],[Temperatura]]&gt;=20,pogoda[[#This Row],[Opad]]&lt;=5),1,0)</f>
        <v>0</v>
      </c>
      <c r="G107">
        <f>IF(pogoda[[#This Row],[Temperatura]]&gt;B106,G106+1,0)</f>
        <v>0</v>
      </c>
      <c r="H107" t="str">
        <f>_xlfn.CONCAT(pogoda[[#This Row],[Kategoria_chmur]],pogoda[[#This Row],[Wielkosc_chmur]])</f>
        <v>S5</v>
      </c>
      <c r="I107" s="1">
        <f t="shared" si="1"/>
        <v>13</v>
      </c>
      <c r="J107" s="1">
        <f>MIN(QUOTIENT(pogoda[[#This Row],[temp]]+2,3),5)</f>
        <v>5</v>
      </c>
      <c r="K107" s="1" t="str">
        <f>IF(J107=0,"0",IF(J106=0,IF(pogoda[[#This Row],[Temperatura]]&gt;=10,"C","S"),K106))</f>
        <v>S</v>
      </c>
      <c r="L107" s="1">
        <f>IF(pogoda[[#This Row],[kategoria]]=pogoda[[#This Row],[Kategoria_chmur]],1,0)</f>
        <v>1</v>
      </c>
      <c r="M107" s="1">
        <f>IF(pogoda[[#This Row],[wielkosc]]=pogoda[[#This Row],[Wielkosc_chmur]],1,0)</f>
        <v>1</v>
      </c>
      <c r="N107" s="1"/>
    </row>
    <row r="108" spans="1:14" x14ac:dyDescent="0.25">
      <c r="A108">
        <v>106</v>
      </c>
      <c r="B108">
        <v>18.100000000000001</v>
      </c>
      <c r="C108">
        <v>0</v>
      </c>
      <c r="D108" s="1" t="s">
        <v>5</v>
      </c>
      <c r="E108">
        <v>0</v>
      </c>
      <c r="F108">
        <f>IF(AND(pogoda[[#This Row],[Temperatura]]&gt;=20,pogoda[[#This Row],[Opad]]&lt;=5),1,0)</f>
        <v>0</v>
      </c>
      <c r="G108">
        <f>IF(pogoda[[#This Row],[Temperatura]]&gt;B107,G107+1,0)</f>
        <v>0</v>
      </c>
      <c r="H108" t="str">
        <f>_xlfn.CONCAT(pogoda[[#This Row],[Kategoria_chmur]],pogoda[[#This Row],[Wielkosc_chmur]])</f>
        <v>00</v>
      </c>
      <c r="I108" s="1">
        <f t="shared" si="1"/>
        <v>0</v>
      </c>
      <c r="J108" s="1">
        <f>MIN(QUOTIENT(pogoda[[#This Row],[temp]]+2,3),5)</f>
        <v>0</v>
      </c>
      <c r="K108" s="1" t="str">
        <f>IF(J108=0,"0",IF(J107=0,IF(pogoda[[#This Row],[Temperatura]]&gt;=10,"C","S"),K107))</f>
        <v>0</v>
      </c>
      <c r="L108" s="1">
        <f>IF(pogoda[[#This Row],[kategoria]]=pogoda[[#This Row],[Kategoria_chmur]],1,0)</f>
        <v>1</v>
      </c>
      <c r="M108" s="1">
        <f>IF(pogoda[[#This Row],[wielkosc]]=pogoda[[#This Row],[Wielkosc_chmur]],1,0)</f>
        <v>1</v>
      </c>
      <c r="N108" s="1"/>
    </row>
    <row r="109" spans="1:14" x14ac:dyDescent="0.25">
      <c r="A109">
        <v>107</v>
      </c>
      <c r="B109">
        <v>17.8</v>
      </c>
      <c r="C109">
        <v>5</v>
      </c>
      <c r="D109" s="1" t="s">
        <v>6</v>
      </c>
      <c r="E109">
        <v>1</v>
      </c>
      <c r="F109">
        <f>IF(AND(pogoda[[#This Row],[Temperatura]]&gt;=20,pogoda[[#This Row],[Opad]]&lt;=5),1,0)</f>
        <v>0</v>
      </c>
      <c r="G109">
        <f>IF(pogoda[[#This Row],[Temperatura]]&gt;B108,G108+1,0)</f>
        <v>0</v>
      </c>
      <c r="H109" t="str">
        <f>_xlfn.CONCAT(pogoda[[#This Row],[Kategoria_chmur]],pogoda[[#This Row],[Wielkosc_chmur]])</f>
        <v>C1</v>
      </c>
      <c r="I109" s="1">
        <f t="shared" si="1"/>
        <v>1</v>
      </c>
      <c r="J109" s="1">
        <f>MIN(QUOTIENT(pogoda[[#This Row],[temp]]+2,3),5)</f>
        <v>1</v>
      </c>
      <c r="K109" s="1" t="str">
        <f>IF(J109=0,"0",IF(J108=0,IF(pogoda[[#This Row],[Temperatura]]&gt;=10,"C","S"),K108))</f>
        <v>C</v>
      </c>
      <c r="L109" s="1">
        <f>IF(pogoda[[#This Row],[kategoria]]=pogoda[[#This Row],[Kategoria_chmur]],1,0)</f>
        <v>1</v>
      </c>
      <c r="M109" s="1">
        <f>IF(pogoda[[#This Row],[wielkosc]]=pogoda[[#This Row],[Wielkosc_chmur]],1,0)</f>
        <v>1</v>
      </c>
      <c r="N109" s="1"/>
    </row>
    <row r="110" spans="1:14" x14ac:dyDescent="0.25">
      <c r="A110">
        <v>108</v>
      </c>
      <c r="B110">
        <v>18.899999999999999</v>
      </c>
      <c r="C110">
        <v>3</v>
      </c>
      <c r="D110" s="1" t="s">
        <v>6</v>
      </c>
      <c r="E110">
        <v>1</v>
      </c>
      <c r="F110">
        <f>IF(AND(pogoda[[#This Row],[Temperatura]]&gt;=20,pogoda[[#This Row],[Opad]]&lt;=5),1,0)</f>
        <v>0</v>
      </c>
      <c r="G110">
        <f>IF(pogoda[[#This Row],[Temperatura]]&gt;B109,G109+1,0)</f>
        <v>1</v>
      </c>
      <c r="H110" t="str">
        <f>_xlfn.CONCAT(pogoda[[#This Row],[Kategoria_chmur]],pogoda[[#This Row],[Wielkosc_chmur]])</f>
        <v>C1</v>
      </c>
      <c r="I110" s="1">
        <f t="shared" si="1"/>
        <v>2</v>
      </c>
      <c r="J110" s="1">
        <f>MIN(QUOTIENT(pogoda[[#This Row],[temp]]+2,3),5)</f>
        <v>1</v>
      </c>
      <c r="K110" s="1" t="str">
        <f>IF(J110=0,"0",IF(J109=0,IF(pogoda[[#This Row],[Temperatura]]&gt;=10,"C","S"),K109))</f>
        <v>C</v>
      </c>
      <c r="L110" s="1">
        <f>IF(pogoda[[#This Row],[kategoria]]=pogoda[[#This Row],[Kategoria_chmur]],1,0)</f>
        <v>1</v>
      </c>
      <c r="M110" s="1">
        <f>IF(pogoda[[#This Row],[wielkosc]]=pogoda[[#This Row],[Wielkosc_chmur]],1,0)</f>
        <v>1</v>
      </c>
      <c r="N110" s="1"/>
    </row>
    <row r="111" spans="1:14" x14ac:dyDescent="0.25">
      <c r="A111">
        <v>109</v>
      </c>
      <c r="B111">
        <v>21.3</v>
      </c>
      <c r="C111">
        <v>1</v>
      </c>
      <c r="D111" s="1" t="s">
        <v>6</v>
      </c>
      <c r="E111">
        <v>1</v>
      </c>
      <c r="F111">
        <f>IF(AND(pogoda[[#This Row],[Temperatura]]&gt;=20,pogoda[[#This Row],[Opad]]&lt;=5),1,0)</f>
        <v>1</v>
      </c>
      <c r="G111">
        <f>IF(pogoda[[#This Row],[Temperatura]]&gt;B110,G110+1,0)</f>
        <v>2</v>
      </c>
      <c r="H111" t="str">
        <f>_xlfn.CONCAT(pogoda[[#This Row],[Kategoria_chmur]],pogoda[[#This Row],[Wielkosc_chmur]])</f>
        <v>C1</v>
      </c>
      <c r="I111" s="1">
        <f t="shared" si="1"/>
        <v>3</v>
      </c>
      <c r="J111" s="1">
        <f>MIN(QUOTIENT(pogoda[[#This Row],[temp]]+2,3),5)</f>
        <v>1</v>
      </c>
      <c r="K111" s="1" t="str">
        <f>IF(J111=0,"0",IF(J110=0,IF(pogoda[[#This Row],[Temperatura]]&gt;=10,"C","S"),K110))</f>
        <v>C</v>
      </c>
      <c r="L111" s="1">
        <f>IF(pogoda[[#This Row],[kategoria]]=pogoda[[#This Row],[Kategoria_chmur]],1,0)</f>
        <v>1</v>
      </c>
      <c r="M111" s="1">
        <f>IF(pogoda[[#This Row],[wielkosc]]=pogoda[[#This Row],[Wielkosc_chmur]],1,0)</f>
        <v>1</v>
      </c>
      <c r="N111" s="1"/>
    </row>
    <row r="112" spans="1:14" x14ac:dyDescent="0.25">
      <c r="A112">
        <v>110</v>
      </c>
      <c r="B112">
        <v>24.5</v>
      </c>
      <c r="C112">
        <v>7</v>
      </c>
      <c r="D112" s="1" t="s">
        <v>6</v>
      </c>
      <c r="E112">
        <v>2</v>
      </c>
      <c r="F112">
        <f>IF(AND(pogoda[[#This Row],[Temperatura]]&gt;=20,pogoda[[#This Row],[Opad]]&lt;=5),1,0)</f>
        <v>0</v>
      </c>
      <c r="G112">
        <f>IF(pogoda[[#This Row],[Temperatura]]&gt;B111,G111+1,0)</f>
        <v>3</v>
      </c>
      <c r="H112" t="str">
        <f>_xlfn.CONCAT(pogoda[[#This Row],[Kategoria_chmur]],pogoda[[#This Row],[Wielkosc_chmur]])</f>
        <v>C2</v>
      </c>
      <c r="I112" s="1">
        <f t="shared" si="1"/>
        <v>4</v>
      </c>
      <c r="J112" s="1">
        <f>MIN(QUOTIENT(pogoda[[#This Row],[temp]]+2,3),5)</f>
        <v>2</v>
      </c>
      <c r="K112" s="1" t="str">
        <f>IF(J112=0,"0",IF(J111=0,IF(pogoda[[#This Row],[Temperatura]]&gt;=10,"C","S"),K111))</f>
        <v>C</v>
      </c>
      <c r="L112" s="1">
        <f>IF(pogoda[[#This Row],[kategoria]]=pogoda[[#This Row],[Kategoria_chmur]],1,0)</f>
        <v>1</v>
      </c>
      <c r="M112" s="1">
        <f>IF(pogoda[[#This Row],[wielkosc]]=pogoda[[#This Row],[Wielkosc_chmur]],1,0)</f>
        <v>1</v>
      </c>
      <c r="N112" s="1"/>
    </row>
    <row r="113" spans="1:14" x14ac:dyDescent="0.25">
      <c r="A113">
        <v>111</v>
      </c>
      <c r="B113">
        <v>27.5</v>
      </c>
      <c r="C113">
        <v>12</v>
      </c>
      <c r="D113" s="1" t="s">
        <v>6</v>
      </c>
      <c r="E113">
        <v>2</v>
      </c>
      <c r="F113">
        <f>IF(AND(pogoda[[#This Row],[Temperatura]]&gt;=20,pogoda[[#This Row],[Opad]]&lt;=5),1,0)</f>
        <v>0</v>
      </c>
      <c r="G113">
        <f>IF(pogoda[[#This Row],[Temperatura]]&gt;B112,G112+1,0)</f>
        <v>4</v>
      </c>
      <c r="H113" t="str">
        <f>_xlfn.CONCAT(pogoda[[#This Row],[Kategoria_chmur]],pogoda[[#This Row],[Wielkosc_chmur]])</f>
        <v>C2</v>
      </c>
      <c r="I113" s="1">
        <f t="shared" si="1"/>
        <v>5</v>
      </c>
      <c r="J113" s="1">
        <f>MIN(QUOTIENT(pogoda[[#This Row],[temp]]+2,3),5)</f>
        <v>2</v>
      </c>
      <c r="K113" s="1" t="str">
        <f>IF(J113=0,"0",IF(J112=0,IF(pogoda[[#This Row],[Temperatura]]&gt;=10,"C","S"),K112))</f>
        <v>C</v>
      </c>
      <c r="L113" s="1">
        <f>IF(pogoda[[#This Row],[kategoria]]=pogoda[[#This Row],[Kategoria_chmur]],1,0)</f>
        <v>1</v>
      </c>
      <c r="M113" s="1">
        <f>IF(pogoda[[#This Row],[wielkosc]]=pogoda[[#This Row],[Wielkosc_chmur]],1,0)</f>
        <v>1</v>
      </c>
      <c r="N113" s="1"/>
    </row>
    <row r="114" spans="1:14" x14ac:dyDescent="0.25">
      <c r="A114">
        <v>112</v>
      </c>
      <c r="B114">
        <v>29.5</v>
      </c>
      <c r="C114">
        <v>6</v>
      </c>
      <c r="D114" s="1" t="s">
        <v>6</v>
      </c>
      <c r="E114">
        <v>2</v>
      </c>
      <c r="F114">
        <f>IF(AND(pogoda[[#This Row],[Temperatura]]&gt;=20,pogoda[[#This Row],[Opad]]&lt;=5),1,0)</f>
        <v>0</v>
      </c>
      <c r="G114">
        <f>IF(pogoda[[#This Row],[Temperatura]]&gt;B113,G113+1,0)</f>
        <v>5</v>
      </c>
      <c r="H114" t="str">
        <f>_xlfn.CONCAT(pogoda[[#This Row],[Kategoria_chmur]],pogoda[[#This Row],[Wielkosc_chmur]])</f>
        <v>C2</v>
      </c>
      <c r="I114" s="1">
        <f t="shared" si="1"/>
        <v>6</v>
      </c>
      <c r="J114" s="1">
        <f>MIN(QUOTIENT(pogoda[[#This Row],[temp]]+2,3),5)</f>
        <v>2</v>
      </c>
      <c r="K114" s="1" t="str">
        <f>IF(J114=0,"0",IF(J113=0,IF(pogoda[[#This Row],[Temperatura]]&gt;=10,"C","S"),K113))</f>
        <v>C</v>
      </c>
      <c r="L114" s="1">
        <f>IF(pogoda[[#This Row],[kategoria]]=pogoda[[#This Row],[Kategoria_chmur]],1,0)</f>
        <v>1</v>
      </c>
      <c r="M114" s="1">
        <f>IF(pogoda[[#This Row],[wielkosc]]=pogoda[[#This Row],[Wielkosc_chmur]],1,0)</f>
        <v>1</v>
      </c>
      <c r="N114" s="1"/>
    </row>
    <row r="115" spans="1:14" x14ac:dyDescent="0.25">
      <c r="A115">
        <v>113</v>
      </c>
      <c r="B115">
        <v>29.9</v>
      </c>
      <c r="C115">
        <v>5</v>
      </c>
      <c r="D115" s="1" t="s">
        <v>6</v>
      </c>
      <c r="E115">
        <v>3</v>
      </c>
      <c r="F115">
        <f>IF(AND(pogoda[[#This Row],[Temperatura]]&gt;=20,pogoda[[#This Row],[Opad]]&lt;=5),1,0)</f>
        <v>1</v>
      </c>
      <c r="G115">
        <f>IF(pogoda[[#This Row],[Temperatura]]&gt;B114,G114+1,0)</f>
        <v>6</v>
      </c>
      <c r="H115" t="str">
        <f>_xlfn.CONCAT(pogoda[[#This Row],[Kategoria_chmur]],pogoda[[#This Row],[Wielkosc_chmur]])</f>
        <v>C3</v>
      </c>
      <c r="I115" s="1">
        <f t="shared" si="1"/>
        <v>7</v>
      </c>
      <c r="J115" s="1">
        <f>MIN(QUOTIENT(pogoda[[#This Row],[temp]]+2,3),5)</f>
        <v>3</v>
      </c>
      <c r="K115" s="1" t="str">
        <f>IF(J115=0,"0",IF(J114=0,IF(pogoda[[#This Row],[Temperatura]]&gt;=10,"C","S"),K114))</f>
        <v>C</v>
      </c>
      <c r="L115" s="1">
        <f>IF(pogoda[[#This Row],[kategoria]]=pogoda[[#This Row],[Kategoria_chmur]],1,0)</f>
        <v>1</v>
      </c>
      <c r="M115" s="1">
        <f>IF(pogoda[[#This Row],[wielkosc]]=pogoda[[#This Row],[Wielkosc_chmur]],1,0)</f>
        <v>1</v>
      </c>
      <c r="N115" s="1"/>
    </row>
    <row r="116" spans="1:14" x14ac:dyDescent="0.25">
      <c r="A116">
        <v>114</v>
      </c>
      <c r="B116">
        <v>28.6</v>
      </c>
      <c r="C116">
        <v>6</v>
      </c>
      <c r="D116" s="1" t="s">
        <v>6</v>
      </c>
      <c r="E116">
        <v>3</v>
      </c>
      <c r="F116">
        <f>IF(AND(pogoda[[#This Row],[Temperatura]]&gt;=20,pogoda[[#This Row],[Opad]]&lt;=5),1,0)</f>
        <v>0</v>
      </c>
      <c r="G116">
        <f>IF(pogoda[[#This Row],[Temperatura]]&gt;B115,G115+1,0)</f>
        <v>0</v>
      </c>
      <c r="H116" t="str">
        <f>_xlfn.CONCAT(pogoda[[#This Row],[Kategoria_chmur]],pogoda[[#This Row],[Wielkosc_chmur]])</f>
        <v>C3</v>
      </c>
      <c r="I116" s="1">
        <f t="shared" si="1"/>
        <v>8</v>
      </c>
      <c r="J116" s="1">
        <f>MIN(QUOTIENT(pogoda[[#This Row],[temp]]+2,3),5)</f>
        <v>3</v>
      </c>
      <c r="K116" s="1" t="str">
        <f>IF(J116=0,"0",IF(J115=0,IF(pogoda[[#This Row],[Temperatura]]&gt;=10,"C","S"),K115))</f>
        <v>C</v>
      </c>
      <c r="L116" s="1">
        <f>IF(pogoda[[#This Row],[kategoria]]=pogoda[[#This Row],[Kategoria_chmur]],1,0)</f>
        <v>1</v>
      </c>
      <c r="M116" s="1">
        <f>IF(pogoda[[#This Row],[wielkosc]]=pogoda[[#This Row],[Wielkosc_chmur]],1,0)</f>
        <v>1</v>
      </c>
      <c r="N116" s="1"/>
    </row>
    <row r="117" spans="1:14" x14ac:dyDescent="0.25">
      <c r="A117">
        <v>115</v>
      </c>
      <c r="B117">
        <v>25.9</v>
      </c>
      <c r="C117">
        <v>6</v>
      </c>
      <c r="D117" s="1" t="s">
        <v>6</v>
      </c>
      <c r="E117">
        <v>3</v>
      </c>
      <c r="F117">
        <f>IF(AND(pogoda[[#This Row],[Temperatura]]&gt;=20,pogoda[[#This Row],[Opad]]&lt;=5),1,0)</f>
        <v>0</v>
      </c>
      <c r="G117">
        <f>IF(pogoda[[#This Row],[Temperatura]]&gt;B116,G116+1,0)</f>
        <v>0</v>
      </c>
      <c r="H117" t="str">
        <f>_xlfn.CONCAT(pogoda[[#This Row],[Kategoria_chmur]],pogoda[[#This Row],[Wielkosc_chmur]])</f>
        <v>C3</v>
      </c>
      <c r="I117" s="1">
        <f t="shared" si="1"/>
        <v>9</v>
      </c>
      <c r="J117" s="1">
        <f>MIN(QUOTIENT(pogoda[[#This Row],[temp]]+2,3),5)</f>
        <v>3</v>
      </c>
      <c r="K117" s="1" t="str">
        <f>IF(J117=0,"0",IF(J116=0,IF(pogoda[[#This Row],[Temperatura]]&gt;=10,"C","S"),K116))</f>
        <v>C</v>
      </c>
      <c r="L117" s="1">
        <f>IF(pogoda[[#This Row],[kategoria]]=pogoda[[#This Row],[Kategoria_chmur]],1,0)</f>
        <v>1</v>
      </c>
      <c r="M117" s="1">
        <f>IF(pogoda[[#This Row],[wielkosc]]=pogoda[[#This Row],[Wielkosc_chmur]],1,0)</f>
        <v>1</v>
      </c>
      <c r="N117" s="1"/>
    </row>
    <row r="118" spans="1:14" x14ac:dyDescent="0.25">
      <c r="A118">
        <v>116</v>
      </c>
      <c r="B118">
        <v>22.6</v>
      </c>
      <c r="C118">
        <v>23</v>
      </c>
      <c r="D118" s="1" t="s">
        <v>6</v>
      </c>
      <c r="E118">
        <v>4</v>
      </c>
      <c r="F118">
        <f>IF(AND(pogoda[[#This Row],[Temperatura]]&gt;=20,pogoda[[#This Row],[Opad]]&lt;=5),1,0)</f>
        <v>0</v>
      </c>
      <c r="G118">
        <f>IF(pogoda[[#This Row],[Temperatura]]&gt;B117,G117+1,0)</f>
        <v>0</v>
      </c>
      <c r="H118" t="str">
        <f>_xlfn.CONCAT(pogoda[[#This Row],[Kategoria_chmur]],pogoda[[#This Row],[Wielkosc_chmur]])</f>
        <v>C4</v>
      </c>
      <c r="I118" s="1">
        <f t="shared" si="1"/>
        <v>10</v>
      </c>
      <c r="J118" s="1">
        <f>MIN(QUOTIENT(pogoda[[#This Row],[temp]]+2,3),5)</f>
        <v>4</v>
      </c>
      <c r="K118" s="1" t="str">
        <f>IF(J118=0,"0",IF(J117=0,IF(pogoda[[#This Row],[Temperatura]]&gt;=10,"C","S"),K117))</f>
        <v>C</v>
      </c>
      <c r="L118" s="1">
        <f>IF(pogoda[[#This Row],[kategoria]]=pogoda[[#This Row],[Kategoria_chmur]],1,0)</f>
        <v>1</v>
      </c>
      <c r="M118" s="1">
        <f>IF(pogoda[[#This Row],[wielkosc]]=pogoda[[#This Row],[Wielkosc_chmur]],1,0)</f>
        <v>1</v>
      </c>
      <c r="N118" s="1"/>
    </row>
    <row r="119" spans="1:14" x14ac:dyDescent="0.25">
      <c r="A119">
        <v>117</v>
      </c>
      <c r="B119">
        <v>19.7</v>
      </c>
      <c r="C119">
        <v>16</v>
      </c>
      <c r="D119" s="1" t="s">
        <v>6</v>
      </c>
      <c r="E119">
        <v>4</v>
      </c>
      <c r="F119">
        <f>IF(AND(pogoda[[#This Row],[Temperatura]]&gt;=20,pogoda[[#This Row],[Opad]]&lt;=5),1,0)</f>
        <v>0</v>
      </c>
      <c r="G119">
        <f>IF(pogoda[[#This Row],[Temperatura]]&gt;B118,G118+1,0)</f>
        <v>0</v>
      </c>
      <c r="H119" t="str">
        <f>_xlfn.CONCAT(pogoda[[#This Row],[Kategoria_chmur]],pogoda[[#This Row],[Wielkosc_chmur]])</f>
        <v>C4</v>
      </c>
      <c r="I119" s="1">
        <f t="shared" si="1"/>
        <v>11</v>
      </c>
      <c r="J119" s="1">
        <f>MIN(QUOTIENT(pogoda[[#This Row],[temp]]+2,3),5)</f>
        <v>4</v>
      </c>
      <c r="K119" s="1" t="str">
        <f>IF(J119=0,"0",IF(J118=0,IF(pogoda[[#This Row],[Temperatura]]&gt;=10,"C","S"),K118))</f>
        <v>C</v>
      </c>
      <c r="L119" s="1">
        <f>IF(pogoda[[#This Row],[kategoria]]=pogoda[[#This Row],[Kategoria_chmur]],1,0)</f>
        <v>1</v>
      </c>
      <c r="M119" s="1">
        <f>IF(pogoda[[#This Row],[wielkosc]]=pogoda[[#This Row],[Wielkosc_chmur]],1,0)</f>
        <v>1</v>
      </c>
      <c r="N119" s="1"/>
    </row>
    <row r="120" spans="1:14" x14ac:dyDescent="0.25">
      <c r="A120">
        <v>118</v>
      </c>
      <c r="B120">
        <v>17.8</v>
      </c>
      <c r="C120">
        <v>1</v>
      </c>
      <c r="D120" s="1" t="s">
        <v>6</v>
      </c>
      <c r="E120">
        <v>4</v>
      </c>
      <c r="F120">
        <f>IF(AND(pogoda[[#This Row],[Temperatura]]&gt;=20,pogoda[[#This Row],[Opad]]&lt;=5),1,0)</f>
        <v>0</v>
      </c>
      <c r="G120">
        <f>IF(pogoda[[#This Row],[Temperatura]]&gt;B119,G119+1,0)</f>
        <v>0</v>
      </c>
      <c r="H120" t="str">
        <f>_xlfn.CONCAT(pogoda[[#This Row],[Kategoria_chmur]],pogoda[[#This Row],[Wielkosc_chmur]])</f>
        <v>C4</v>
      </c>
      <c r="I120" s="1">
        <f t="shared" si="1"/>
        <v>12</v>
      </c>
      <c r="J120" s="1">
        <f>MIN(QUOTIENT(pogoda[[#This Row],[temp]]+2,3),5)</f>
        <v>4</v>
      </c>
      <c r="K120" s="1" t="str">
        <f>IF(J120=0,"0",IF(J119=0,IF(pogoda[[#This Row],[Temperatura]]&gt;=10,"C","S"),K119))</f>
        <v>C</v>
      </c>
      <c r="L120" s="1">
        <f>IF(pogoda[[#This Row],[kategoria]]=pogoda[[#This Row],[Kategoria_chmur]],1,0)</f>
        <v>1</v>
      </c>
      <c r="M120" s="1">
        <f>IF(pogoda[[#This Row],[wielkosc]]=pogoda[[#This Row],[Wielkosc_chmur]],1,0)</f>
        <v>1</v>
      </c>
      <c r="N120" s="1"/>
    </row>
    <row r="121" spans="1:14" x14ac:dyDescent="0.25">
      <c r="A121">
        <v>119</v>
      </c>
      <c r="B121">
        <v>17.3</v>
      </c>
      <c r="C121">
        <v>27</v>
      </c>
      <c r="D121" s="1" t="s">
        <v>6</v>
      </c>
      <c r="E121">
        <v>5</v>
      </c>
      <c r="F121">
        <f>IF(AND(pogoda[[#This Row],[Temperatura]]&gt;=20,pogoda[[#This Row],[Opad]]&lt;=5),1,0)</f>
        <v>0</v>
      </c>
      <c r="G121">
        <f>IF(pogoda[[#This Row],[Temperatura]]&gt;B120,G120+1,0)</f>
        <v>0</v>
      </c>
      <c r="H121" t="str">
        <f>_xlfn.CONCAT(pogoda[[#This Row],[Kategoria_chmur]],pogoda[[#This Row],[Wielkosc_chmur]])</f>
        <v>C5</v>
      </c>
      <c r="I121" s="1">
        <f t="shared" si="1"/>
        <v>13</v>
      </c>
      <c r="J121" s="1">
        <f>MIN(QUOTIENT(pogoda[[#This Row],[temp]]+2,3),5)</f>
        <v>5</v>
      </c>
      <c r="K121" s="1" t="str">
        <f>IF(J121=0,"0",IF(J120=0,IF(pogoda[[#This Row],[Temperatura]]&gt;=10,"C","S"),K120))</f>
        <v>C</v>
      </c>
      <c r="L121" s="1">
        <f>IF(pogoda[[#This Row],[kategoria]]=pogoda[[#This Row],[Kategoria_chmur]],1,0)</f>
        <v>1</v>
      </c>
      <c r="M121" s="1">
        <f>IF(pogoda[[#This Row],[wielkosc]]=pogoda[[#This Row],[Wielkosc_chmur]],1,0)</f>
        <v>1</v>
      </c>
      <c r="N121" s="1"/>
    </row>
    <row r="122" spans="1:14" x14ac:dyDescent="0.25">
      <c r="A122">
        <v>120</v>
      </c>
      <c r="B122">
        <v>18.2</v>
      </c>
      <c r="C122">
        <v>0</v>
      </c>
      <c r="D122" s="1" t="s">
        <v>5</v>
      </c>
      <c r="E122">
        <v>0</v>
      </c>
      <c r="F122">
        <f>IF(AND(pogoda[[#This Row],[Temperatura]]&gt;=20,pogoda[[#This Row],[Opad]]&lt;=5),1,0)</f>
        <v>0</v>
      </c>
      <c r="G122">
        <f>IF(pogoda[[#This Row],[Temperatura]]&gt;B121,G121+1,0)</f>
        <v>1</v>
      </c>
      <c r="H122" t="str">
        <f>_xlfn.CONCAT(pogoda[[#This Row],[Kategoria_chmur]],pogoda[[#This Row],[Wielkosc_chmur]])</f>
        <v>00</v>
      </c>
      <c r="I122" s="1">
        <f t="shared" si="1"/>
        <v>0</v>
      </c>
      <c r="J122" s="1">
        <f>MIN(QUOTIENT(pogoda[[#This Row],[temp]]+2,3),5)</f>
        <v>0</v>
      </c>
      <c r="K122" s="1" t="str">
        <f>IF(J122=0,"0",IF(J121=0,IF(pogoda[[#This Row],[Temperatura]]&gt;=10,"C","S"),K121))</f>
        <v>0</v>
      </c>
      <c r="L122" s="1">
        <f>IF(pogoda[[#This Row],[kategoria]]=pogoda[[#This Row],[Kategoria_chmur]],1,0)</f>
        <v>1</v>
      </c>
      <c r="M122" s="1">
        <f>IF(pogoda[[#This Row],[wielkosc]]=pogoda[[#This Row],[Wielkosc_chmur]],1,0)</f>
        <v>1</v>
      </c>
      <c r="N122" s="1"/>
    </row>
    <row r="123" spans="1:14" x14ac:dyDescent="0.25">
      <c r="A123">
        <v>121</v>
      </c>
      <c r="B123">
        <v>19.8</v>
      </c>
      <c r="C123">
        <v>1</v>
      </c>
      <c r="D123" s="1" t="s">
        <v>6</v>
      </c>
      <c r="E123">
        <v>1</v>
      </c>
      <c r="F123">
        <f>IF(AND(pogoda[[#This Row],[Temperatura]]&gt;=20,pogoda[[#This Row],[Opad]]&lt;=5),1,0)</f>
        <v>0</v>
      </c>
      <c r="G123">
        <f>IF(pogoda[[#This Row],[Temperatura]]&gt;B122,G122+1,0)</f>
        <v>2</v>
      </c>
      <c r="H123" t="str">
        <f>_xlfn.CONCAT(pogoda[[#This Row],[Kategoria_chmur]],pogoda[[#This Row],[Wielkosc_chmur]])</f>
        <v>C1</v>
      </c>
      <c r="I123" s="1">
        <f t="shared" si="1"/>
        <v>1</v>
      </c>
      <c r="J123" s="1">
        <f>MIN(QUOTIENT(pogoda[[#This Row],[temp]]+2,3),5)</f>
        <v>1</v>
      </c>
      <c r="K123" s="1" t="str">
        <f>IF(J123=0,"0",IF(J122=0,IF(pogoda[[#This Row],[Temperatura]]&gt;=10,"C","S"),K122))</f>
        <v>C</v>
      </c>
      <c r="L123" s="1">
        <f>IF(pogoda[[#This Row],[kategoria]]=pogoda[[#This Row],[Kategoria_chmur]],1,0)</f>
        <v>1</v>
      </c>
      <c r="M123" s="1">
        <f>IF(pogoda[[#This Row],[wielkosc]]=pogoda[[#This Row],[Wielkosc_chmur]],1,0)</f>
        <v>1</v>
      </c>
      <c r="N123" s="1"/>
    </row>
    <row r="124" spans="1:14" x14ac:dyDescent="0.25">
      <c r="A124">
        <v>122</v>
      </c>
      <c r="B124">
        <v>21.4</v>
      </c>
      <c r="C124">
        <v>1</v>
      </c>
      <c r="D124" s="1" t="s">
        <v>6</v>
      </c>
      <c r="E124">
        <v>1</v>
      </c>
      <c r="F124">
        <f>IF(AND(pogoda[[#This Row],[Temperatura]]&gt;=20,pogoda[[#This Row],[Opad]]&lt;=5),1,0)</f>
        <v>1</v>
      </c>
      <c r="G124">
        <f>IF(pogoda[[#This Row],[Temperatura]]&gt;B123,G123+1,0)</f>
        <v>3</v>
      </c>
      <c r="H124" t="str">
        <f>_xlfn.CONCAT(pogoda[[#This Row],[Kategoria_chmur]],pogoda[[#This Row],[Wielkosc_chmur]])</f>
        <v>C1</v>
      </c>
      <c r="I124" s="1">
        <f t="shared" si="1"/>
        <v>2</v>
      </c>
      <c r="J124" s="1">
        <f>MIN(QUOTIENT(pogoda[[#This Row],[temp]]+2,3),5)</f>
        <v>1</v>
      </c>
      <c r="K124" s="1" t="str">
        <f>IF(J124=0,"0",IF(J123=0,IF(pogoda[[#This Row],[Temperatura]]&gt;=10,"C","S"),K123))</f>
        <v>C</v>
      </c>
      <c r="L124" s="1">
        <f>IF(pogoda[[#This Row],[kategoria]]=pogoda[[#This Row],[Kategoria_chmur]],1,0)</f>
        <v>1</v>
      </c>
      <c r="M124" s="1">
        <f>IF(pogoda[[#This Row],[wielkosc]]=pogoda[[#This Row],[Wielkosc_chmur]],1,0)</f>
        <v>1</v>
      </c>
      <c r="N124" s="1"/>
    </row>
    <row r="125" spans="1:14" x14ac:dyDescent="0.25">
      <c r="A125">
        <v>123</v>
      </c>
      <c r="B125">
        <v>22</v>
      </c>
      <c r="C125">
        <v>6</v>
      </c>
      <c r="D125" s="1" t="s">
        <v>6</v>
      </c>
      <c r="E125">
        <v>1</v>
      </c>
      <c r="F125">
        <f>IF(AND(pogoda[[#This Row],[Temperatura]]&gt;=20,pogoda[[#This Row],[Opad]]&lt;=5),1,0)</f>
        <v>0</v>
      </c>
      <c r="G125">
        <f>IF(pogoda[[#This Row],[Temperatura]]&gt;B124,G124+1,0)</f>
        <v>4</v>
      </c>
      <c r="H125" t="str">
        <f>_xlfn.CONCAT(pogoda[[#This Row],[Kategoria_chmur]],pogoda[[#This Row],[Wielkosc_chmur]])</f>
        <v>C1</v>
      </c>
      <c r="I125" s="1">
        <f t="shared" si="1"/>
        <v>3</v>
      </c>
      <c r="J125" s="1">
        <f>MIN(QUOTIENT(pogoda[[#This Row],[temp]]+2,3),5)</f>
        <v>1</v>
      </c>
      <c r="K125" s="1" t="str">
        <f>IF(J125=0,"0",IF(J124=0,IF(pogoda[[#This Row],[Temperatura]]&gt;=10,"C","S"),K124))</f>
        <v>C</v>
      </c>
      <c r="L125" s="1">
        <f>IF(pogoda[[#This Row],[kategoria]]=pogoda[[#This Row],[Kategoria_chmur]],1,0)</f>
        <v>1</v>
      </c>
      <c r="M125" s="1">
        <f>IF(pogoda[[#This Row],[wielkosc]]=pogoda[[#This Row],[Wielkosc_chmur]],1,0)</f>
        <v>1</v>
      </c>
      <c r="N125" s="1"/>
    </row>
    <row r="126" spans="1:14" x14ac:dyDescent="0.25">
      <c r="A126">
        <v>124</v>
      </c>
      <c r="B126">
        <v>21.2</v>
      </c>
      <c r="C126">
        <v>9</v>
      </c>
      <c r="D126" s="1" t="s">
        <v>6</v>
      </c>
      <c r="E126">
        <v>2</v>
      </c>
      <c r="F126">
        <f>IF(AND(pogoda[[#This Row],[Temperatura]]&gt;=20,pogoda[[#This Row],[Opad]]&lt;=5),1,0)</f>
        <v>0</v>
      </c>
      <c r="G126">
        <f>IF(pogoda[[#This Row],[Temperatura]]&gt;B125,G125+1,0)</f>
        <v>0</v>
      </c>
      <c r="H126" t="str">
        <f>_xlfn.CONCAT(pogoda[[#This Row],[Kategoria_chmur]],pogoda[[#This Row],[Wielkosc_chmur]])</f>
        <v>C2</v>
      </c>
      <c r="I126" s="1">
        <f t="shared" si="1"/>
        <v>4</v>
      </c>
      <c r="J126" s="1">
        <f>MIN(QUOTIENT(pogoda[[#This Row],[temp]]+2,3),5)</f>
        <v>2</v>
      </c>
      <c r="K126" s="1" t="str">
        <f>IF(J126=0,"0",IF(J125=0,IF(pogoda[[#This Row],[Temperatura]]&gt;=10,"C","S"),K125))</f>
        <v>C</v>
      </c>
      <c r="L126" s="1">
        <f>IF(pogoda[[#This Row],[kategoria]]=pogoda[[#This Row],[Kategoria_chmur]],1,0)</f>
        <v>1</v>
      </c>
      <c r="M126" s="1">
        <f>IF(pogoda[[#This Row],[wielkosc]]=pogoda[[#This Row],[Wielkosc_chmur]],1,0)</f>
        <v>1</v>
      </c>
      <c r="N126" s="1"/>
    </row>
    <row r="127" spans="1:14" x14ac:dyDescent="0.25">
      <c r="A127">
        <v>125</v>
      </c>
      <c r="B127">
        <v>18.8</v>
      </c>
      <c r="C127">
        <v>7</v>
      </c>
      <c r="D127" s="1" t="s">
        <v>6</v>
      </c>
      <c r="E127">
        <v>2</v>
      </c>
      <c r="F127">
        <f>IF(AND(pogoda[[#This Row],[Temperatura]]&gt;=20,pogoda[[#This Row],[Opad]]&lt;=5),1,0)</f>
        <v>0</v>
      </c>
      <c r="G127">
        <f>IF(pogoda[[#This Row],[Temperatura]]&gt;B126,G126+1,0)</f>
        <v>0</v>
      </c>
      <c r="H127" t="str">
        <f>_xlfn.CONCAT(pogoda[[#This Row],[Kategoria_chmur]],pogoda[[#This Row],[Wielkosc_chmur]])</f>
        <v>C2</v>
      </c>
      <c r="I127" s="1">
        <f t="shared" si="1"/>
        <v>5</v>
      </c>
      <c r="J127" s="1">
        <f>MIN(QUOTIENT(pogoda[[#This Row],[temp]]+2,3),5)</f>
        <v>2</v>
      </c>
      <c r="K127" s="1" t="str">
        <f>IF(J127=0,"0",IF(J126=0,IF(pogoda[[#This Row],[Temperatura]]&gt;=10,"C","S"),K126))</f>
        <v>C</v>
      </c>
      <c r="L127" s="1">
        <f>IF(pogoda[[#This Row],[kategoria]]=pogoda[[#This Row],[Kategoria_chmur]],1,0)</f>
        <v>1</v>
      </c>
      <c r="M127" s="1">
        <f>IF(pogoda[[#This Row],[wielkosc]]=pogoda[[#This Row],[Wielkosc_chmur]],1,0)</f>
        <v>1</v>
      </c>
      <c r="N127" s="1"/>
    </row>
    <row r="128" spans="1:14" x14ac:dyDescent="0.25">
      <c r="A128">
        <v>126</v>
      </c>
      <c r="B128">
        <v>15.2</v>
      </c>
      <c r="C128">
        <v>12</v>
      </c>
      <c r="D128" s="1" t="s">
        <v>6</v>
      </c>
      <c r="E128">
        <v>2</v>
      </c>
      <c r="F128">
        <f>IF(AND(pogoda[[#This Row],[Temperatura]]&gt;=20,pogoda[[#This Row],[Opad]]&lt;=5),1,0)</f>
        <v>0</v>
      </c>
      <c r="G128">
        <f>IF(pogoda[[#This Row],[Temperatura]]&gt;B127,G127+1,0)</f>
        <v>0</v>
      </c>
      <c r="H128" t="str">
        <f>_xlfn.CONCAT(pogoda[[#This Row],[Kategoria_chmur]],pogoda[[#This Row],[Wielkosc_chmur]])</f>
        <v>C2</v>
      </c>
      <c r="I128" s="1">
        <f t="shared" si="1"/>
        <v>6</v>
      </c>
      <c r="J128" s="1">
        <f>MIN(QUOTIENT(pogoda[[#This Row],[temp]]+2,3),5)</f>
        <v>2</v>
      </c>
      <c r="K128" s="1" t="str">
        <f>IF(J128=0,"0",IF(J127=0,IF(pogoda[[#This Row],[Temperatura]]&gt;=10,"C","S"),K127))</f>
        <v>C</v>
      </c>
      <c r="L128" s="1">
        <f>IF(pogoda[[#This Row],[kategoria]]=pogoda[[#This Row],[Kategoria_chmur]],1,0)</f>
        <v>1</v>
      </c>
      <c r="M128" s="1">
        <f>IF(pogoda[[#This Row],[wielkosc]]=pogoda[[#This Row],[Wielkosc_chmur]],1,0)</f>
        <v>1</v>
      </c>
      <c r="N128" s="1"/>
    </row>
    <row r="129" spans="1:14" x14ac:dyDescent="0.25">
      <c r="A129">
        <v>127</v>
      </c>
      <c r="B129">
        <v>11.1</v>
      </c>
      <c r="C129">
        <v>15</v>
      </c>
      <c r="D129" s="1" t="s">
        <v>6</v>
      </c>
      <c r="E129">
        <v>3</v>
      </c>
      <c r="F129">
        <f>IF(AND(pogoda[[#This Row],[Temperatura]]&gt;=20,pogoda[[#This Row],[Opad]]&lt;=5),1,0)</f>
        <v>0</v>
      </c>
      <c r="G129">
        <f>IF(pogoda[[#This Row],[Temperatura]]&gt;B128,G128+1,0)</f>
        <v>0</v>
      </c>
      <c r="H129" t="str">
        <f>_xlfn.CONCAT(pogoda[[#This Row],[Kategoria_chmur]],pogoda[[#This Row],[Wielkosc_chmur]])</f>
        <v>C3</v>
      </c>
      <c r="I129" s="1">
        <f t="shared" si="1"/>
        <v>7</v>
      </c>
      <c r="J129" s="1">
        <f>MIN(QUOTIENT(pogoda[[#This Row],[temp]]+2,3),5)</f>
        <v>3</v>
      </c>
      <c r="K129" s="1" t="str">
        <f>IF(J129=0,"0",IF(J128=0,IF(pogoda[[#This Row],[Temperatura]]&gt;=10,"C","S"),K128))</f>
        <v>C</v>
      </c>
      <c r="L129" s="1">
        <f>IF(pogoda[[#This Row],[kategoria]]=pogoda[[#This Row],[Kategoria_chmur]],1,0)</f>
        <v>1</v>
      </c>
      <c r="M129" s="1">
        <f>IF(pogoda[[#This Row],[wielkosc]]=pogoda[[#This Row],[Wielkosc_chmur]],1,0)</f>
        <v>1</v>
      </c>
      <c r="N129" s="1"/>
    </row>
    <row r="130" spans="1:14" x14ac:dyDescent="0.25">
      <c r="A130">
        <v>128</v>
      </c>
      <c r="B130">
        <v>7.5</v>
      </c>
      <c r="C130">
        <v>10</v>
      </c>
      <c r="D130" s="1" t="s">
        <v>6</v>
      </c>
      <c r="E130">
        <v>3</v>
      </c>
      <c r="F130">
        <f>IF(AND(pogoda[[#This Row],[Temperatura]]&gt;=20,pogoda[[#This Row],[Opad]]&lt;=5),1,0)</f>
        <v>0</v>
      </c>
      <c r="G130">
        <f>IF(pogoda[[#This Row],[Temperatura]]&gt;B129,G129+1,0)</f>
        <v>0</v>
      </c>
      <c r="H130" t="str">
        <f>_xlfn.CONCAT(pogoda[[#This Row],[Kategoria_chmur]],pogoda[[#This Row],[Wielkosc_chmur]])</f>
        <v>C3</v>
      </c>
      <c r="I130" s="1">
        <f t="shared" si="1"/>
        <v>8</v>
      </c>
      <c r="J130" s="1">
        <f>MIN(QUOTIENT(pogoda[[#This Row],[temp]]+2,3),5)</f>
        <v>3</v>
      </c>
      <c r="K130" s="1" t="str">
        <f>IF(J130=0,"0",IF(J129=0,IF(pogoda[[#This Row],[Temperatura]]&gt;=10,"C","S"),K129))</f>
        <v>C</v>
      </c>
      <c r="L130" s="1">
        <f>IF(pogoda[[#This Row],[kategoria]]=pogoda[[#This Row],[Kategoria_chmur]],1,0)</f>
        <v>1</v>
      </c>
      <c r="M130" s="1">
        <f>IF(pogoda[[#This Row],[wielkosc]]=pogoda[[#This Row],[Wielkosc_chmur]],1,0)</f>
        <v>1</v>
      </c>
      <c r="N130" s="1"/>
    </row>
    <row r="131" spans="1:14" x14ac:dyDescent="0.25">
      <c r="A131">
        <v>129</v>
      </c>
      <c r="B131">
        <v>5.2</v>
      </c>
      <c r="C131">
        <v>5</v>
      </c>
      <c r="D131" s="1" t="s">
        <v>6</v>
      </c>
      <c r="E131">
        <v>3</v>
      </c>
      <c r="F131">
        <f>IF(AND(pogoda[[#This Row],[Temperatura]]&gt;=20,pogoda[[#This Row],[Opad]]&lt;=5),1,0)</f>
        <v>0</v>
      </c>
      <c r="G131">
        <f>IF(pogoda[[#This Row],[Temperatura]]&gt;B130,G130+1,0)</f>
        <v>0</v>
      </c>
      <c r="H131" t="str">
        <f>_xlfn.CONCAT(pogoda[[#This Row],[Kategoria_chmur]],pogoda[[#This Row],[Wielkosc_chmur]])</f>
        <v>C3</v>
      </c>
      <c r="I131" s="1">
        <f t="shared" si="1"/>
        <v>9</v>
      </c>
      <c r="J131" s="1">
        <f>MIN(QUOTIENT(pogoda[[#This Row],[temp]]+2,3),5)</f>
        <v>3</v>
      </c>
      <c r="K131" s="1" t="str">
        <f>IF(J131=0,"0",IF(J130=0,IF(pogoda[[#This Row],[Temperatura]]&gt;=10,"C","S"),K130))</f>
        <v>C</v>
      </c>
      <c r="L131" s="1">
        <f>IF(pogoda[[#This Row],[kategoria]]=pogoda[[#This Row],[Kategoria_chmur]],1,0)</f>
        <v>1</v>
      </c>
      <c r="M131" s="1">
        <f>IF(pogoda[[#This Row],[wielkosc]]=pogoda[[#This Row],[Wielkosc_chmur]],1,0)</f>
        <v>1</v>
      </c>
      <c r="N131" s="1"/>
    </row>
    <row r="132" spans="1:14" x14ac:dyDescent="0.25">
      <c r="A132">
        <v>130</v>
      </c>
      <c r="B132">
        <v>4.5999999999999996</v>
      </c>
      <c r="C132">
        <v>23</v>
      </c>
      <c r="D132" s="1" t="s">
        <v>6</v>
      </c>
      <c r="E132">
        <v>4</v>
      </c>
      <c r="F132">
        <f>IF(AND(pogoda[[#This Row],[Temperatura]]&gt;=20,pogoda[[#This Row],[Opad]]&lt;=5),1,0)</f>
        <v>0</v>
      </c>
      <c r="G132">
        <f>IF(pogoda[[#This Row],[Temperatura]]&gt;B131,G131+1,0)</f>
        <v>0</v>
      </c>
      <c r="H132" t="str">
        <f>_xlfn.CONCAT(pogoda[[#This Row],[Kategoria_chmur]],pogoda[[#This Row],[Wielkosc_chmur]])</f>
        <v>C4</v>
      </c>
      <c r="I132" s="1">
        <f t="shared" si="1"/>
        <v>10</v>
      </c>
      <c r="J132" s="1">
        <f>MIN(QUOTIENT(pogoda[[#This Row],[temp]]+2,3),5)</f>
        <v>4</v>
      </c>
      <c r="K132" s="1" t="str">
        <f>IF(J132=0,"0",IF(J131=0,IF(pogoda[[#This Row],[Temperatura]]&gt;=10,"C","S"),K131))</f>
        <v>C</v>
      </c>
      <c r="L132" s="1">
        <f>IF(pogoda[[#This Row],[kategoria]]=pogoda[[#This Row],[Kategoria_chmur]],1,0)</f>
        <v>1</v>
      </c>
      <c r="M132" s="1">
        <f>IF(pogoda[[#This Row],[wielkosc]]=pogoda[[#This Row],[Wielkosc_chmur]],1,0)</f>
        <v>1</v>
      </c>
      <c r="N132" s="1"/>
    </row>
    <row r="133" spans="1:14" x14ac:dyDescent="0.25">
      <c r="A133">
        <v>131</v>
      </c>
      <c r="B133">
        <v>5.5</v>
      </c>
      <c r="C133">
        <v>11</v>
      </c>
      <c r="D133" s="1" t="s">
        <v>6</v>
      </c>
      <c r="E133">
        <v>4</v>
      </c>
      <c r="F133">
        <f>IF(AND(pogoda[[#This Row],[Temperatura]]&gt;=20,pogoda[[#This Row],[Opad]]&lt;=5),1,0)</f>
        <v>0</v>
      </c>
      <c r="G133">
        <f>IF(pogoda[[#This Row],[Temperatura]]&gt;B132,G132+1,0)</f>
        <v>1</v>
      </c>
      <c r="H133" t="str">
        <f>_xlfn.CONCAT(pogoda[[#This Row],[Kategoria_chmur]],pogoda[[#This Row],[Wielkosc_chmur]])</f>
        <v>C4</v>
      </c>
      <c r="I133" s="1">
        <f t="shared" ref="I133:I196" si="2">IF(AND(I132&gt;=13,C132&gt;=20),0,IF(I132=0,1,MIN(15,I132+1)))</f>
        <v>11</v>
      </c>
      <c r="J133" s="1">
        <f>MIN(QUOTIENT(pogoda[[#This Row],[temp]]+2,3),5)</f>
        <v>4</v>
      </c>
      <c r="K133" s="1" t="str">
        <f>IF(J133=0,"0",IF(J132=0,IF(pogoda[[#This Row],[Temperatura]]&gt;=10,"C","S"),K132))</f>
        <v>C</v>
      </c>
      <c r="L133" s="1">
        <f>IF(pogoda[[#This Row],[kategoria]]=pogoda[[#This Row],[Kategoria_chmur]],1,0)</f>
        <v>1</v>
      </c>
      <c r="M133" s="1">
        <f>IF(pogoda[[#This Row],[wielkosc]]=pogoda[[#This Row],[Wielkosc_chmur]],1,0)</f>
        <v>1</v>
      </c>
      <c r="N133" s="1"/>
    </row>
    <row r="134" spans="1:14" x14ac:dyDescent="0.25">
      <c r="A134">
        <v>132</v>
      </c>
      <c r="B134">
        <v>7.3</v>
      </c>
      <c r="C134">
        <v>23</v>
      </c>
      <c r="D134" s="1" t="s">
        <v>6</v>
      </c>
      <c r="E134">
        <v>4</v>
      </c>
      <c r="F134">
        <f>IF(AND(pogoda[[#This Row],[Temperatura]]&gt;=20,pogoda[[#This Row],[Opad]]&lt;=5),1,0)</f>
        <v>0</v>
      </c>
      <c r="G134">
        <f>IF(pogoda[[#This Row],[Temperatura]]&gt;B133,G133+1,0)</f>
        <v>2</v>
      </c>
      <c r="H134" t="str">
        <f>_xlfn.CONCAT(pogoda[[#This Row],[Kategoria_chmur]],pogoda[[#This Row],[Wielkosc_chmur]])</f>
        <v>C4</v>
      </c>
      <c r="I134" s="1">
        <f t="shared" si="2"/>
        <v>12</v>
      </c>
      <c r="J134" s="1">
        <f>MIN(QUOTIENT(pogoda[[#This Row],[temp]]+2,3),5)</f>
        <v>4</v>
      </c>
      <c r="K134" s="1" t="str">
        <f>IF(J134=0,"0",IF(J133=0,IF(pogoda[[#This Row],[Temperatura]]&gt;=10,"C","S"),K133))</f>
        <v>C</v>
      </c>
      <c r="L134" s="1">
        <f>IF(pogoda[[#This Row],[kategoria]]=pogoda[[#This Row],[Kategoria_chmur]],1,0)</f>
        <v>1</v>
      </c>
      <c r="M134" s="1">
        <f>IF(pogoda[[#This Row],[wielkosc]]=pogoda[[#This Row],[Wielkosc_chmur]],1,0)</f>
        <v>1</v>
      </c>
      <c r="N134" s="1"/>
    </row>
    <row r="135" spans="1:14" x14ac:dyDescent="0.25">
      <c r="A135">
        <v>133</v>
      </c>
      <c r="B135">
        <v>9.3000000000000007</v>
      </c>
      <c r="C135">
        <v>16</v>
      </c>
      <c r="D135" s="1" t="s">
        <v>6</v>
      </c>
      <c r="E135">
        <v>5</v>
      </c>
      <c r="F135">
        <f>IF(AND(pogoda[[#This Row],[Temperatura]]&gt;=20,pogoda[[#This Row],[Opad]]&lt;=5),1,0)</f>
        <v>0</v>
      </c>
      <c r="G135">
        <f>IF(pogoda[[#This Row],[Temperatura]]&gt;B134,G134+1,0)</f>
        <v>3</v>
      </c>
      <c r="H135" t="str">
        <f>_xlfn.CONCAT(pogoda[[#This Row],[Kategoria_chmur]],pogoda[[#This Row],[Wielkosc_chmur]])</f>
        <v>C5</v>
      </c>
      <c r="I135" s="1">
        <f t="shared" si="2"/>
        <v>13</v>
      </c>
      <c r="J135" s="1">
        <f>MIN(QUOTIENT(pogoda[[#This Row],[temp]]+2,3),5)</f>
        <v>5</v>
      </c>
      <c r="K135" s="1" t="str">
        <f>IF(J135=0,"0",IF(J134=0,IF(pogoda[[#This Row],[Temperatura]]&gt;=10,"C","S"),K134))</f>
        <v>C</v>
      </c>
      <c r="L135" s="1">
        <f>IF(pogoda[[#This Row],[kategoria]]=pogoda[[#This Row],[Kategoria_chmur]],1,0)</f>
        <v>1</v>
      </c>
      <c r="M135" s="1">
        <f>IF(pogoda[[#This Row],[wielkosc]]=pogoda[[#This Row],[Wielkosc_chmur]],1,0)</f>
        <v>1</v>
      </c>
      <c r="N135" s="1"/>
    </row>
    <row r="136" spans="1:14" x14ac:dyDescent="0.25">
      <c r="A136">
        <v>134</v>
      </c>
      <c r="B136">
        <v>10.5</v>
      </c>
      <c r="C136">
        <v>21</v>
      </c>
      <c r="D136" s="1" t="s">
        <v>6</v>
      </c>
      <c r="E136">
        <v>5</v>
      </c>
      <c r="F136">
        <f>IF(AND(pogoda[[#This Row],[Temperatura]]&gt;=20,pogoda[[#This Row],[Opad]]&lt;=5),1,0)</f>
        <v>0</v>
      </c>
      <c r="G136">
        <f>IF(pogoda[[#This Row],[Temperatura]]&gt;B135,G135+1,0)</f>
        <v>4</v>
      </c>
      <c r="H136" t="str">
        <f>_xlfn.CONCAT(pogoda[[#This Row],[Kategoria_chmur]],pogoda[[#This Row],[Wielkosc_chmur]])</f>
        <v>C5</v>
      </c>
      <c r="I136" s="1">
        <f t="shared" si="2"/>
        <v>14</v>
      </c>
      <c r="J136" s="1">
        <f>MIN(QUOTIENT(pogoda[[#This Row],[temp]]+2,3),5)</f>
        <v>5</v>
      </c>
      <c r="K136" s="1" t="str">
        <f>IF(J136=0,"0",IF(J135=0,IF(pogoda[[#This Row],[Temperatura]]&gt;=10,"C","S"),K135))</f>
        <v>C</v>
      </c>
      <c r="L136" s="1">
        <f>IF(pogoda[[#This Row],[kategoria]]=pogoda[[#This Row],[Kategoria_chmur]],1,0)</f>
        <v>1</v>
      </c>
      <c r="M136" s="1">
        <f>IF(pogoda[[#This Row],[wielkosc]]=pogoda[[#This Row],[Wielkosc_chmur]],1,0)</f>
        <v>1</v>
      </c>
      <c r="N136" s="1"/>
    </row>
    <row r="137" spans="1:14" x14ac:dyDescent="0.25">
      <c r="A137">
        <v>135</v>
      </c>
      <c r="B137">
        <v>10.4</v>
      </c>
      <c r="C137">
        <v>0</v>
      </c>
      <c r="D137" s="1" t="s">
        <v>5</v>
      </c>
      <c r="E137">
        <v>0</v>
      </c>
      <c r="F137">
        <f>IF(AND(pogoda[[#This Row],[Temperatura]]&gt;=20,pogoda[[#This Row],[Opad]]&lt;=5),1,0)</f>
        <v>0</v>
      </c>
      <c r="G137">
        <f>IF(pogoda[[#This Row],[Temperatura]]&gt;B136,G136+1,0)</f>
        <v>0</v>
      </c>
      <c r="H137" t="str">
        <f>_xlfn.CONCAT(pogoda[[#This Row],[Kategoria_chmur]],pogoda[[#This Row],[Wielkosc_chmur]])</f>
        <v>00</v>
      </c>
      <c r="I137" s="1">
        <f t="shared" si="2"/>
        <v>0</v>
      </c>
      <c r="J137" s="1">
        <f>MIN(QUOTIENT(pogoda[[#This Row],[temp]]+2,3),5)</f>
        <v>0</v>
      </c>
      <c r="K137" s="1" t="str">
        <f>IF(J137=0,"0",IF(J136=0,IF(pogoda[[#This Row],[Temperatura]]&gt;=10,"C","S"),K136))</f>
        <v>0</v>
      </c>
      <c r="L137" s="1">
        <f>IF(pogoda[[#This Row],[kategoria]]=pogoda[[#This Row],[Kategoria_chmur]],1,0)</f>
        <v>1</v>
      </c>
      <c r="M137" s="1">
        <f>IF(pogoda[[#This Row],[wielkosc]]=pogoda[[#This Row],[Wielkosc_chmur]],1,0)</f>
        <v>1</v>
      </c>
      <c r="N137" s="1"/>
    </row>
    <row r="138" spans="1:14" x14ac:dyDescent="0.25">
      <c r="A138">
        <v>136</v>
      </c>
      <c r="B138">
        <v>9</v>
      </c>
      <c r="C138">
        <v>4</v>
      </c>
      <c r="D138" s="1" t="s">
        <v>7</v>
      </c>
      <c r="E138">
        <v>1</v>
      </c>
      <c r="F138">
        <f>IF(AND(pogoda[[#This Row],[Temperatura]]&gt;=20,pogoda[[#This Row],[Opad]]&lt;=5),1,0)</f>
        <v>0</v>
      </c>
      <c r="G138">
        <f>IF(pogoda[[#This Row],[Temperatura]]&gt;B137,G137+1,0)</f>
        <v>0</v>
      </c>
      <c r="H138" t="str">
        <f>_xlfn.CONCAT(pogoda[[#This Row],[Kategoria_chmur]],pogoda[[#This Row],[Wielkosc_chmur]])</f>
        <v>S1</v>
      </c>
      <c r="I138" s="1">
        <f t="shared" si="2"/>
        <v>1</v>
      </c>
      <c r="J138" s="1">
        <f>MIN(QUOTIENT(pogoda[[#This Row],[temp]]+2,3),5)</f>
        <v>1</v>
      </c>
      <c r="K138" s="1" t="str">
        <f>IF(J138=0,"0",IF(J137=0,IF(pogoda[[#This Row],[Temperatura]]&gt;=10,"C","S"),K137))</f>
        <v>S</v>
      </c>
      <c r="L138" s="1">
        <f>IF(pogoda[[#This Row],[kategoria]]=pogoda[[#This Row],[Kategoria_chmur]],1,0)</f>
        <v>1</v>
      </c>
      <c r="M138" s="1">
        <f>IF(pogoda[[#This Row],[wielkosc]]=pogoda[[#This Row],[Wielkosc_chmur]],1,0)</f>
        <v>1</v>
      </c>
      <c r="N138" s="1"/>
    </row>
    <row r="139" spans="1:14" x14ac:dyDescent="0.25">
      <c r="A139">
        <v>137</v>
      </c>
      <c r="B139">
        <v>6.4</v>
      </c>
      <c r="C139">
        <v>3</v>
      </c>
      <c r="D139" s="1" t="s">
        <v>7</v>
      </c>
      <c r="E139">
        <v>1</v>
      </c>
      <c r="F139">
        <f>IF(AND(pogoda[[#This Row],[Temperatura]]&gt;=20,pogoda[[#This Row],[Opad]]&lt;=5),1,0)</f>
        <v>0</v>
      </c>
      <c r="G139">
        <f>IF(pogoda[[#This Row],[Temperatura]]&gt;B138,G138+1,0)</f>
        <v>0</v>
      </c>
      <c r="H139" t="str">
        <f>_xlfn.CONCAT(pogoda[[#This Row],[Kategoria_chmur]],pogoda[[#This Row],[Wielkosc_chmur]])</f>
        <v>S1</v>
      </c>
      <c r="I139" s="1">
        <f t="shared" si="2"/>
        <v>2</v>
      </c>
      <c r="J139" s="1">
        <f>MIN(QUOTIENT(pogoda[[#This Row],[temp]]+2,3),5)</f>
        <v>1</v>
      </c>
      <c r="K139" s="1" t="str">
        <f>IF(J139=0,"0",IF(J138=0,IF(pogoda[[#This Row],[Temperatura]]&gt;=10,"C","S"),K138))</f>
        <v>S</v>
      </c>
      <c r="L139" s="1">
        <f>IF(pogoda[[#This Row],[kategoria]]=pogoda[[#This Row],[Kategoria_chmur]],1,0)</f>
        <v>1</v>
      </c>
      <c r="M139" s="1">
        <f>IF(pogoda[[#This Row],[wielkosc]]=pogoda[[#This Row],[Wielkosc_chmur]],1,0)</f>
        <v>1</v>
      </c>
      <c r="N139" s="1"/>
    </row>
    <row r="140" spans="1:14" x14ac:dyDescent="0.25">
      <c r="A140">
        <v>138</v>
      </c>
      <c r="B140">
        <v>3.6</v>
      </c>
      <c r="C140">
        <v>3</v>
      </c>
      <c r="D140" s="1" t="s">
        <v>7</v>
      </c>
      <c r="E140">
        <v>1</v>
      </c>
      <c r="F140">
        <f>IF(AND(pogoda[[#This Row],[Temperatura]]&gt;=20,pogoda[[#This Row],[Opad]]&lt;=5),1,0)</f>
        <v>0</v>
      </c>
      <c r="G140">
        <f>IF(pogoda[[#This Row],[Temperatura]]&gt;B139,G139+1,0)</f>
        <v>0</v>
      </c>
      <c r="H140" t="str">
        <f>_xlfn.CONCAT(pogoda[[#This Row],[Kategoria_chmur]],pogoda[[#This Row],[Wielkosc_chmur]])</f>
        <v>S1</v>
      </c>
      <c r="I140" s="1">
        <f t="shared" si="2"/>
        <v>3</v>
      </c>
      <c r="J140" s="1">
        <f>MIN(QUOTIENT(pogoda[[#This Row],[temp]]+2,3),5)</f>
        <v>1</v>
      </c>
      <c r="K140" s="1" t="str">
        <f>IF(J140=0,"0",IF(J139=0,IF(pogoda[[#This Row],[Temperatura]]&gt;=10,"C","S"),K139))</f>
        <v>S</v>
      </c>
      <c r="L140" s="1">
        <f>IF(pogoda[[#This Row],[kategoria]]=pogoda[[#This Row],[Kategoria_chmur]],1,0)</f>
        <v>1</v>
      </c>
      <c r="M140" s="1">
        <f>IF(pogoda[[#This Row],[wielkosc]]=pogoda[[#This Row],[Wielkosc_chmur]],1,0)</f>
        <v>1</v>
      </c>
      <c r="N140" s="1"/>
    </row>
    <row r="141" spans="1:14" x14ac:dyDescent="0.25">
      <c r="A141">
        <v>139</v>
      </c>
      <c r="B141">
        <v>1.4</v>
      </c>
      <c r="C141">
        <v>4</v>
      </c>
      <c r="D141" s="1" t="s">
        <v>7</v>
      </c>
      <c r="E141">
        <v>2</v>
      </c>
      <c r="F141">
        <f>IF(AND(pogoda[[#This Row],[Temperatura]]&gt;=20,pogoda[[#This Row],[Opad]]&lt;=5),1,0)</f>
        <v>0</v>
      </c>
      <c r="G141">
        <f>IF(pogoda[[#This Row],[Temperatura]]&gt;B140,G140+1,0)</f>
        <v>0</v>
      </c>
      <c r="H141" t="str">
        <f>_xlfn.CONCAT(pogoda[[#This Row],[Kategoria_chmur]],pogoda[[#This Row],[Wielkosc_chmur]])</f>
        <v>S2</v>
      </c>
      <c r="I141" s="1">
        <f t="shared" si="2"/>
        <v>4</v>
      </c>
      <c r="J141" s="1">
        <f>MIN(QUOTIENT(pogoda[[#This Row],[temp]]+2,3),5)</f>
        <v>2</v>
      </c>
      <c r="K141" s="1" t="str">
        <f>IF(J141=0,"0",IF(J140=0,IF(pogoda[[#This Row],[Temperatura]]&gt;=10,"C","S"),K140))</f>
        <v>S</v>
      </c>
      <c r="L141" s="1">
        <f>IF(pogoda[[#This Row],[kategoria]]=pogoda[[#This Row],[Kategoria_chmur]],1,0)</f>
        <v>1</v>
      </c>
      <c r="M141" s="1">
        <f>IF(pogoda[[#This Row],[wielkosc]]=pogoda[[#This Row],[Wielkosc_chmur]],1,0)</f>
        <v>1</v>
      </c>
      <c r="N141" s="1"/>
    </row>
    <row r="142" spans="1:14" x14ac:dyDescent="0.25">
      <c r="A142">
        <v>140</v>
      </c>
      <c r="B142">
        <v>0.5</v>
      </c>
      <c r="C142">
        <v>5</v>
      </c>
      <c r="D142" s="1" t="s">
        <v>7</v>
      </c>
      <c r="E142">
        <v>2</v>
      </c>
      <c r="F142">
        <f>IF(AND(pogoda[[#This Row],[Temperatura]]&gt;=20,pogoda[[#This Row],[Opad]]&lt;=5),1,0)</f>
        <v>0</v>
      </c>
      <c r="G142">
        <f>IF(pogoda[[#This Row],[Temperatura]]&gt;B141,G141+1,0)</f>
        <v>0</v>
      </c>
      <c r="H142" t="str">
        <f>_xlfn.CONCAT(pogoda[[#This Row],[Kategoria_chmur]],pogoda[[#This Row],[Wielkosc_chmur]])</f>
        <v>S2</v>
      </c>
      <c r="I142" s="1">
        <f t="shared" si="2"/>
        <v>5</v>
      </c>
      <c r="J142" s="1">
        <f>MIN(QUOTIENT(pogoda[[#This Row],[temp]]+2,3),5)</f>
        <v>2</v>
      </c>
      <c r="K142" s="1" t="str">
        <f>IF(J142=0,"0",IF(J141=0,IF(pogoda[[#This Row],[Temperatura]]&gt;=10,"C","S"),K141))</f>
        <v>S</v>
      </c>
      <c r="L142" s="1">
        <f>IF(pogoda[[#This Row],[kategoria]]=pogoda[[#This Row],[Kategoria_chmur]],1,0)</f>
        <v>1</v>
      </c>
      <c r="M142" s="1">
        <f>IF(pogoda[[#This Row],[wielkosc]]=pogoda[[#This Row],[Wielkosc_chmur]],1,0)</f>
        <v>1</v>
      </c>
      <c r="N142" s="1"/>
    </row>
    <row r="143" spans="1:14" x14ac:dyDescent="0.25">
      <c r="A143">
        <v>141</v>
      </c>
      <c r="B143">
        <v>1.4</v>
      </c>
      <c r="C143">
        <v>1</v>
      </c>
      <c r="D143" s="1" t="s">
        <v>7</v>
      </c>
      <c r="E143">
        <v>2</v>
      </c>
      <c r="F143">
        <f>IF(AND(pogoda[[#This Row],[Temperatura]]&gt;=20,pogoda[[#This Row],[Opad]]&lt;=5),1,0)</f>
        <v>0</v>
      </c>
      <c r="G143">
        <f>IF(pogoda[[#This Row],[Temperatura]]&gt;B142,G142+1,0)</f>
        <v>1</v>
      </c>
      <c r="H143" t="str">
        <f>_xlfn.CONCAT(pogoda[[#This Row],[Kategoria_chmur]],pogoda[[#This Row],[Wielkosc_chmur]])</f>
        <v>S2</v>
      </c>
      <c r="I143" s="1">
        <f t="shared" si="2"/>
        <v>6</v>
      </c>
      <c r="J143" s="1">
        <f>MIN(QUOTIENT(pogoda[[#This Row],[temp]]+2,3),5)</f>
        <v>2</v>
      </c>
      <c r="K143" s="1" t="str">
        <f>IF(J143=0,"0",IF(J142=0,IF(pogoda[[#This Row],[Temperatura]]&gt;=10,"C","S"),K142))</f>
        <v>S</v>
      </c>
      <c r="L143" s="1">
        <f>IF(pogoda[[#This Row],[kategoria]]=pogoda[[#This Row],[Kategoria_chmur]],1,0)</f>
        <v>1</v>
      </c>
      <c r="M143" s="1">
        <f>IF(pogoda[[#This Row],[wielkosc]]=pogoda[[#This Row],[Wielkosc_chmur]],1,0)</f>
        <v>1</v>
      </c>
      <c r="N143" s="1"/>
    </row>
    <row r="144" spans="1:14" x14ac:dyDescent="0.25">
      <c r="A144">
        <v>142</v>
      </c>
      <c r="B144">
        <v>3.9</v>
      </c>
      <c r="C144">
        <v>3</v>
      </c>
      <c r="D144" s="1" t="s">
        <v>7</v>
      </c>
      <c r="E144">
        <v>3</v>
      </c>
      <c r="F144">
        <f>IF(AND(pogoda[[#This Row],[Temperatura]]&gt;=20,pogoda[[#This Row],[Opad]]&lt;=5),1,0)</f>
        <v>0</v>
      </c>
      <c r="G144">
        <f>IF(pogoda[[#This Row],[Temperatura]]&gt;B143,G143+1,0)</f>
        <v>2</v>
      </c>
      <c r="H144" t="str">
        <f>_xlfn.CONCAT(pogoda[[#This Row],[Kategoria_chmur]],pogoda[[#This Row],[Wielkosc_chmur]])</f>
        <v>S3</v>
      </c>
      <c r="I144" s="1">
        <f t="shared" si="2"/>
        <v>7</v>
      </c>
      <c r="J144" s="1">
        <f>MIN(QUOTIENT(pogoda[[#This Row],[temp]]+2,3),5)</f>
        <v>3</v>
      </c>
      <c r="K144" s="1" t="str">
        <f>IF(J144=0,"0",IF(J143=0,IF(pogoda[[#This Row],[Temperatura]]&gt;=10,"C","S"),K143))</f>
        <v>S</v>
      </c>
      <c r="L144" s="1">
        <f>IF(pogoda[[#This Row],[kategoria]]=pogoda[[#This Row],[Kategoria_chmur]],1,0)</f>
        <v>1</v>
      </c>
      <c r="M144" s="1">
        <f>IF(pogoda[[#This Row],[wielkosc]]=pogoda[[#This Row],[Wielkosc_chmur]],1,0)</f>
        <v>1</v>
      </c>
      <c r="N144" s="1"/>
    </row>
    <row r="145" spans="1:14" x14ac:dyDescent="0.25">
      <c r="A145">
        <v>143</v>
      </c>
      <c r="B145">
        <v>7.3</v>
      </c>
      <c r="C145">
        <v>13</v>
      </c>
      <c r="D145" s="1" t="s">
        <v>7</v>
      </c>
      <c r="E145">
        <v>3</v>
      </c>
      <c r="F145">
        <f>IF(AND(pogoda[[#This Row],[Temperatura]]&gt;=20,pogoda[[#This Row],[Opad]]&lt;=5),1,0)</f>
        <v>0</v>
      </c>
      <c r="G145">
        <f>IF(pogoda[[#This Row],[Temperatura]]&gt;B144,G144+1,0)</f>
        <v>3</v>
      </c>
      <c r="H145" t="str">
        <f>_xlfn.CONCAT(pogoda[[#This Row],[Kategoria_chmur]],pogoda[[#This Row],[Wielkosc_chmur]])</f>
        <v>S3</v>
      </c>
      <c r="I145" s="1">
        <f t="shared" si="2"/>
        <v>8</v>
      </c>
      <c r="J145" s="1">
        <f>MIN(QUOTIENT(pogoda[[#This Row],[temp]]+2,3),5)</f>
        <v>3</v>
      </c>
      <c r="K145" s="1" t="str">
        <f>IF(J145=0,"0",IF(J144=0,IF(pogoda[[#This Row],[Temperatura]]&gt;=10,"C","S"),K144))</f>
        <v>S</v>
      </c>
      <c r="L145" s="1">
        <f>IF(pogoda[[#This Row],[kategoria]]=pogoda[[#This Row],[Kategoria_chmur]],1,0)</f>
        <v>1</v>
      </c>
      <c r="M145" s="1">
        <f>IF(pogoda[[#This Row],[wielkosc]]=pogoda[[#This Row],[Wielkosc_chmur]],1,0)</f>
        <v>1</v>
      </c>
      <c r="N145" s="1"/>
    </row>
    <row r="146" spans="1:14" x14ac:dyDescent="0.25">
      <c r="A146">
        <v>144</v>
      </c>
      <c r="B146">
        <v>10.9</v>
      </c>
      <c r="C146">
        <v>12</v>
      </c>
      <c r="D146" s="1" t="s">
        <v>7</v>
      </c>
      <c r="E146">
        <v>3</v>
      </c>
      <c r="F146">
        <f>IF(AND(pogoda[[#This Row],[Temperatura]]&gt;=20,pogoda[[#This Row],[Opad]]&lt;=5),1,0)</f>
        <v>0</v>
      </c>
      <c r="G146">
        <f>IF(pogoda[[#This Row],[Temperatura]]&gt;B145,G145+1,0)</f>
        <v>4</v>
      </c>
      <c r="H146" t="str">
        <f>_xlfn.CONCAT(pogoda[[#This Row],[Kategoria_chmur]],pogoda[[#This Row],[Wielkosc_chmur]])</f>
        <v>S3</v>
      </c>
      <c r="I146" s="1">
        <f t="shared" si="2"/>
        <v>9</v>
      </c>
      <c r="J146" s="1">
        <f>MIN(QUOTIENT(pogoda[[#This Row],[temp]]+2,3),5)</f>
        <v>3</v>
      </c>
      <c r="K146" s="1" t="str">
        <f>IF(J146=0,"0",IF(J145=0,IF(pogoda[[#This Row],[Temperatura]]&gt;=10,"C","S"),K145))</f>
        <v>S</v>
      </c>
      <c r="L146" s="1">
        <f>IF(pogoda[[#This Row],[kategoria]]=pogoda[[#This Row],[Kategoria_chmur]],1,0)</f>
        <v>1</v>
      </c>
      <c r="M146" s="1">
        <f>IF(pogoda[[#This Row],[wielkosc]]=pogoda[[#This Row],[Wielkosc_chmur]],1,0)</f>
        <v>1</v>
      </c>
      <c r="N146" s="1"/>
    </row>
    <row r="147" spans="1:14" x14ac:dyDescent="0.25">
      <c r="A147">
        <v>145</v>
      </c>
      <c r="B147">
        <v>13.7</v>
      </c>
      <c r="C147">
        <v>9</v>
      </c>
      <c r="D147" s="1" t="s">
        <v>7</v>
      </c>
      <c r="E147">
        <v>4</v>
      </c>
      <c r="F147">
        <f>IF(AND(pogoda[[#This Row],[Temperatura]]&gt;=20,pogoda[[#This Row],[Opad]]&lt;=5),1,0)</f>
        <v>0</v>
      </c>
      <c r="G147">
        <f>IF(pogoda[[#This Row],[Temperatura]]&gt;B146,G146+1,0)</f>
        <v>5</v>
      </c>
      <c r="H147" t="str">
        <f>_xlfn.CONCAT(pogoda[[#This Row],[Kategoria_chmur]],pogoda[[#This Row],[Wielkosc_chmur]])</f>
        <v>S4</v>
      </c>
      <c r="I147" s="1">
        <f t="shared" si="2"/>
        <v>10</v>
      </c>
      <c r="J147" s="1">
        <f>MIN(QUOTIENT(pogoda[[#This Row],[temp]]+2,3),5)</f>
        <v>4</v>
      </c>
      <c r="K147" s="1" t="str">
        <f>IF(J147=0,"0",IF(J146=0,IF(pogoda[[#This Row],[Temperatura]]&gt;=10,"C","S"),K146))</f>
        <v>S</v>
      </c>
      <c r="L147" s="1">
        <f>IF(pogoda[[#This Row],[kategoria]]=pogoda[[#This Row],[Kategoria_chmur]],1,0)</f>
        <v>1</v>
      </c>
      <c r="M147" s="1">
        <f>IF(pogoda[[#This Row],[wielkosc]]=pogoda[[#This Row],[Wielkosc_chmur]],1,0)</f>
        <v>1</v>
      </c>
      <c r="N147" s="1"/>
    </row>
    <row r="148" spans="1:14" x14ac:dyDescent="0.25">
      <c r="A148">
        <v>146</v>
      </c>
      <c r="B148">
        <v>15.1</v>
      </c>
      <c r="C148">
        <v>21</v>
      </c>
      <c r="D148" s="1" t="s">
        <v>7</v>
      </c>
      <c r="E148">
        <v>4</v>
      </c>
      <c r="F148">
        <f>IF(AND(pogoda[[#This Row],[Temperatura]]&gt;=20,pogoda[[#This Row],[Opad]]&lt;=5),1,0)</f>
        <v>0</v>
      </c>
      <c r="G148">
        <f>IF(pogoda[[#This Row],[Temperatura]]&gt;B147,G147+1,0)</f>
        <v>6</v>
      </c>
      <c r="H148" t="str">
        <f>_xlfn.CONCAT(pogoda[[#This Row],[Kategoria_chmur]],pogoda[[#This Row],[Wielkosc_chmur]])</f>
        <v>S4</v>
      </c>
      <c r="I148" s="1">
        <f t="shared" si="2"/>
        <v>11</v>
      </c>
      <c r="J148" s="1">
        <f>MIN(QUOTIENT(pogoda[[#This Row],[temp]]+2,3),5)</f>
        <v>4</v>
      </c>
      <c r="K148" s="1" t="str">
        <f>IF(J148=0,"0",IF(J147=0,IF(pogoda[[#This Row],[Temperatura]]&gt;=10,"C","S"),K147))</f>
        <v>S</v>
      </c>
      <c r="L148" s="1">
        <f>IF(pogoda[[#This Row],[kategoria]]=pogoda[[#This Row],[Kategoria_chmur]],1,0)</f>
        <v>1</v>
      </c>
      <c r="M148" s="1">
        <f>IF(pogoda[[#This Row],[wielkosc]]=pogoda[[#This Row],[Wielkosc_chmur]],1,0)</f>
        <v>1</v>
      </c>
      <c r="N148" s="1"/>
    </row>
    <row r="149" spans="1:14" x14ac:dyDescent="0.25">
      <c r="A149">
        <v>147</v>
      </c>
      <c r="B149">
        <v>15.1</v>
      </c>
      <c r="C149">
        <v>14</v>
      </c>
      <c r="D149" s="1" t="s">
        <v>7</v>
      </c>
      <c r="E149">
        <v>4</v>
      </c>
      <c r="F149">
        <f>IF(AND(pogoda[[#This Row],[Temperatura]]&gt;=20,pogoda[[#This Row],[Opad]]&lt;=5),1,0)</f>
        <v>0</v>
      </c>
      <c r="G149">
        <f>IF(pogoda[[#This Row],[Temperatura]]&gt;B148,G148+1,0)</f>
        <v>0</v>
      </c>
      <c r="H149" t="str">
        <f>_xlfn.CONCAT(pogoda[[#This Row],[Kategoria_chmur]],pogoda[[#This Row],[Wielkosc_chmur]])</f>
        <v>S4</v>
      </c>
      <c r="I149" s="1">
        <f t="shared" si="2"/>
        <v>12</v>
      </c>
      <c r="J149" s="1">
        <f>MIN(QUOTIENT(pogoda[[#This Row],[temp]]+2,3),5)</f>
        <v>4</v>
      </c>
      <c r="K149" s="1" t="str">
        <f>IF(J149=0,"0",IF(J148=0,IF(pogoda[[#This Row],[Temperatura]]&gt;=10,"C","S"),K148))</f>
        <v>S</v>
      </c>
      <c r="L149" s="1">
        <f>IF(pogoda[[#This Row],[kategoria]]=pogoda[[#This Row],[Kategoria_chmur]],1,0)</f>
        <v>1</v>
      </c>
      <c r="M149" s="1">
        <f>IF(pogoda[[#This Row],[wielkosc]]=pogoda[[#This Row],[Wielkosc_chmur]],1,0)</f>
        <v>1</v>
      </c>
      <c r="N149" s="1"/>
    </row>
    <row r="150" spans="1:14" x14ac:dyDescent="0.25">
      <c r="A150">
        <v>148</v>
      </c>
      <c r="B150">
        <v>13.9</v>
      </c>
      <c r="C150">
        <v>11</v>
      </c>
      <c r="D150" s="1" t="s">
        <v>7</v>
      </c>
      <c r="E150">
        <v>5</v>
      </c>
      <c r="F150">
        <f>IF(AND(pogoda[[#This Row],[Temperatura]]&gt;=20,pogoda[[#This Row],[Opad]]&lt;=5),1,0)</f>
        <v>0</v>
      </c>
      <c r="G150">
        <f>IF(pogoda[[#This Row],[Temperatura]]&gt;B149,G149+1,0)</f>
        <v>0</v>
      </c>
      <c r="H150" t="str">
        <f>_xlfn.CONCAT(pogoda[[#This Row],[Kategoria_chmur]],pogoda[[#This Row],[Wielkosc_chmur]])</f>
        <v>S5</v>
      </c>
      <c r="I150" s="1">
        <f t="shared" si="2"/>
        <v>13</v>
      </c>
      <c r="J150" s="1">
        <f>MIN(QUOTIENT(pogoda[[#This Row],[temp]]+2,3),5)</f>
        <v>5</v>
      </c>
      <c r="K150" s="1" t="str">
        <f>IF(J150=0,"0",IF(J149=0,IF(pogoda[[#This Row],[Temperatura]]&gt;=10,"C","S"),K149))</f>
        <v>S</v>
      </c>
      <c r="L150" s="1">
        <f>IF(pogoda[[#This Row],[kategoria]]=pogoda[[#This Row],[Kategoria_chmur]],1,0)</f>
        <v>1</v>
      </c>
      <c r="M150" s="1">
        <f>IF(pogoda[[#This Row],[wielkosc]]=pogoda[[#This Row],[Wielkosc_chmur]],1,0)</f>
        <v>1</v>
      </c>
      <c r="N150" s="1"/>
    </row>
    <row r="151" spans="1:14" x14ac:dyDescent="0.25">
      <c r="A151">
        <v>149</v>
      </c>
      <c r="B151">
        <v>12.3</v>
      </c>
      <c r="C151">
        <v>20</v>
      </c>
      <c r="D151" s="1" t="s">
        <v>7</v>
      </c>
      <c r="E151">
        <v>5</v>
      </c>
      <c r="F151">
        <f>IF(AND(pogoda[[#This Row],[Temperatura]]&gt;=20,pogoda[[#This Row],[Opad]]&lt;=5),1,0)</f>
        <v>0</v>
      </c>
      <c r="G151">
        <f>IF(pogoda[[#This Row],[Temperatura]]&gt;B150,G150+1,0)</f>
        <v>0</v>
      </c>
      <c r="H151" t="str">
        <f>_xlfn.CONCAT(pogoda[[#This Row],[Kategoria_chmur]],pogoda[[#This Row],[Wielkosc_chmur]])</f>
        <v>S5</v>
      </c>
      <c r="I151" s="1">
        <f t="shared" si="2"/>
        <v>14</v>
      </c>
      <c r="J151" s="1">
        <f>MIN(QUOTIENT(pogoda[[#This Row],[temp]]+2,3),5)</f>
        <v>5</v>
      </c>
      <c r="K151" s="1" t="str">
        <f>IF(J151=0,"0",IF(J150=0,IF(pogoda[[#This Row],[Temperatura]]&gt;=10,"C","S"),K150))</f>
        <v>S</v>
      </c>
      <c r="L151" s="1">
        <f>IF(pogoda[[#This Row],[kategoria]]=pogoda[[#This Row],[Kategoria_chmur]],1,0)</f>
        <v>1</v>
      </c>
      <c r="M151" s="1">
        <f>IF(pogoda[[#This Row],[wielkosc]]=pogoda[[#This Row],[Wielkosc_chmur]],1,0)</f>
        <v>1</v>
      </c>
      <c r="N151" s="1"/>
    </row>
    <row r="152" spans="1:14" x14ac:dyDescent="0.25">
      <c r="A152">
        <v>150</v>
      </c>
      <c r="B152">
        <v>11.2</v>
      </c>
      <c r="C152">
        <v>0</v>
      </c>
      <c r="D152" s="1" t="s">
        <v>5</v>
      </c>
      <c r="E152">
        <v>0</v>
      </c>
      <c r="F152">
        <f>IF(AND(pogoda[[#This Row],[Temperatura]]&gt;=20,pogoda[[#This Row],[Opad]]&lt;=5),1,0)</f>
        <v>0</v>
      </c>
      <c r="G152">
        <f>IF(pogoda[[#This Row],[Temperatura]]&gt;B151,G151+1,0)</f>
        <v>0</v>
      </c>
      <c r="H152" t="str">
        <f>_xlfn.CONCAT(pogoda[[#This Row],[Kategoria_chmur]],pogoda[[#This Row],[Wielkosc_chmur]])</f>
        <v>00</v>
      </c>
      <c r="I152" s="1">
        <f t="shared" si="2"/>
        <v>0</v>
      </c>
      <c r="J152" s="1">
        <f>MIN(QUOTIENT(pogoda[[#This Row],[temp]]+2,3),5)</f>
        <v>0</v>
      </c>
      <c r="K152" s="1" t="str">
        <f>IF(J152=0,"0",IF(J151=0,IF(pogoda[[#This Row],[Temperatura]]&gt;=10,"C","S"),K151))</f>
        <v>0</v>
      </c>
      <c r="L152" s="1">
        <f>IF(pogoda[[#This Row],[kategoria]]=pogoda[[#This Row],[Kategoria_chmur]],1,0)</f>
        <v>1</v>
      </c>
      <c r="M152" s="1">
        <f>IF(pogoda[[#This Row],[wielkosc]]=pogoda[[#This Row],[Wielkosc_chmur]],1,0)</f>
        <v>1</v>
      </c>
      <c r="N152" s="1"/>
    </row>
    <row r="153" spans="1:14" x14ac:dyDescent="0.25">
      <c r="A153">
        <v>151</v>
      </c>
      <c r="B153">
        <v>11.3</v>
      </c>
      <c r="C153">
        <v>6</v>
      </c>
      <c r="D153" s="1" t="s">
        <v>6</v>
      </c>
      <c r="E153">
        <v>1</v>
      </c>
      <c r="F153">
        <f>IF(AND(pogoda[[#This Row],[Temperatura]]&gt;=20,pogoda[[#This Row],[Opad]]&lt;=5),1,0)</f>
        <v>0</v>
      </c>
      <c r="G153">
        <f>IF(pogoda[[#This Row],[Temperatura]]&gt;B152,G152+1,0)</f>
        <v>1</v>
      </c>
      <c r="H153" t="str">
        <f>_xlfn.CONCAT(pogoda[[#This Row],[Kategoria_chmur]],pogoda[[#This Row],[Wielkosc_chmur]])</f>
        <v>C1</v>
      </c>
      <c r="I153" s="1">
        <f t="shared" si="2"/>
        <v>1</v>
      </c>
      <c r="J153" s="1">
        <f>MIN(QUOTIENT(pogoda[[#This Row],[temp]]+2,3),5)</f>
        <v>1</v>
      </c>
      <c r="K153" s="1" t="str">
        <f>IF(J153=0,"0",IF(J152=0,IF(pogoda[[#This Row],[Temperatura]]&gt;=10,"C","S"),K152))</f>
        <v>C</v>
      </c>
      <c r="L153" s="1">
        <f>IF(pogoda[[#This Row],[kategoria]]=pogoda[[#This Row],[Kategoria_chmur]],1,0)</f>
        <v>1</v>
      </c>
      <c r="M153" s="1">
        <f>IF(pogoda[[#This Row],[wielkosc]]=pogoda[[#This Row],[Wielkosc_chmur]],1,0)</f>
        <v>1</v>
      </c>
      <c r="N153" s="1"/>
    </row>
    <row r="154" spans="1:14" x14ac:dyDescent="0.25">
      <c r="A154">
        <v>152</v>
      </c>
      <c r="B154">
        <v>12.9</v>
      </c>
      <c r="C154">
        <v>3</v>
      </c>
      <c r="D154" s="1" t="s">
        <v>6</v>
      </c>
      <c r="E154">
        <v>1</v>
      </c>
      <c r="F154">
        <f>IF(AND(pogoda[[#This Row],[Temperatura]]&gt;=20,pogoda[[#This Row],[Opad]]&lt;=5),1,0)</f>
        <v>0</v>
      </c>
      <c r="G154">
        <f>IF(pogoda[[#This Row],[Temperatura]]&gt;B153,G153+1,0)</f>
        <v>2</v>
      </c>
      <c r="H154" t="str">
        <f>_xlfn.CONCAT(pogoda[[#This Row],[Kategoria_chmur]],pogoda[[#This Row],[Wielkosc_chmur]])</f>
        <v>C1</v>
      </c>
      <c r="I154" s="1">
        <f t="shared" si="2"/>
        <v>2</v>
      </c>
      <c r="J154" s="1">
        <f>MIN(QUOTIENT(pogoda[[#This Row],[temp]]+2,3),5)</f>
        <v>1</v>
      </c>
      <c r="K154" s="1" t="str">
        <f>IF(J154=0,"0",IF(J153=0,IF(pogoda[[#This Row],[Temperatura]]&gt;=10,"C","S"),K153))</f>
        <v>C</v>
      </c>
      <c r="L154" s="1">
        <f>IF(pogoda[[#This Row],[kategoria]]=pogoda[[#This Row],[Kategoria_chmur]],1,0)</f>
        <v>1</v>
      </c>
      <c r="M154" s="1">
        <f>IF(pogoda[[#This Row],[wielkosc]]=pogoda[[#This Row],[Wielkosc_chmur]],1,0)</f>
        <v>1</v>
      </c>
      <c r="N154" s="1"/>
    </row>
    <row r="155" spans="1:14" x14ac:dyDescent="0.25">
      <c r="A155">
        <v>153</v>
      </c>
      <c r="B155">
        <v>16</v>
      </c>
      <c r="C155">
        <v>6</v>
      </c>
      <c r="D155" s="1" t="s">
        <v>6</v>
      </c>
      <c r="E155">
        <v>1</v>
      </c>
      <c r="F155">
        <f>IF(AND(pogoda[[#This Row],[Temperatura]]&gt;=20,pogoda[[#This Row],[Opad]]&lt;=5),1,0)</f>
        <v>0</v>
      </c>
      <c r="G155">
        <f>IF(pogoda[[#This Row],[Temperatura]]&gt;B154,G154+1,0)</f>
        <v>3</v>
      </c>
      <c r="H155" t="str">
        <f>_xlfn.CONCAT(pogoda[[#This Row],[Kategoria_chmur]],pogoda[[#This Row],[Wielkosc_chmur]])</f>
        <v>C1</v>
      </c>
      <c r="I155" s="1">
        <f t="shared" si="2"/>
        <v>3</v>
      </c>
      <c r="J155" s="1">
        <f>MIN(QUOTIENT(pogoda[[#This Row],[temp]]+2,3),5)</f>
        <v>1</v>
      </c>
      <c r="K155" s="1" t="str">
        <f>IF(J155=0,"0",IF(J154=0,IF(pogoda[[#This Row],[Temperatura]]&gt;=10,"C","S"),K154))</f>
        <v>C</v>
      </c>
      <c r="L155" s="1">
        <f>IF(pogoda[[#This Row],[kategoria]]=pogoda[[#This Row],[Kategoria_chmur]],1,0)</f>
        <v>1</v>
      </c>
      <c r="M155" s="1">
        <f>IF(pogoda[[#This Row],[wielkosc]]=pogoda[[#This Row],[Wielkosc_chmur]],1,0)</f>
        <v>1</v>
      </c>
      <c r="N155" s="1"/>
    </row>
    <row r="156" spans="1:14" x14ac:dyDescent="0.25">
      <c r="A156">
        <v>154</v>
      </c>
      <c r="B156">
        <v>19.8</v>
      </c>
      <c r="C156">
        <v>2</v>
      </c>
      <c r="D156" s="1" t="s">
        <v>6</v>
      </c>
      <c r="E156">
        <v>2</v>
      </c>
      <c r="F156">
        <f>IF(AND(pogoda[[#This Row],[Temperatura]]&gt;=20,pogoda[[#This Row],[Opad]]&lt;=5),1,0)</f>
        <v>0</v>
      </c>
      <c r="G156">
        <f>IF(pogoda[[#This Row],[Temperatura]]&gt;B155,G155+1,0)</f>
        <v>4</v>
      </c>
      <c r="H156" t="str">
        <f>_xlfn.CONCAT(pogoda[[#This Row],[Kategoria_chmur]],pogoda[[#This Row],[Wielkosc_chmur]])</f>
        <v>C2</v>
      </c>
      <c r="I156" s="1">
        <f t="shared" si="2"/>
        <v>4</v>
      </c>
      <c r="J156" s="1">
        <f>MIN(QUOTIENT(pogoda[[#This Row],[temp]]+2,3),5)</f>
        <v>2</v>
      </c>
      <c r="K156" s="1" t="str">
        <f>IF(J156=0,"0",IF(J155=0,IF(pogoda[[#This Row],[Temperatura]]&gt;=10,"C","S"),K155))</f>
        <v>C</v>
      </c>
      <c r="L156" s="1">
        <f>IF(pogoda[[#This Row],[kategoria]]=pogoda[[#This Row],[Kategoria_chmur]],1,0)</f>
        <v>1</v>
      </c>
      <c r="M156" s="1">
        <f>IF(pogoda[[#This Row],[wielkosc]]=pogoda[[#This Row],[Wielkosc_chmur]],1,0)</f>
        <v>1</v>
      </c>
      <c r="N156" s="1"/>
    </row>
    <row r="157" spans="1:14" x14ac:dyDescent="0.25">
      <c r="A157">
        <v>155</v>
      </c>
      <c r="B157">
        <v>23.6</v>
      </c>
      <c r="C157">
        <v>11</v>
      </c>
      <c r="D157" s="1" t="s">
        <v>6</v>
      </c>
      <c r="E157">
        <v>2</v>
      </c>
      <c r="F157">
        <f>IF(AND(pogoda[[#This Row],[Temperatura]]&gt;=20,pogoda[[#This Row],[Opad]]&lt;=5),1,0)</f>
        <v>0</v>
      </c>
      <c r="G157">
        <f>IF(pogoda[[#This Row],[Temperatura]]&gt;B156,G156+1,0)</f>
        <v>5</v>
      </c>
      <c r="H157" t="str">
        <f>_xlfn.CONCAT(pogoda[[#This Row],[Kategoria_chmur]],pogoda[[#This Row],[Wielkosc_chmur]])</f>
        <v>C2</v>
      </c>
      <c r="I157" s="1">
        <f t="shared" si="2"/>
        <v>5</v>
      </c>
      <c r="J157" s="1">
        <f>MIN(QUOTIENT(pogoda[[#This Row],[temp]]+2,3),5)</f>
        <v>2</v>
      </c>
      <c r="K157" s="1" t="str">
        <f>IF(J157=0,"0",IF(J156=0,IF(pogoda[[#This Row],[Temperatura]]&gt;=10,"C","S"),K156))</f>
        <v>C</v>
      </c>
      <c r="L157" s="1">
        <f>IF(pogoda[[#This Row],[kategoria]]=pogoda[[#This Row],[Kategoria_chmur]],1,0)</f>
        <v>1</v>
      </c>
      <c r="M157" s="1">
        <f>IF(pogoda[[#This Row],[wielkosc]]=pogoda[[#This Row],[Wielkosc_chmur]],1,0)</f>
        <v>1</v>
      </c>
      <c r="N157" s="1"/>
    </row>
    <row r="158" spans="1:14" x14ac:dyDescent="0.25">
      <c r="A158">
        <v>156</v>
      </c>
      <c r="B158">
        <v>26.4</v>
      </c>
      <c r="C158">
        <v>11</v>
      </c>
      <c r="D158" s="1" t="s">
        <v>6</v>
      </c>
      <c r="E158">
        <v>2</v>
      </c>
      <c r="F158">
        <f>IF(AND(pogoda[[#This Row],[Temperatura]]&gt;=20,pogoda[[#This Row],[Opad]]&lt;=5),1,0)</f>
        <v>0</v>
      </c>
      <c r="G158">
        <f>IF(pogoda[[#This Row],[Temperatura]]&gt;B157,G157+1,0)</f>
        <v>6</v>
      </c>
      <c r="H158" t="str">
        <f>_xlfn.CONCAT(pogoda[[#This Row],[Kategoria_chmur]],pogoda[[#This Row],[Wielkosc_chmur]])</f>
        <v>C2</v>
      </c>
      <c r="I158" s="1">
        <f t="shared" si="2"/>
        <v>6</v>
      </c>
      <c r="J158" s="1">
        <f>MIN(QUOTIENT(pogoda[[#This Row],[temp]]+2,3),5)</f>
        <v>2</v>
      </c>
      <c r="K158" s="1" t="str">
        <f>IF(J158=0,"0",IF(J157=0,IF(pogoda[[#This Row],[Temperatura]]&gt;=10,"C","S"),K157))</f>
        <v>C</v>
      </c>
      <c r="L158" s="1">
        <f>IF(pogoda[[#This Row],[kategoria]]=pogoda[[#This Row],[Kategoria_chmur]],1,0)</f>
        <v>1</v>
      </c>
      <c r="M158" s="1">
        <f>IF(pogoda[[#This Row],[wielkosc]]=pogoda[[#This Row],[Wielkosc_chmur]],1,0)</f>
        <v>1</v>
      </c>
      <c r="N158" s="1"/>
    </row>
    <row r="159" spans="1:14" x14ac:dyDescent="0.25">
      <c r="A159">
        <v>157</v>
      </c>
      <c r="B159">
        <v>27.7</v>
      </c>
      <c r="C159">
        <v>5</v>
      </c>
      <c r="D159" s="1" t="s">
        <v>6</v>
      </c>
      <c r="E159">
        <v>3</v>
      </c>
      <c r="F159">
        <f>IF(AND(pogoda[[#This Row],[Temperatura]]&gt;=20,pogoda[[#This Row],[Opad]]&lt;=5),1,0)</f>
        <v>1</v>
      </c>
      <c r="G159">
        <f>IF(pogoda[[#This Row],[Temperatura]]&gt;B158,G158+1,0)</f>
        <v>7</v>
      </c>
      <c r="H159" t="str">
        <f>_xlfn.CONCAT(pogoda[[#This Row],[Kategoria_chmur]],pogoda[[#This Row],[Wielkosc_chmur]])</f>
        <v>C3</v>
      </c>
      <c r="I159" s="1">
        <f t="shared" si="2"/>
        <v>7</v>
      </c>
      <c r="J159" s="1">
        <f>MIN(QUOTIENT(pogoda[[#This Row],[temp]]+2,3),5)</f>
        <v>3</v>
      </c>
      <c r="K159" s="1" t="str">
        <f>IF(J159=0,"0",IF(J158=0,IF(pogoda[[#This Row],[Temperatura]]&gt;=10,"C","S"),K158))</f>
        <v>C</v>
      </c>
      <c r="L159" s="1">
        <f>IF(pogoda[[#This Row],[kategoria]]=pogoda[[#This Row],[Kategoria_chmur]],1,0)</f>
        <v>1</v>
      </c>
      <c r="M159" s="1">
        <f>IF(pogoda[[#This Row],[wielkosc]]=pogoda[[#This Row],[Wielkosc_chmur]],1,0)</f>
        <v>1</v>
      </c>
      <c r="N159" s="1"/>
    </row>
    <row r="160" spans="1:14" x14ac:dyDescent="0.25">
      <c r="A160">
        <v>158</v>
      </c>
      <c r="B160">
        <v>27.2</v>
      </c>
      <c r="C160">
        <v>18</v>
      </c>
      <c r="D160" s="1" t="s">
        <v>6</v>
      </c>
      <c r="E160">
        <v>3</v>
      </c>
      <c r="F160">
        <f>IF(AND(pogoda[[#This Row],[Temperatura]]&gt;=20,pogoda[[#This Row],[Opad]]&lt;=5),1,0)</f>
        <v>0</v>
      </c>
      <c r="G160">
        <f>IF(pogoda[[#This Row],[Temperatura]]&gt;B159,G159+1,0)</f>
        <v>0</v>
      </c>
      <c r="H160" t="str">
        <f>_xlfn.CONCAT(pogoda[[#This Row],[Kategoria_chmur]],pogoda[[#This Row],[Wielkosc_chmur]])</f>
        <v>C3</v>
      </c>
      <c r="I160" s="1">
        <f t="shared" si="2"/>
        <v>8</v>
      </c>
      <c r="J160" s="1">
        <f>MIN(QUOTIENT(pogoda[[#This Row],[temp]]+2,3),5)</f>
        <v>3</v>
      </c>
      <c r="K160" s="1" t="str">
        <f>IF(J160=0,"0",IF(J159=0,IF(pogoda[[#This Row],[Temperatura]]&gt;=10,"C","S"),K159))</f>
        <v>C</v>
      </c>
      <c r="L160" s="1">
        <f>IF(pogoda[[#This Row],[kategoria]]=pogoda[[#This Row],[Kategoria_chmur]],1,0)</f>
        <v>1</v>
      </c>
      <c r="M160" s="1">
        <f>IF(pogoda[[#This Row],[wielkosc]]=pogoda[[#This Row],[Wielkosc_chmur]],1,0)</f>
        <v>1</v>
      </c>
      <c r="N160" s="1"/>
    </row>
    <row r="161" spans="1:14" x14ac:dyDescent="0.25">
      <c r="A161">
        <v>159</v>
      </c>
      <c r="B161">
        <v>25.5</v>
      </c>
      <c r="C161">
        <v>5</v>
      </c>
      <c r="D161" s="1" t="s">
        <v>6</v>
      </c>
      <c r="E161">
        <v>3</v>
      </c>
      <c r="F161">
        <f>IF(AND(pogoda[[#This Row],[Temperatura]]&gt;=20,pogoda[[#This Row],[Opad]]&lt;=5),1,0)</f>
        <v>1</v>
      </c>
      <c r="G161">
        <f>IF(pogoda[[#This Row],[Temperatura]]&gt;B160,G160+1,0)</f>
        <v>0</v>
      </c>
      <c r="H161" t="str">
        <f>_xlfn.CONCAT(pogoda[[#This Row],[Kategoria_chmur]],pogoda[[#This Row],[Wielkosc_chmur]])</f>
        <v>C3</v>
      </c>
      <c r="I161" s="1">
        <f t="shared" si="2"/>
        <v>9</v>
      </c>
      <c r="J161" s="1">
        <f>MIN(QUOTIENT(pogoda[[#This Row],[temp]]+2,3),5)</f>
        <v>3</v>
      </c>
      <c r="K161" s="1" t="str">
        <f>IF(J161=0,"0",IF(J160=0,IF(pogoda[[#This Row],[Temperatura]]&gt;=10,"C","S"),K160))</f>
        <v>C</v>
      </c>
      <c r="L161" s="1">
        <f>IF(pogoda[[#This Row],[kategoria]]=pogoda[[#This Row],[Kategoria_chmur]],1,0)</f>
        <v>1</v>
      </c>
      <c r="M161" s="1">
        <f>IF(pogoda[[#This Row],[wielkosc]]=pogoda[[#This Row],[Wielkosc_chmur]],1,0)</f>
        <v>1</v>
      </c>
      <c r="N161" s="1"/>
    </row>
    <row r="162" spans="1:14" x14ac:dyDescent="0.25">
      <c r="A162">
        <v>160</v>
      </c>
      <c r="B162">
        <v>23.1</v>
      </c>
      <c r="C162">
        <v>8</v>
      </c>
      <c r="D162" s="1" t="s">
        <v>6</v>
      </c>
      <c r="E162">
        <v>4</v>
      </c>
      <c r="F162">
        <f>IF(AND(pogoda[[#This Row],[Temperatura]]&gt;=20,pogoda[[#This Row],[Opad]]&lt;=5),1,0)</f>
        <v>0</v>
      </c>
      <c r="G162">
        <f>IF(pogoda[[#This Row],[Temperatura]]&gt;B161,G161+1,0)</f>
        <v>0</v>
      </c>
      <c r="H162" t="str">
        <f>_xlfn.CONCAT(pogoda[[#This Row],[Kategoria_chmur]],pogoda[[#This Row],[Wielkosc_chmur]])</f>
        <v>C4</v>
      </c>
      <c r="I162" s="1">
        <f t="shared" si="2"/>
        <v>10</v>
      </c>
      <c r="J162" s="1">
        <f>MIN(QUOTIENT(pogoda[[#This Row],[temp]]+2,3),5)</f>
        <v>4</v>
      </c>
      <c r="K162" s="1" t="str">
        <f>IF(J162=0,"0",IF(J161=0,IF(pogoda[[#This Row],[Temperatura]]&gt;=10,"C","S"),K161))</f>
        <v>C</v>
      </c>
      <c r="L162" s="1">
        <f>IF(pogoda[[#This Row],[kategoria]]=pogoda[[#This Row],[Kategoria_chmur]],1,0)</f>
        <v>1</v>
      </c>
      <c r="M162" s="1">
        <f>IF(pogoda[[#This Row],[wielkosc]]=pogoda[[#This Row],[Wielkosc_chmur]],1,0)</f>
        <v>1</v>
      </c>
      <c r="N162" s="1"/>
    </row>
    <row r="163" spans="1:14" x14ac:dyDescent="0.25">
      <c r="A163">
        <v>161</v>
      </c>
      <c r="B163">
        <v>21</v>
      </c>
      <c r="C163">
        <v>22</v>
      </c>
      <c r="D163" s="1" t="s">
        <v>6</v>
      </c>
      <c r="E163">
        <v>4</v>
      </c>
      <c r="F163">
        <f>IF(AND(pogoda[[#This Row],[Temperatura]]&gt;=20,pogoda[[#This Row],[Opad]]&lt;=5),1,0)</f>
        <v>0</v>
      </c>
      <c r="G163">
        <f>IF(pogoda[[#This Row],[Temperatura]]&gt;B162,G162+1,0)</f>
        <v>0</v>
      </c>
      <c r="H163" t="str">
        <f>_xlfn.CONCAT(pogoda[[#This Row],[Kategoria_chmur]],pogoda[[#This Row],[Wielkosc_chmur]])</f>
        <v>C4</v>
      </c>
      <c r="I163" s="1">
        <f t="shared" si="2"/>
        <v>11</v>
      </c>
      <c r="J163" s="1">
        <f>MIN(QUOTIENT(pogoda[[#This Row],[temp]]+2,3),5)</f>
        <v>4</v>
      </c>
      <c r="K163" s="1" t="str">
        <f>IF(J163=0,"0",IF(J162=0,IF(pogoda[[#This Row],[Temperatura]]&gt;=10,"C","S"),K162))</f>
        <v>C</v>
      </c>
      <c r="L163" s="1">
        <f>IF(pogoda[[#This Row],[kategoria]]=pogoda[[#This Row],[Kategoria_chmur]],1,0)</f>
        <v>1</v>
      </c>
      <c r="M163" s="1">
        <f>IF(pogoda[[#This Row],[wielkosc]]=pogoda[[#This Row],[Wielkosc_chmur]],1,0)</f>
        <v>1</v>
      </c>
      <c r="N163" s="1"/>
    </row>
    <row r="164" spans="1:14" x14ac:dyDescent="0.25">
      <c r="A164">
        <v>162</v>
      </c>
      <c r="B164">
        <v>20</v>
      </c>
      <c r="C164">
        <v>19</v>
      </c>
      <c r="D164" s="1" t="s">
        <v>6</v>
      </c>
      <c r="E164">
        <v>4</v>
      </c>
      <c r="F164">
        <f>IF(AND(pogoda[[#This Row],[Temperatura]]&gt;=20,pogoda[[#This Row],[Opad]]&lt;=5),1,0)</f>
        <v>0</v>
      </c>
      <c r="G164">
        <f>IF(pogoda[[#This Row],[Temperatura]]&gt;B163,G163+1,0)</f>
        <v>0</v>
      </c>
      <c r="H164" t="str">
        <f>_xlfn.CONCAT(pogoda[[#This Row],[Kategoria_chmur]],pogoda[[#This Row],[Wielkosc_chmur]])</f>
        <v>C4</v>
      </c>
      <c r="I164" s="1">
        <f t="shared" si="2"/>
        <v>12</v>
      </c>
      <c r="J164" s="1">
        <f>MIN(QUOTIENT(pogoda[[#This Row],[temp]]+2,3),5)</f>
        <v>4</v>
      </c>
      <c r="K164" s="1" t="str">
        <f>IF(J164=0,"0",IF(J163=0,IF(pogoda[[#This Row],[Temperatura]]&gt;=10,"C","S"),K163))</f>
        <v>C</v>
      </c>
      <c r="L164" s="1">
        <f>IF(pogoda[[#This Row],[kategoria]]=pogoda[[#This Row],[Kategoria_chmur]],1,0)</f>
        <v>1</v>
      </c>
      <c r="M164" s="1">
        <f>IF(pogoda[[#This Row],[wielkosc]]=pogoda[[#This Row],[Wielkosc_chmur]],1,0)</f>
        <v>1</v>
      </c>
      <c r="N164" s="1"/>
    </row>
    <row r="165" spans="1:14" x14ac:dyDescent="0.25">
      <c r="A165">
        <v>163</v>
      </c>
      <c r="B165">
        <v>20.399999999999999</v>
      </c>
      <c r="C165">
        <v>23</v>
      </c>
      <c r="D165" s="1" t="s">
        <v>6</v>
      </c>
      <c r="E165">
        <v>5</v>
      </c>
      <c r="F165">
        <f>IF(AND(pogoda[[#This Row],[Temperatura]]&gt;=20,pogoda[[#This Row],[Opad]]&lt;=5),1,0)</f>
        <v>0</v>
      </c>
      <c r="G165">
        <f>IF(pogoda[[#This Row],[Temperatura]]&gt;B164,G164+1,0)</f>
        <v>1</v>
      </c>
      <c r="H165" t="str">
        <f>_xlfn.CONCAT(pogoda[[#This Row],[Kategoria_chmur]],pogoda[[#This Row],[Wielkosc_chmur]])</f>
        <v>C5</v>
      </c>
      <c r="I165" s="1">
        <f t="shared" si="2"/>
        <v>13</v>
      </c>
      <c r="J165" s="1">
        <f>MIN(QUOTIENT(pogoda[[#This Row],[temp]]+2,3),5)</f>
        <v>5</v>
      </c>
      <c r="K165" s="1" t="str">
        <f>IF(J165=0,"0",IF(J164=0,IF(pogoda[[#This Row],[Temperatura]]&gt;=10,"C","S"),K164))</f>
        <v>C</v>
      </c>
      <c r="L165" s="1">
        <f>IF(pogoda[[#This Row],[kategoria]]=pogoda[[#This Row],[Kategoria_chmur]],1,0)</f>
        <v>1</v>
      </c>
      <c r="M165" s="1">
        <f>IF(pogoda[[#This Row],[wielkosc]]=pogoda[[#This Row],[Wielkosc_chmur]],1,0)</f>
        <v>1</v>
      </c>
      <c r="N165" s="1"/>
    </row>
    <row r="166" spans="1:14" x14ac:dyDescent="0.25">
      <c r="A166">
        <v>164</v>
      </c>
      <c r="B166">
        <v>22.1</v>
      </c>
      <c r="C166">
        <v>0</v>
      </c>
      <c r="D166" s="1" t="s">
        <v>5</v>
      </c>
      <c r="E166">
        <v>0</v>
      </c>
      <c r="F166">
        <f>IF(AND(pogoda[[#This Row],[Temperatura]]&gt;=20,pogoda[[#This Row],[Opad]]&lt;=5),1,0)</f>
        <v>1</v>
      </c>
      <c r="G166">
        <f>IF(pogoda[[#This Row],[Temperatura]]&gt;B165,G165+1,0)</f>
        <v>2</v>
      </c>
      <c r="H166" t="str">
        <f>_xlfn.CONCAT(pogoda[[#This Row],[Kategoria_chmur]],pogoda[[#This Row],[Wielkosc_chmur]])</f>
        <v>00</v>
      </c>
      <c r="I166" s="1">
        <f t="shared" si="2"/>
        <v>0</v>
      </c>
      <c r="J166" s="1">
        <f>MIN(QUOTIENT(pogoda[[#This Row],[temp]]+2,3),5)</f>
        <v>0</v>
      </c>
      <c r="K166" s="1" t="str">
        <f>IF(J166=0,"0",IF(J165=0,IF(pogoda[[#This Row],[Temperatura]]&gt;=10,"C","S"),K165))</f>
        <v>0</v>
      </c>
      <c r="L166" s="1">
        <f>IF(pogoda[[#This Row],[kategoria]]=pogoda[[#This Row],[Kategoria_chmur]],1,0)</f>
        <v>1</v>
      </c>
      <c r="M166" s="1">
        <f>IF(pogoda[[#This Row],[wielkosc]]=pogoda[[#This Row],[Wielkosc_chmur]],1,0)</f>
        <v>1</v>
      </c>
      <c r="N166" s="1"/>
    </row>
    <row r="167" spans="1:14" x14ac:dyDescent="0.25">
      <c r="A167">
        <v>165</v>
      </c>
      <c r="B167">
        <v>24.5</v>
      </c>
      <c r="C167">
        <v>1</v>
      </c>
      <c r="D167" s="1" t="s">
        <v>7</v>
      </c>
      <c r="E167">
        <v>1</v>
      </c>
      <c r="F167">
        <f>IF(AND(pogoda[[#This Row],[Temperatura]]&gt;=20,pogoda[[#This Row],[Opad]]&lt;=5),1,0)</f>
        <v>1</v>
      </c>
      <c r="G167">
        <f>IF(pogoda[[#This Row],[Temperatura]]&gt;B166,G166+1,0)</f>
        <v>3</v>
      </c>
      <c r="H167" t="str">
        <f>_xlfn.CONCAT(pogoda[[#This Row],[Kategoria_chmur]],pogoda[[#This Row],[Wielkosc_chmur]])</f>
        <v>S1</v>
      </c>
      <c r="I167" s="1">
        <f t="shared" si="2"/>
        <v>1</v>
      </c>
      <c r="J167" s="1">
        <f>MIN(QUOTIENT(pogoda[[#This Row],[temp]]+2,3),5)</f>
        <v>1</v>
      </c>
      <c r="K167" s="1" t="str">
        <f>IF(J167=0,"0",IF(J166=0,IF(pogoda[[#This Row],[Temperatura]]&gt;=10,"C","S"),K166))</f>
        <v>C</v>
      </c>
      <c r="L167" s="1">
        <f>IF(pogoda[[#This Row],[kategoria]]=pogoda[[#This Row],[Kategoria_chmur]],1,0)</f>
        <v>0</v>
      </c>
      <c r="M167" s="1">
        <f>IF(pogoda[[#This Row],[wielkosc]]=pogoda[[#This Row],[Wielkosc_chmur]],1,0)</f>
        <v>1</v>
      </c>
      <c r="N167" s="1"/>
    </row>
    <row r="168" spans="1:14" x14ac:dyDescent="0.25">
      <c r="A168">
        <v>166</v>
      </c>
      <c r="B168">
        <v>26.8</v>
      </c>
      <c r="C168">
        <v>2</v>
      </c>
      <c r="D168" s="1" t="s">
        <v>7</v>
      </c>
      <c r="E168">
        <v>1</v>
      </c>
      <c r="F168">
        <f>IF(AND(pogoda[[#This Row],[Temperatura]]&gt;=20,pogoda[[#This Row],[Opad]]&lt;=5),1,0)</f>
        <v>1</v>
      </c>
      <c r="G168">
        <f>IF(pogoda[[#This Row],[Temperatura]]&gt;B167,G167+1,0)</f>
        <v>4</v>
      </c>
      <c r="H168" t="str">
        <f>_xlfn.CONCAT(pogoda[[#This Row],[Kategoria_chmur]],pogoda[[#This Row],[Wielkosc_chmur]])</f>
        <v>S1</v>
      </c>
      <c r="I168" s="1">
        <f t="shared" si="2"/>
        <v>2</v>
      </c>
      <c r="J168" s="1">
        <f>MIN(QUOTIENT(pogoda[[#This Row],[temp]]+2,3),5)</f>
        <v>1</v>
      </c>
      <c r="K168" s="1" t="str">
        <f>IF(J168=0,"0",IF(J167=0,IF(pogoda[[#This Row],[Temperatura]]&gt;=10,"C","S"),K167))</f>
        <v>C</v>
      </c>
      <c r="L168" s="1">
        <f>IF(pogoda[[#This Row],[kategoria]]=pogoda[[#This Row],[Kategoria_chmur]],1,0)</f>
        <v>0</v>
      </c>
      <c r="M168" s="1">
        <f>IF(pogoda[[#This Row],[wielkosc]]=pogoda[[#This Row],[Wielkosc_chmur]],1,0)</f>
        <v>1</v>
      </c>
      <c r="N168" s="1"/>
    </row>
    <row r="169" spans="1:14" x14ac:dyDescent="0.25">
      <c r="A169">
        <v>167</v>
      </c>
      <c r="B169">
        <v>28</v>
      </c>
      <c r="C169">
        <v>4</v>
      </c>
      <c r="D169" s="1" t="s">
        <v>7</v>
      </c>
      <c r="E169">
        <v>1</v>
      </c>
      <c r="F169">
        <f>IF(AND(pogoda[[#This Row],[Temperatura]]&gt;=20,pogoda[[#This Row],[Opad]]&lt;=5),1,0)</f>
        <v>1</v>
      </c>
      <c r="G169">
        <f>IF(pogoda[[#This Row],[Temperatura]]&gt;B168,G168+1,0)</f>
        <v>5</v>
      </c>
      <c r="H169" t="str">
        <f>_xlfn.CONCAT(pogoda[[#This Row],[Kategoria_chmur]],pogoda[[#This Row],[Wielkosc_chmur]])</f>
        <v>S1</v>
      </c>
      <c r="I169" s="1">
        <f t="shared" si="2"/>
        <v>3</v>
      </c>
      <c r="J169" s="1">
        <f>MIN(QUOTIENT(pogoda[[#This Row],[temp]]+2,3),5)</f>
        <v>1</v>
      </c>
      <c r="K169" s="1" t="str">
        <f>IF(J169=0,"0",IF(J168=0,IF(pogoda[[#This Row],[Temperatura]]&gt;=10,"C","S"),K168))</f>
        <v>C</v>
      </c>
      <c r="L169" s="1">
        <f>IF(pogoda[[#This Row],[kategoria]]=pogoda[[#This Row],[Kategoria_chmur]],1,0)</f>
        <v>0</v>
      </c>
      <c r="M169" s="1">
        <f>IF(pogoda[[#This Row],[wielkosc]]=pogoda[[#This Row],[Wielkosc_chmur]],1,0)</f>
        <v>1</v>
      </c>
      <c r="N169" s="1"/>
    </row>
    <row r="170" spans="1:14" x14ac:dyDescent="0.25">
      <c r="A170">
        <v>168</v>
      </c>
      <c r="B170">
        <v>27.7</v>
      </c>
      <c r="C170">
        <v>8</v>
      </c>
      <c r="D170" s="1" t="s">
        <v>7</v>
      </c>
      <c r="E170">
        <v>2</v>
      </c>
      <c r="F170">
        <f>IF(AND(pogoda[[#This Row],[Temperatura]]&gt;=20,pogoda[[#This Row],[Opad]]&lt;=5),1,0)</f>
        <v>0</v>
      </c>
      <c r="G170">
        <f>IF(pogoda[[#This Row],[Temperatura]]&gt;B169,G169+1,0)</f>
        <v>0</v>
      </c>
      <c r="H170" t="str">
        <f>_xlfn.CONCAT(pogoda[[#This Row],[Kategoria_chmur]],pogoda[[#This Row],[Wielkosc_chmur]])</f>
        <v>S2</v>
      </c>
      <c r="I170" s="1">
        <f t="shared" si="2"/>
        <v>4</v>
      </c>
      <c r="J170" s="1">
        <f>MIN(QUOTIENT(pogoda[[#This Row],[temp]]+2,3),5)</f>
        <v>2</v>
      </c>
      <c r="K170" s="1" t="str">
        <f>IF(J170=0,"0",IF(J169=0,IF(pogoda[[#This Row],[Temperatura]]&gt;=10,"C","S"),K169))</f>
        <v>C</v>
      </c>
      <c r="L170" s="1">
        <f>IF(pogoda[[#This Row],[kategoria]]=pogoda[[#This Row],[Kategoria_chmur]],1,0)</f>
        <v>0</v>
      </c>
      <c r="M170" s="1">
        <f>IF(pogoda[[#This Row],[wielkosc]]=pogoda[[#This Row],[Wielkosc_chmur]],1,0)</f>
        <v>1</v>
      </c>
      <c r="N170" s="1"/>
    </row>
    <row r="171" spans="1:14" x14ac:dyDescent="0.25">
      <c r="A171">
        <v>169</v>
      </c>
      <c r="B171">
        <v>25.6</v>
      </c>
      <c r="C171">
        <v>4</v>
      </c>
      <c r="D171" s="1" t="s">
        <v>7</v>
      </c>
      <c r="E171">
        <v>2</v>
      </c>
      <c r="F171">
        <f>IF(AND(pogoda[[#This Row],[Temperatura]]&gt;=20,pogoda[[#This Row],[Opad]]&lt;=5),1,0)</f>
        <v>1</v>
      </c>
      <c r="G171">
        <f>IF(pogoda[[#This Row],[Temperatura]]&gt;B170,G170+1,0)</f>
        <v>0</v>
      </c>
      <c r="H171" t="str">
        <f>_xlfn.CONCAT(pogoda[[#This Row],[Kategoria_chmur]],pogoda[[#This Row],[Wielkosc_chmur]])</f>
        <v>S2</v>
      </c>
      <c r="I171" s="1">
        <f t="shared" si="2"/>
        <v>5</v>
      </c>
      <c r="J171" s="1">
        <f>MIN(QUOTIENT(pogoda[[#This Row],[temp]]+2,3),5)</f>
        <v>2</v>
      </c>
      <c r="K171" s="1" t="str">
        <f>IF(J171=0,"0",IF(J170=0,IF(pogoda[[#This Row],[Temperatura]]&gt;=10,"C","S"),K170))</f>
        <v>C</v>
      </c>
      <c r="L171" s="1">
        <f>IF(pogoda[[#This Row],[kategoria]]=pogoda[[#This Row],[Kategoria_chmur]],1,0)</f>
        <v>0</v>
      </c>
      <c r="M171" s="1">
        <f>IF(pogoda[[#This Row],[wielkosc]]=pogoda[[#This Row],[Wielkosc_chmur]],1,0)</f>
        <v>1</v>
      </c>
      <c r="N171" s="1"/>
    </row>
    <row r="172" spans="1:14" x14ac:dyDescent="0.25">
      <c r="A172">
        <v>170</v>
      </c>
      <c r="B172">
        <v>22.3</v>
      </c>
      <c r="C172">
        <v>7</v>
      </c>
      <c r="D172" s="1" t="s">
        <v>7</v>
      </c>
      <c r="E172">
        <v>2</v>
      </c>
      <c r="F172">
        <f>IF(AND(pogoda[[#This Row],[Temperatura]]&gt;=20,pogoda[[#This Row],[Opad]]&lt;=5),1,0)</f>
        <v>0</v>
      </c>
      <c r="G172">
        <f>IF(pogoda[[#This Row],[Temperatura]]&gt;B171,G171+1,0)</f>
        <v>0</v>
      </c>
      <c r="H172" t="str">
        <f>_xlfn.CONCAT(pogoda[[#This Row],[Kategoria_chmur]],pogoda[[#This Row],[Wielkosc_chmur]])</f>
        <v>S2</v>
      </c>
      <c r="I172" s="1">
        <f t="shared" si="2"/>
        <v>6</v>
      </c>
      <c r="J172" s="1">
        <f>MIN(QUOTIENT(pogoda[[#This Row],[temp]]+2,3),5)</f>
        <v>2</v>
      </c>
      <c r="K172" s="1" t="str">
        <f>IF(J172=0,"0",IF(J171=0,IF(pogoda[[#This Row],[Temperatura]]&gt;=10,"C","S"),K171))</f>
        <v>C</v>
      </c>
      <c r="L172" s="1">
        <f>IF(pogoda[[#This Row],[kategoria]]=pogoda[[#This Row],[Kategoria_chmur]],1,0)</f>
        <v>0</v>
      </c>
      <c r="M172" s="1">
        <f>IF(pogoda[[#This Row],[wielkosc]]=pogoda[[#This Row],[Wielkosc_chmur]],1,0)</f>
        <v>1</v>
      </c>
      <c r="N172" s="1"/>
    </row>
    <row r="173" spans="1:14" x14ac:dyDescent="0.25">
      <c r="A173">
        <v>171</v>
      </c>
      <c r="B173">
        <v>18.399999999999999</v>
      </c>
      <c r="C173">
        <v>6</v>
      </c>
      <c r="D173" s="1" t="s">
        <v>7</v>
      </c>
      <c r="E173">
        <v>3</v>
      </c>
      <c r="F173">
        <f>IF(AND(pogoda[[#This Row],[Temperatura]]&gt;=20,pogoda[[#This Row],[Opad]]&lt;=5),1,0)</f>
        <v>0</v>
      </c>
      <c r="G173">
        <f>IF(pogoda[[#This Row],[Temperatura]]&gt;B172,G172+1,0)</f>
        <v>0</v>
      </c>
      <c r="H173" t="str">
        <f>_xlfn.CONCAT(pogoda[[#This Row],[Kategoria_chmur]],pogoda[[#This Row],[Wielkosc_chmur]])</f>
        <v>S3</v>
      </c>
      <c r="I173" s="1">
        <f t="shared" si="2"/>
        <v>7</v>
      </c>
      <c r="J173" s="1">
        <f>MIN(QUOTIENT(pogoda[[#This Row],[temp]]+2,3),5)</f>
        <v>3</v>
      </c>
      <c r="K173" s="1" t="str">
        <f>IF(J173=0,"0",IF(J172=0,IF(pogoda[[#This Row],[Temperatura]]&gt;=10,"C","S"),K172))</f>
        <v>C</v>
      </c>
      <c r="L173" s="1">
        <f>IF(pogoda[[#This Row],[kategoria]]=pogoda[[#This Row],[Kategoria_chmur]],1,0)</f>
        <v>0</v>
      </c>
      <c r="M173" s="1">
        <f>IF(pogoda[[#This Row],[wielkosc]]=pogoda[[#This Row],[Wielkosc_chmur]],1,0)</f>
        <v>1</v>
      </c>
      <c r="N173" s="1"/>
    </row>
    <row r="174" spans="1:14" x14ac:dyDescent="0.25">
      <c r="A174">
        <v>172</v>
      </c>
      <c r="B174">
        <v>14.9</v>
      </c>
      <c r="C174">
        <v>18</v>
      </c>
      <c r="D174" s="1" t="s">
        <v>7</v>
      </c>
      <c r="E174">
        <v>3</v>
      </c>
      <c r="F174">
        <f>IF(AND(pogoda[[#This Row],[Temperatura]]&gt;=20,pogoda[[#This Row],[Opad]]&lt;=5),1,0)</f>
        <v>0</v>
      </c>
      <c r="G174">
        <f>IF(pogoda[[#This Row],[Temperatura]]&gt;B173,G173+1,0)</f>
        <v>0</v>
      </c>
      <c r="H174" t="str">
        <f>_xlfn.CONCAT(pogoda[[#This Row],[Kategoria_chmur]],pogoda[[#This Row],[Wielkosc_chmur]])</f>
        <v>S3</v>
      </c>
      <c r="I174" s="1">
        <f t="shared" si="2"/>
        <v>8</v>
      </c>
      <c r="J174" s="1">
        <f>MIN(QUOTIENT(pogoda[[#This Row],[temp]]+2,3),5)</f>
        <v>3</v>
      </c>
      <c r="K174" s="1" t="str">
        <f>IF(J174=0,"0",IF(J173=0,IF(pogoda[[#This Row],[Temperatura]]&gt;=10,"C","S"),K173))</f>
        <v>C</v>
      </c>
      <c r="L174" s="1">
        <f>IF(pogoda[[#This Row],[kategoria]]=pogoda[[#This Row],[Kategoria_chmur]],1,0)</f>
        <v>0</v>
      </c>
      <c r="M174" s="1">
        <f>IF(pogoda[[#This Row],[wielkosc]]=pogoda[[#This Row],[Wielkosc_chmur]],1,0)</f>
        <v>1</v>
      </c>
      <c r="N174" s="1"/>
    </row>
    <row r="175" spans="1:14" x14ac:dyDescent="0.25">
      <c r="A175">
        <v>173</v>
      </c>
      <c r="B175">
        <v>12.5</v>
      </c>
      <c r="C175">
        <v>6</v>
      </c>
      <c r="D175" s="1" t="s">
        <v>7</v>
      </c>
      <c r="E175">
        <v>3</v>
      </c>
      <c r="F175">
        <f>IF(AND(pogoda[[#This Row],[Temperatura]]&gt;=20,pogoda[[#This Row],[Opad]]&lt;=5),1,0)</f>
        <v>0</v>
      </c>
      <c r="G175">
        <f>IF(pogoda[[#This Row],[Temperatura]]&gt;B174,G174+1,0)</f>
        <v>0</v>
      </c>
      <c r="H175" t="str">
        <f>_xlfn.CONCAT(pogoda[[#This Row],[Kategoria_chmur]],pogoda[[#This Row],[Wielkosc_chmur]])</f>
        <v>S3</v>
      </c>
      <c r="I175" s="1">
        <f t="shared" si="2"/>
        <v>9</v>
      </c>
      <c r="J175" s="1">
        <f>MIN(QUOTIENT(pogoda[[#This Row],[temp]]+2,3),5)</f>
        <v>3</v>
      </c>
      <c r="K175" s="1" t="str">
        <f>IF(J175=0,"0",IF(J174=0,IF(pogoda[[#This Row],[Temperatura]]&gt;=10,"C","S"),K174))</f>
        <v>C</v>
      </c>
      <c r="L175" s="1">
        <f>IF(pogoda[[#This Row],[kategoria]]=pogoda[[#This Row],[Kategoria_chmur]],1,0)</f>
        <v>0</v>
      </c>
      <c r="M175" s="1">
        <f>IF(pogoda[[#This Row],[wielkosc]]=pogoda[[#This Row],[Wielkosc_chmur]],1,0)</f>
        <v>1</v>
      </c>
      <c r="N175" s="1"/>
    </row>
    <row r="176" spans="1:14" x14ac:dyDescent="0.25">
      <c r="A176">
        <v>174</v>
      </c>
      <c r="B176">
        <v>11.7</v>
      </c>
      <c r="C176">
        <v>20</v>
      </c>
      <c r="D176" s="1" t="s">
        <v>7</v>
      </c>
      <c r="E176">
        <v>4</v>
      </c>
      <c r="F176">
        <f>IF(AND(pogoda[[#This Row],[Temperatura]]&gt;=20,pogoda[[#This Row],[Opad]]&lt;=5),1,0)</f>
        <v>0</v>
      </c>
      <c r="G176">
        <f>IF(pogoda[[#This Row],[Temperatura]]&gt;B175,G175+1,0)</f>
        <v>0</v>
      </c>
      <c r="H176" t="str">
        <f>_xlfn.CONCAT(pogoda[[#This Row],[Kategoria_chmur]],pogoda[[#This Row],[Wielkosc_chmur]])</f>
        <v>S4</v>
      </c>
      <c r="I176" s="1">
        <f t="shared" si="2"/>
        <v>10</v>
      </c>
      <c r="J176" s="1">
        <f>MIN(QUOTIENT(pogoda[[#This Row],[temp]]+2,3),5)</f>
        <v>4</v>
      </c>
      <c r="K176" s="1" t="str">
        <f>IF(J176=0,"0",IF(J175=0,IF(pogoda[[#This Row],[Temperatura]]&gt;=10,"C","S"),K175))</f>
        <v>C</v>
      </c>
      <c r="L176" s="1">
        <f>IF(pogoda[[#This Row],[kategoria]]=pogoda[[#This Row],[Kategoria_chmur]],1,0)</f>
        <v>0</v>
      </c>
      <c r="M176" s="1">
        <f>IF(pogoda[[#This Row],[wielkosc]]=pogoda[[#This Row],[Wielkosc_chmur]],1,0)</f>
        <v>1</v>
      </c>
      <c r="N176" s="1"/>
    </row>
    <row r="177" spans="1:14" x14ac:dyDescent="0.25">
      <c r="A177">
        <v>175</v>
      </c>
      <c r="B177">
        <v>12.3</v>
      </c>
      <c r="C177">
        <v>14</v>
      </c>
      <c r="D177" s="1" t="s">
        <v>7</v>
      </c>
      <c r="E177">
        <v>4</v>
      </c>
      <c r="F177">
        <f>IF(AND(pogoda[[#This Row],[Temperatura]]&gt;=20,pogoda[[#This Row],[Opad]]&lt;=5),1,0)</f>
        <v>0</v>
      </c>
      <c r="G177">
        <f>IF(pogoda[[#This Row],[Temperatura]]&gt;B176,G176+1,0)</f>
        <v>1</v>
      </c>
      <c r="H177" t="str">
        <f>_xlfn.CONCAT(pogoda[[#This Row],[Kategoria_chmur]],pogoda[[#This Row],[Wielkosc_chmur]])</f>
        <v>S4</v>
      </c>
      <c r="I177" s="1">
        <f t="shared" si="2"/>
        <v>11</v>
      </c>
      <c r="J177" s="1">
        <f>MIN(QUOTIENT(pogoda[[#This Row],[temp]]+2,3),5)</f>
        <v>4</v>
      </c>
      <c r="K177" s="1" t="str">
        <f>IF(J177=0,"0",IF(J176=0,IF(pogoda[[#This Row],[Temperatura]]&gt;=10,"C","S"),K176))</f>
        <v>C</v>
      </c>
      <c r="L177" s="1">
        <f>IF(pogoda[[#This Row],[kategoria]]=pogoda[[#This Row],[Kategoria_chmur]],1,0)</f>
        <v>0</v>
      </c>
      <c r="M177" s="1">
        <f>IF(pogoda[[#This Row],[wielkosc]]=pogoda[[#This Row],[Wielkosc_chmur]],1,0)</f>
        <v>1</v>
      </c>
      <c r="N177" s="1"/>
    </row>
    <row r="178" spans="1:14" x14ac:dyDescent="0.25">
      <c r="A178">
        <v>176</v>
      </c>
      <c r="B178">
        <v>13.7</v>
      </c>
      <c r="C178">
        <v>22</v>
      </c>
      <c r="D178" s="1" t="s">
        <v>7</v>
      </c>
      <c r="E178">
        <v>4</v>
      </c>
      <c r="F178">
        <f>IF(AND(pogoda[[#This Row],[Temperatura]]&gt;=20,pogoda[[#This Row],[Opad]]&lt;=5),1,0)</f>
        <v>0</v>
      </c>
      <c r="G178">
        <f>IF(pogoda[[#This Row],[Temperatura]]&gt;B177,G177+1,0)</f>
        <v>2</v>
      </c>
      <c r="H178" t="str">
        <f>_xlfn.CONCAT(pogoda[[#This Row],[Kategoria_chmur]],pogoda[[#This Row],[Wielkosc_chmur]])</f>
        <v>S4</v>
      </c>
      <c r="I178" s="1">
        <f t="shared" si="2"/>
        <v>12</v>
      </c>
      <c r="J178" s="1">
        <f>MIN(QUOTIENT(pogoda[[#This Row],[temp]]+2,3),5)</f>
        <v>4</v>
      </c>
      <c r="K178" s="1" t="str">
        <f>IF(J178=0,"0",IF(J177=0,IF(pogoda[[#This Row],[Temperatura]]&gt;=10,"C","S"),K177))</f>
        <v>C</v>
      </c>
      <c r="L178" s="1">
        <f>IF(pogoda[[#This Row],[kategoria]]=pogoda[[#This Row],[Kategoria_chmur]],1,0)</f>
        <v>0</v>
      </c>
      <c r="M178" s="1">
        <f>IF(pogoda[[#This Row],[wielkosc]]=pogoda[[#This Row],[Wielkosc_chmur]],1,0)</f>
        <v>1</v>
      </c>
      <c r="N178" s="1"/>
    </row>
    <row r="179" spans="1:14" x14ac:dyDescent="0.25">
      <c r="A179">
        <v>177</v>
      </c>
      <c r="B179">
        <v>15.2</v>
      </c>
      <c r="C179">
        <v>23</v>
      </c>
      <c r="D179" s="1" t="s">
        <v>7</v>
      </c>
      <c r="E179">
        <v>5</v>
      </c>
      <c r="F179">
        <f>IF(AND(pogoda[[#This Row],[Temperatura]]&gt;=20,pogoda[[#This Row],[Opad]]&lt;=5),1,0)</f>
        <v>0</v>
      </c>
      <c r="G179">
        <f>IF(pogoda[[#This Row],[Temperatura]]&gt;B178,G178+1,0)</f>
        <v>3</v>
      </c>
      <c r="H179" t="str">
        <f>_xlfn.CONCAT(pogoda[[#This Row],[Kategoria_chmur]],pogoda[[#This Row],[Wielkosc_chmur]])</f>
        <v>S5</v>
      </c>
      <c r="I179" s="1">
        <f t="shared" si="2"/>
        <v>13</v>
      </c>
      <c r="J179" s="1">
        <f>MIN(QUOTIENT(pogoda[[#This Row],[temp]]+2,3),5)</f>
        <v>5</v>
      </c>
      <c r="K179" s="1" t="str">
        <f>IF(J179=0,"0",IF(J178=0,IF(pogoda[[#This Row],[Temperatura]]&gt;=10,"C","S"),K178))</f>
        <v>C</v>
      </c>
      <c r="L179" s="1">
        <f>IF(pogoda[[#This Row],[kategoria]]=pogoda[[#This Row],[Kategoria_chmur]],1,0)</f>
        <v>0</v>
      </c>
      <c r="M179" s="1">
        <f>IF(pogoda[[#This Row],[wielkosc]]=pogoda[[#This Row],[Wielkosc_chmur]],1,0)</f>
        <v>1</v>
      </c>
      <c r="N179" s="1"/>
    </row>
    <row r="180" spans="1:14" x14ac:dyDescent="0.25">
      <c r="A180">
        <v>178</v>
      </c>
      <c r="B180">
        <v>15.9</v>
      </c>
      <c r="C180">
        <v>0</v>
      </c>
      <c r="D180" s="1" t="s">
        <v>5</v>
      </c>
      <c r="E180">
        <v>0</v>
      </c>
      <c r="F180">
        <f>IF(AND(pogoda[[#This Row],[Temperatura]]&gt;=20,pogoda[[#This Row],[Opad]]&lt;=5),1,0)</f>
        <v>0</v>
      </c>
      <c r="G180">
        <f>IF(pogoda[[#This Row],[Temperatura]]&gt;B179,G179+1,0)</f>
        <v>4</v>
      </c>
      <c r="H180" t="str">
        <f>_xlfn.CONCAT(pogoda[[#This Row],[Kategoria_chmur]],pogoda[[#This Row],[Wielkosc_chmur]])</f>
        <v>00</v>
      </c>
      <c r="I180" s="1">
        <f t="shared" si="2"/>
        <v>0</v>
      </c>
      <c r="J180" s="1">
        <f>MIN(QUOTIENT(pogoda[[#This Row],[temp]]+2,3),5)</f>
        <v>0</v>
      </c>
      <c r="K180" s="1" t="str">
        <f>IF(J180=0,"0",IF(J179=0,IF(pogoda[[#This Row],[Temperatura]]&gt;=10,"C","S"),K179))</f>
        <v>0</v>
      </c>
      <c r="L180" s="1">
        <f>IF(pogoda[[#This Row],[kategoria]]=pogoda[[#This Row],[Kategoria_chmur]],1,0)</f>
        <v>1</v>
      </c>
      <c r="M180" s="1">
        <f>IF(pogoda[[#This Row],[wielkosc]]=pogoda[[#This Row],[Wielkosc_chmur]],1,0)</f>
        <v>1</v>
      </c>
      <c r="N180" s="1"/>
    </row>
    <row r="181" spans="1:14" x14ac:dyDescent="0.25">
      <c r="A181">
        <v>179</v>
      </c>
      <c r="B181">
        <v>15.1</v>
      </c>
      <c r="C181">
        <v>1</v>
      </c>
      <c r="D181" s="1" t="s">
        <v>6</v>
      </c>
      <c r="E181">
        <v>1</v>
      </c>
      <c r="F181">
        <f>IF(AND(pogoda[[#This Row],[Temperatura]]&gt;=20,pogoda[[#This Row],[Opad]]&lt;=5),1,0)</f>
        <v>0</v>
      </c>
      <c r="G181">
        <f>IF(pogoda[[#This Row],[Temperatura]]&gt;B180,G180+1,0)</f>
        <v>0</v>
      </c>
      <c r="H181" t="str">
        <f>_xlfn.CONCAT(pogoda[[#This Row],[Kategoria_chmur]],pogoda[[#This Row],[Wielkosc_chmur]])</f>
        <v>C1</v>
      </c>
      <c r="I181" s="1">
        <f t="shared" si="2"/>
        <v>1</v>
      </c>
      <c r="J181" s="1">
        <f>MIN(QUOTIENT(pogoda[[#This Row],[temp]]+2,3),5)</f>
        <v>1</v>
      </c>
      <c r="K181" s="1" t="str">
        <f>IF(J181=0,"0",IF(J180=0,IF(pogoda[[#This Row],[Temperatura]]&gt;=10,"C","S"),K180))</f>
        <v>C</v>
      </c>
      <c r="L181" s="1">
        <f>IF(pogoda[[#This Row],[kategoria]]=pogoda[[#This Row],[Kategoria_chmur]],1,0)</f>
        <v>1</v>
      </c>
      <c r="M181" s="1">
        <f>IF(pogoda[[#This Row],[wielkosc]]=pogoda[[#This Row],[Wielkosc_chmur]],1,0)</f>
        <v>1</v>
      </c>
      <c r="N181" s="1"/>
    </row>
    <row r="182" spans="1:14" x14ac:dyDescent="0.25">
      <c r="A182">
        <v>180</v>
      </c>
      <c r="B182">
        <v>12.9</v>
      </c>
      <c r="C182">
        <v>1</v>
      </c>
      <c r="D182" s="1" t="s">
        <v>6</v>
      </c>
      <c r="E182">
        <v>1</v>
      </c>
      <c r="F182">
        <f>IF(AND(pogoda[[#This Row],[Temperatura]]&gt;=20,pogoda[[#This Row],[Opad]]&lt;=5),1,0)</f>
        <v>0</v>
      </c>
      <c r="G182">
        <f>IF(pogoda[[#This Row],[Temperatura]]&gt;B181,G181+1,0)</f>
        <v>0</v>
      </c>
      <c r="H182" t="str">
        <f>_xlfn.CONCAT(pogoda[[#This Row],[Kategoria_chmur]],pogoda[[#This Row],[Wielkosc_chmur]])</f>
        <v>C1</v>
      </c>
      <c r="I182" s="1">
        <f t="shared" si="2"/>
        <v>2</v>
      </c>
      <c r="J182" s="1">
        <f>MIN(QUOTIENT(pogoda[[#This Row],[temp]]+2,3),5)</f>
        <v>1</v>
      </c>
      <c r="K182" s="1" t="str">
        <f>IF(J182=0,"0",IF(J181=0,IF(pogoda[[#This Row],[Temperatura]]&gt;=10,"C","S"),K181))</f>
        <v>C</v>
      </c>
      <c r="L182" s="1">
        <f>IF(pogoda[[#This Row],[kategoria]]=pogoda[[#This Row],[Kategoria_chmur]],1,0)</f>
        <v>1</v>
      </c>
      <c r="M182" s="1">
        <f>IF(pogoda[[#This Row],[wielkosc]]=pogoda[[#This Row],[Wielkosc_chmur]],1,0)</f>
        <v>1</v>
      </c>
      <c r="N182" s="1"/>
    </row>
    <row r="183" spans="1:14" x14ac:dyDescent="0.25">
      <c r="A183">
        <v>181</v>
      </c>
      <c r="B183">
        <v>9.6</v>
      </c>
      <c r="C183">
        <v>1</v>
      </c>
      <c r="D183" s="1" t="s">
        <v>6</v>
      </c>
      <c r="E183">
        <v>1</v>
      </c>
      <c r="F183">
        <f>IF(AND(pogoda[[#This Row],[Temperatura]]&gt;=20,pogoda[[#This Row],[Opad]]&lt;=5),1,0)</f>
        <v>0</v>
      </c>
      <c r="G183">
        <f>IF(pogoda[[#This Row],[Temperatura]]&gt;B182,G182+1,0)</f>
        <v>0</v>
      </c>
      <c r="H183" t="str">
        <f>_xlfn.CONCAT(pogoda[[#This Row],[Kategoria_chmur]],pogoda[[#This Row],[Wielkosc_chmur]])</f>
        <v>C1</v>
      </c>
      <c r="I183" s="1">
        <f t="shared" si="2"/>
        <v>3</v>
      </c>
      <c r="J183" s="1">
        <f>MIN(QUOTIENT(pogoda[[#This Row],[temp]]+2,3),5)</f>
        <v>1</v>
      </c>
      <c r="K183" s="1" t="str">
        <f>IF(J183=0,"0",IF(J182=0,IF(pogoda[[#This Row],[Temperatura]]&gt;=10,"C","S"),K182))</f>
        <v>C</v>
      </c>
      <c r="L183" s="1">
        <f>IF(pogoda[[#This Row],[kategoria]]=pogoda[[#This Row],[Kategoria_chmur]],1,0)</f>
        <v>1</v>
      </c>
      <c r="M183" s="1">
        <f>IF(pogoda[[#This Row],[wielkosc]]=pogoda[[#This Row],[Wielkosc_chmur]],1,0)</f>
        <v>1</v>
      </c>
      <c r="N183" s="1"/>
    </row>
    <row r="184" spans="1:14" x14ac:dyDescent="0.25">
      <c r="A184">
        <v>182</v>
      </c>
      <c r="B184">
        <v>5.9</v>
      </c>
      <c r="C184">
        <v>2</v>
      </c>
      <c r="D184" s="1" t="s">
        <v>6</v>
      </c>
      <c r="E184">
        <v>2</v>
      </c>
      <c r="F184">
        <f>IF(AND(pogoda[[#This Row],[Temperatura]]&gt;=20,pogoda[[#This Row],[Opad]]&lt;=5),1,0)</f>
        <v>0</v>
      </c>
      <c r="G184">
        <f>IF(pogoda[[#This Row],[Temperatura]]&gt;B183,G183+1,0)</f>
        <v>0</v>
      </c>
      <c r="H184" t="str">
        <f>_xlfn.CONCAT(pogoda[[#This Row],[Kategoria_chmur]],pogoda[[#This Row],[Wielkosc_chmur]])</f>
        <v>C2</v>
      </c>
      <c r="I184" s="1">
        <f t="shared" si="2"/>
        <v>4</v>
      </c>
      <c r="J184" s="1">
        <f>MIN(QUOTIENT(pogoda[[#This Row],[temp]]+2,3),5)</f>
        <v>2</v>
      </c>
      <c r="K184" s="1" t="str">
        <f>IF(J184=0,"0",IF(J183=0,IF(pogoda[[#This Row],[Temperatura]]&gt;=10,"C","S"),K183))</f>
        <v>C</v>
      </c>
      <c r="L184" s="1">
        <f>IF(pogoda[[#This Row],[kategoria]]=pogoda[[#This Row],[Kategoria_chmur]],1,0)</f>
        <v>1</v>
      </c>
      <c r="M184" s="1">
        <f>IF(pogoda[[#This Row],[wielkosc]]=pogoda[[#This Row],[Wielkosc_chmur]],1,0)</f>
        <v>1</v>
      </c>
      <c r="N184" s="1"/>
    </row>
    <row r="185" spans="1:14" x14ac:dyDescent="0.25">
      <c r="A185">
        <v>183</v>
      </c>
      <c r="B185">
        <v>2.8</v>
      </c>
      <c r="C185">
        <v>6</v>
      </c>
      <c r="D185" s="1" t="s">
        <v>6</v>
      </c>
      <c r="E185">
        <v>2</v>
      </c>
      <c r="F185">
        <f>IF(AND(pogoda[[#This Row],[Temperatura]]&gt;=20,pogoda[[#This Row],[Opad]]&lt;=5),1,0)</f>
        <v>0</v>
      </c>
      <c r="G185">
        <f>IF(pogoda[[#This Row],[Temperatura]]&gt;B184,G184+1,0)</f>
        <v>0</v>
      </c>
      <c r="H185" t="str">
        <f>_xlfn.CONCAT(pogoda[[#This Row],[Kategoria_chmur]],pogoda[[#This Row],[Wielkosc_chmur]])</f>
        <v>C2</v>
      </c>
      <c r="I185" s="1">
        <f t="shared" si="2"/>
        <v>5</v>
      </c>
      <c r="J185" s="1">
        <f>MIN(QUOTIENT(pogoda[[#This Row],[temp]]+2,3),5)</f>
        <v>2</v>
      </c>
      <c r="K185" s="1" t="str">
        <f>IF(J185=0,"0",IF(J184=0,IF(pogoda[[#This Row],[Temperatura]]&gt;=10,"C","S"),K184))</f>
        <v>C</v>
      </c>
      <c r="L185" s="1">
        <f>IF(pogoda[[#This Row],[kategoria]]=pogoda[[#This Row],[Kategoria_chmur]],1,0)</f>
        <v>1</v>
      </c>
      <c r="M185" s="1">
        <f>IF(pogoda[[#This Row],[wielkosc]]=pogoda[[#This Row],[Wielkosc_chmur]],1,0)</f>
        <v>1</v>
      </c>
      <c r="N185" s="1"/>
    </row>
    <row r="186" spans="1:14" x14ac:dyDescent="0.25">
      <c r="A186">
        <v>184</v>
      </c>
      <c r="B186">
        <v>1</v>
      </c>
      <c r="C186">
        <v>9</v>
      </c>
      <c r="D186" s="1" t="s">
        <v>6</v>
      </c>
      <c r="E186">
        <v>2</v>
      </c>
      <c r="F186">
        <f>IF(AND(pogoda[[#This Row],[Temperatura]]&gt;=20,pogoda[[#This Row],[Opad]]&lt;=5),1,0)</f>
        <v>0</v>
      </c>
      <c r="G186">
        <f>IF(pogoda[[#This Row],[Temperatura]]&gt;B185,G185+1,0)</f>
        <v>0</v>
      </c>
      <c r="H186" t="str">
        <f>_xlfn.CONCAT(pogoda[[#This Row],[Kategoria_chmur]],pogoda[[#This Row],[Wielkosc_chmur]])</f>
        <v>C2</v>
      </c>
      <c r="I186" s="1">
        <f t="shared" si="2"/>
        <v>6</v>
      </c>
      <c r="J186" s="1">
        <f>MIN(QUOTIENT(pogoda[[#This Row],[temp]]+2,3),5)</f>
        <v>2</v>
      </c>
      <c r="K186" s="1" t="str">
        <f>IF(J186=0,"0",IF(J185=0,IF(pogoda[[#This Row],[Temperatura]]&gt;=10,"C","S"),K185))</f>
        <v>C</v>
      </c>
      <c r="L186" s="1">
        <f>IF(pogoda[[#This Row],[kategoria]]=pogoda[[#This Row],[Kategoria_chmur]],1,0)</f>
        <v>1</v>
      </c>
      <c r="M186" s="1">
        <f>IF(pogoda[[#This Row],[wielkosc]]=pogoda[[#This Row],[Wielkosc_chmur]],1,0)</f>
        <v>1</v>
      </c>
      <c r="N186" s="1"/>
    </row>
    <row r="187" spans="1:14" x14ac:dyDescent="0.25">
      <c r="A187">
        <v>185</v>
      </c>
      <c r="B187">
        <v>0.9</v>
      </c>
      <c r="C187">
        <v>6</v>
      </c>
      <c r="D187" s="1" t="s">
        <v>6</v>
      </c>
      <c r="E187">
        <v>3</v>
      </c>
      <c r="F187">
        <f>IF(AND(pogoda[[#This Row],[Temperatura]]&gt;=20,pogoda[[#This Row],[Opad]]&lt;=5),1,0)</f>
        <v>0</v>
      </c>
      <c r="G187">
        <f>IF(pogoda[[#This Row],[Temperatura]]&gt;B186,G186+1,0)</f>
        <v>0</v>
      </c>
      <c r="H187" t="str">
        <f>_xlfn.CONCAT(pogoda[[#This Row],[Kategoria_chmur]],pogoda[[#This Row],[Wielkosc_chmur]])</f>
        <v>C3</v>
      </c>
      <c r="I187" s="1">
        <f t="shared" si="2"/>
        <v>7</v>
      </c>
      <c r="J187" s="1">
        <f>MIN(QUOTIENT(pogoda[[#This Row],[temp]]+2,3),5)</f>
        <v>3</v>
      </c>
      <c r="K187" s="1" t="str">
        <f>IF(J187=0,"0",IF(J186=0,IF(pogoda[[#This Row],[Temperatura]]&gt;=10,"C","S"),K186))</f>
        <v>C</v>
      </c>
      <c r="L187" s="1">
        <f>IF(pogoda[[#This Row],[kategoria]]=pogoda[[#This Row],[Kategoria_chmur]],1,0)</f>
        <v>1</v>
      </c>
      <c r="M187" s="1">
        <f>IF(pogoda[[#This Row],[wielkosc]]=pogoda[[#This Row],[Wielkosc_chmur]],1,0)</f>
        <v>1</v>
      </c>
      <c r="N187" s="1"/>
    </row>
    <row r="188" spans="1:14" x14ac:dyDescent="0.25">
      <c r="A188">
        <v>186</v>
      </c>
      <c r="B188">
        <v>2.5</v>
      </c>
      <c r="C188">
        <v>1</v>
      </c>
      <c r="D188" s="1" t="s">
        <v>6</v>
      </c>
      <c r="E188">
        <v>3</v>
      </c>
      <c r="F188">
        <f>IF(AND(pogoda[[#This Row],[Temperatura]]&gt;=20,pogoda[[#This Row],[Opad]]&lt;=5),1,0)</f>
        <v>0</v>
      </c>
      <c r="G188">
        <f>IF(pogoda[[#This Row],[Temperatura]]&gt;B187,G187+1,0)</f>
        <v>1</v>
      </c>
      <c r="H188" t="str">
        <f>_xlfn.CONCAT(pogoda[[#This Row],[Kategoria_chmur]],pogoda[[#This Row],[Wielkosc_chmur]])</f>
        <v>C3</v>
      </c>
      <c r="I188" s="1">
        <f t="shared" si="2"/>
        <v>8</v>
      </c>
      <c r="J188" s="1">
        <f>MIN(QUOTIENT(pogoda[[#This Row],[temp]]+2,3),5)</f>
        <v>3</v>
      </c>
      <c r="K188" s="1" t="str">
        <f>IF(J188=0,"0",IF(J187=0,IF(pogoda[[#This Row],[Temperatura]]&gt;=10,"C","S"),K187))</f>
        <v>C</v>
      </c>
      <c r="L188" s="1">
        <f>IF(pogoda[[#This Row],[kategoria]]=pogoda[[#This Row],[Kategoria_chmur]],1,0)</f>
        <v>1</v>
      </c>
      <c r="M188" s="1">
        <f>IF(pogoda[[#This Row],[wielkosc]]=pogoda[[#This Row],[Wielkosc_chmur]],1,0)</f>
        <v>1</v>
      </c>
      <c r="N188" s="1"/>
    </row>
    <row r="189" spans="1:14" x14ac:dyDescent="0.25">
      <c r="A189">
        <v>187</v>
      </c>
      <c r="B189">
        <v>5</v>
      </c>
      <c r="C189">
        <v>3</v>
      </c>
      <c r="D189" s="1" t="s">
        <v>6</v>
      </c>
      <c r="E189">
        <v>3</v>
      </c>
      <c r="F189">
        <f>IF(AND(pogoda[[#This Row],[Temperatura]]&gt;=20,pogoda[[#This Row],[Opad]]&lt;=5),1,0)</f>
        <v>0</v>
      </c>
      <c r="G189">
        <f>IF(pogoda[[#This Row],[Temperatura]]&gt;B188,G188+1,0)</f>
        <v>2</v>
      </c>
      <c r="H189" t="str">
        <f>_xlfn.CONCAT(pogoda[[#This Row],[Kategoria_chmur]],pogoda[[#This Row],[Wielkosc_chmur]])</f>
        <v>C3</v>
      </c>
      <c r="I189" s="1">
        <f t="shared" si="2"/>
        <v>9</v>
      </c>
      <c r="J189" s="1">
        <f>MIN(QUOTIENT(pogoda[[#This Row],[temp]]+2,3),5)</f>
        <v>3</v>
      </c>
      <c r="K189" s="1" t="str">
        <f>IF(J189=0,"0",IF(J188=0,IF(pogoda[[#This Row],[Temperatura]]&gt;=10,"C","S"),K188))</f>
        <v>C</v>
      </c>
      <c r="L189" s="1">
        <f>IF(pogoda[[#This Row],[kategoria]]=pogoda[[#This Row],[Kategoria_chmur]],1,0)</f>
        <v>1</v>
      </c>
      <c r="M189" s="1">
        <f>IF(pogoda[[#This Row],[wielkosc]]=pogoda[[#This Row],[Wielkosc_chmur]],1,0)</f>
        <v>1</v>
      </c>
      <c r="N189" s="1"/>
    </row>
    <row r="190" spans="1:14" x14ac:dyDescent="0.25">
      <c r="A190">
        <v>188</v>
      </c>
      <c r="B190">
        <v>7.7</v>
      </c>
      <c r="C190">
        <v>7</v>
      </c>
      <c r="D190" s="1" t="s">
        <v>6</v>
      </c>
      <c r="E190">
        <v>4</v>
      </c>
      <c r="F190">
        <f>IF(AND(pogoda[[#This Row],[Temperatura]]&gt;=20,pogoda[[#This Row],[Opad]]&lt;=5),1,0)</f>
        <v>0</v>
      </c>
      <c r="G190">
        <f>IF(pogoda[[#This Row],[Temperatura]]&gt;B189,G189+1,0)</f>
        <v>3</v>
      </c>
      <c r="H190" t="str">
        <f>_xlfn.CONCAT(pogoda[[#This Row],[Kategoria_chmur]],pogoda[[#This Row],[Wielkosc_chmur]])</f>
        <v>C4</v>
      </c>
      <c r="I190" s="1">
        <f t="shared" si="2"/>
        <v>10</v>
      </c>
      <c r="J190" s="1">
        <f>MIN(QUOTIENT(pogoda[[#This Row],[temp]]+2,3),5)</f>
        <v>4</v>
      </c>
      <c r="K190" s="1" t="str">
        <f>IF(J190=0,"0",IF(J189=0,IF(pogoda[[#This Row],[Temperatura]]&gt;=10,"C","S"),K189))</f>
        <v>C</v>
      </c>
      <c r="L190" s="1">
        <f>IF(pogoda[[#This Row],[kategoria]]=pogoda[[#This Row],[Kategoria_chmur]],1,0)</f>
        <v>1</v>
      </c>
      <c r="M190" s="1">
        <f>IF(pogoda[[#This Row],[wielkosc]]=pogoda[[#This Row],[Wielkosc_chmur]],1,0)</f>
        <v>1</v>
      </c>
      <c r="N190" s="1"/>
    </row>
    <row r="191" spans="1:14" x14ac:dyDescent="0.25">
      <c r="A191">
        <v>189</v>
      </c>
      <c r="B191">
        <v>9.6999999999999993</v>
      </c>
      <c r="C191">
        <v>6</v>
      </c>
      <c r="D191" s="1" t="s">
        <v>6</v>
      </c>
      <c r="E191">
        <v>4</v>
      </c>
      <c r="F191">
        <f>IF(AND(pogoda[[#This Row],[Temperatura]]&gt;=20,pogoda[[#This Row],[Opad]]&lt;=5),1,0)</f>
        <v>0</v>
      </c>
      <c r="G191">
        <f>IF(pogoda[[#This Row],[Temperatura]]&gt;B190,G190+1,0)</f>
        <v>4</v>
      </c>
      <c r="H191" t="str">
        <f>_xlfn.CONCAT(pogoda[[#This Row],[Kategoria_chmur]],pogoda[[#This Row],[Wielkosc_chmur]])</f>
        <v>C4</v>
      </c>
      <c r="I191" s="1">
        <f t="shared" si="2"/>
        <v>11</v>
      </c>
      <c r="J191" s="1">
        <f>MIN(QUOTIENT(pogoda[[#This Row],[temp]]+2,3),5)</f>
        <v>4</v>
      </c>
      <c r="K191" s="1" t="str">
        <f>IF(J191=0,"0",IF(J190=0,IF(pogoda[[#This Row],[Temperatura]]&gt;=10,"C","S"),K190))</f>
        <v>C</v>
      </c>
      <c r="L191" s="1">
        <f>IF(pogoda[[#This Row],[kategoria]]=pogoda[[#This Row],[Kategoria_chmur]],1,0)</f>
        <v>1</v>
      </c>
      <c r="M191" s="1">
        <f>IF(pogoda[[#This Row],[wielkosc]]=pogoda[[#This Row],[Wielkosc_chmur]],1,0)</f>
        <v>1</v>
      </c>
      <c r="N191" s="1"/>
    </row>
    <row r="192" spans="1:14" x14ac:dyDescent="0.25">
      <c r="A192">
        <v>190</v>
      </c>
      <c r="B192">
        <v>10.4</v>
      </c>
      <c r="C192">
        <v>3</v>
      </c>
      <c r="D192" s="1" t="s">
        <v>6</v>
      </c>
      <c r="E192">
        <v>4</v>
      </c>
      <c r="F192">
        <f>IF(AND(pogoda[[#This Row],[Temperatura]]&gt;=20,pogoda[[#This Row],[Opad]]&lt;=5),1,0)</f>
        <v>0</v>
      </c>
      <c r="G192">
        <f>IF(pogoda[[#This Row],[Temperatura]]&gt;B191,G191+1,0)</f>
        <v>5</v>
      </c>
      <c r="H192" t="str">
        <f>_xlfn.CONCAT(pogoda[[#This Row],[Kategoria_chmur]],pogoda[[#This Row],[Wielkosc_chmur]])</f>
        <v>C4</v>
      </c>
      <c r="I192" s="1">
        <f t="shared" si="2"/>
        <v>12</v>
      </c>
      <c r="J192" s="1">
        <f>MIN(QUOTIENT(pogoda[[#This Row],[temp]]+2,3),5)</f>
        <v>4</v>
      </c>
      <c r="K192" s="1" t="str">
        <f>IF(J192=0,"0",IF(J191=0,IF(pogoda[[#This Row],[Temperatura]]&gt;=10,"C","S"),K191))</f>
        <v>C</v>
      </c>
      <c r="L192" s="1">
        <f>IF(pogoda[[#This Row],[kategoria]]=pogoda[[#This Row],[Kategoria_chmur]],1,0)</f>
        <v>1</v>
      </c>
      <c r="M192" s="1">
        <f>IF(pogoda[[#This Row],[wielkosc]]=pogoda[[#This Row],[Wielkosc_chmur]],1,0)</f>
        <v>1</v>
      </c>
      <c r="N192" s="1"/>
    </row>
    <row r="193" spans="1:14" x14ac:dyDescent="0.25">
      <c r="A193">
        <v>191</v>
      </c>
      <c r="B193">
        <v>9.6999999999999993</v>
      </c>
      <c r="C193">
        <v>22</v>
      </c>
      <c r="D193" s="1" t="s">
        <v>6</v>
      </c>
      <c r="E193">
        <v>5</v>
      </c>
      <c r="F193">
        <f>IF(AND(pogoda[[#This Row],[Temperatura]]&gt;=20,pogoda[[#This Row],[Opad]]&lt;=5),1,0)</f>
        <v>0</v>
      </c>
      <c r="G193">
        <f>IF(pogoda[[#This Row],[Temperatura]]&gt;B192,G192+1,0)</f>
        <v>0</v>
      </c>
      <c r="H193" t="str">
        <f>_xlfn.CONCAT(pogoda[[#This Row],[Kategoria_chmur]],pogoda[[#This Row],[Wielkosc_chmur]])</f>
        <v>C5</v>
      </c>
      <c r="I193" s="1">
        <f t="shared" si="2"/>
        <v>13</v>
      </c>
      <c r="J193" s="1">
        <f>MIN(QUOTIENT(pogoda[[#This Row],[temp]]+2,3),5)</f>
        <v>5</v>
      </c>
      <c r="K193" s="1" t="str">
        <f>IF(J193=0,"0",IF(J192=0,IF(pogoda[[#This Row],[Temperatura]]&gt;=10,"C","S"),K192))</f>
        <v>C</v>
      </c>
      <c r="L193" s="1">
        <f>IF(pogoda[[#This Row],[kategoria]]=pogoda[[#This Row],[Kategoria_chmur]],1,0)</f>
        <v>1</v>
      </c>
      <c r="M193" s="1">
        <f>IF(pogoda[[#This Row],[wielkosc]]=pogoda[[#This Row],[Wielkosc_chmur]],1,0)</f>
        <v>1</v>
      </c>
      <c r="N193" s="1"/>
    </row>
    <row r="194" spans="1:14" x14ac:dyDescent="0.25">
      <c r="A194">
        <v>192</v>
      </c>
      <c r="B194">
        <v>8</v>
      </c>
      <c r="C194">
        <v>0</v>
      </c>
      <c r="D194" s="1" t="s">
        <v>5</v>
      </c>
      <c r="E194">
        <v>0</v>
      </c>
      <c r="F194">
        <f>IF(AND(pogoda[[#This Row],[Temperatura]]&gt;=20,pogoda[[#This Row],[Opad]]&lt;=5),1,0)</f>
        <v>0</v>
      </c>
      <c r="G194">
        <f>IF(pogoda[[#This Row],[Temperatura]]&gt;B193,G193+1,0)</f>
        <v>0</v>
      </c>
      <c r="H194" t="str">
        <f>_xlfn.CONCAT(pogoda[[#This Row],[Kategoria_chmur]],pogoda[[#This Row],[Wielkosc_chmur]])</f>
        <v>00</v>
      </c>
      <c r="I194" s="1">
        <f t="shared" si="2"/>
        <v>0</v>
      </c>
      <c r="J194" s="1">
        <f>MIN(QUOTIENT(pogoda[[#This Row],[temp]]+2,3),5)</f>
        <v>0</v>
      </c>
      <c r="K194" s="1" t="str">
        <f>IF(J194=0,"0",IF(J193=0,IF(pogoda[[#This Row],[Temperatura]]&gt;=10,"C","S"),K193))</f>
        <v>0</v>
      </c>
      <c r="L194" s="1">
        <f>IF(pogoda[[#This Row],[kategoria]]=pogoda[[#This Row],[Kategoria_chmur]],1,0)</f>
        <v>1</v>
      </c>
      <c r="M194" s="1">
        <f>IF(pogoda[[#This Row],[wielkosc]]=pogoda[[#This Row],[Wielkosc_chmur]],1,0)</f>
        <v>1</v>
      </c>
      <c r="N194" s="1"/>
    </row>
    <row r="195" spans="1:14" x14ac:dyDescent="0.25">
      <c r="A195">
        <v>193</v>
      </c>
      <c r="B195">
        <v>5.9</v>
      </c>
      <c r="C195">
        <v>3</v>
      </c>
      <c r="D195" s="1" t="s">
        <v>7</v>
      </c>
      <c r="E195">
        <v>1</v>
      </c>
      <c r="F195">
        <f>IF(AND(pogoda[[#This Row],[Temperatura]]&gt;=20,pogoda[[#This Row],[Opad]]&lt;=5),1,0)</f>
        <v>0</v>
      </c>
      <c r="G195">
        <f>IF(pogoda[[#This Row],[Temperatura]]&gt;B194,G194+1,0)</f>
        <v>0</v>
      </c>
      <c r="H195" t="str">
        <f>_xlfn.CONCAT(pogoda[[#This Row],[Kategoria_chmur]],pogoda[[#This Row],[Wielkosc_chmur]])</f>
        <v>S1</v>
      </c>
      <c r="I195" s="1">
        <f t="shared" si="2"/>
        <v>1</v>
      </c>
      <c r="J195" s="1">
        <f>MIN(QUOTIENT(pogoda[[#This Row],[temp]]+2,3),5)</f>
        <v>1</v>
      </c>
      <c r="K195" s="1" t="str">
        <f>IF(J195=0,"0",IF(J194=0,IF(pogoda[[#This Row],[Temperatura]]&gt;=10,"C","S"),K194))</f>
        <v>S</v>
      </c>
      <c r="L195" s="1">
        <f>IF(pogoda[[#This Row],[kategoria]]=pogoda[[#This Row],[Kategoria_chmur]],1,0)</f>
        <v>1</v>
      </c>
      <c r="M195" s="1">
        <f>IF(pogoda[[#This Row],[wielkosc]]=pogoda[[#This Row],[Wielkosc_chmur]],1,0)</f>
        <v>1</v>
      </c>
      <c r="N195" s="1"/>
    </row>
    <row r="196" spans="1:14" x14ac:dyDescent="0.25">
      <c r="A196">
        <v>194</v>
      </c>
      <c r="B196">
        <v>4.4000000000000004</v>
      </c>
      <c r="C196">
        <v>4</v>
      </c>
      <c r="D196" s="1" t="s">
        <v>7</v>
      </c>
      <c r="E196">
        <v>1</v>
      </c>
      <c r="F196">
        <f>IF(AND(pogoda[[#This Row],[Temperatura]]&gt;=20,pogoda[[#This Row],[Opad]]&lt;=5),1,0)</f>
        <v>0</v>
      </c>
      <c r="G196">
        <f>IF(pogoda[[#This Row],[Temperatura]]&gt;B195,G195+1,0)</f>
        <v>0</v>
      </c>
      <c r="H196" t="str">
        <f>_xlfn.CONCAT(pogoda[[#This Row],[Kategoria_chmur]],pogoda[[#This Row],[Wielkosc_chmur]])</f>
        <v>S1</v>
      </c>
      <c r="I196" s="1">
        <f t="shared" si="2"/>
        <v>2</v>
      </c>
      <c r="J196" s="1">
        <f>MIN(QUOTIENT(pogoda[[#This Row],[temp]]+2,3),5)</f>
        <v>1</v>
      </c>
      <c r="K196" s="1" t="str">
        <f>IF(J196=0,"0",IF(J195=0,IF(pogoda[[#This Row],[Temperatura]]&gt;=10,"C","S"),K195))</f>
        <v>S</v>
      </c>
      <c r="L196" s="1">
        <f>IF(pogoda[[#This Row],[kategoria]]=pogoda[[#This Row],[Kategoria_chmur]],1,0)</f>
        <v>1</v>
      </c>
      <c r="M196" s="1">
        <f>IF(pogoda[[#This Row],[wielkosc]]=pogoda[[#This Row],[Wielkosc_chmur]],1,0)</f>
        <v>1</v>
      </c>
      <c r="N196" s="1"/>
    </row>
    <row r="197" spans="1:14" x14ac:dyDescent="0.25">
      <c r="A197">
        <v>195</v>
      </c>
      <c r="B197">
        <v>4.2</v>
      </c>
      <c r="C197">
        <v>6</v>
      </c>
      <c r="D197" s="1" t="s">
        <v>7</v>
      </c>
      <c r="E197">
        <v>1</v>
      </c>
      <c r="F197">
        <f>IF(AND(pogoda[[#This Row],[Temperatura]]&gt;=20,pogoda[[#This Row],[Opad]]&lt;=5),1,0)</f>
        <v>0</v>
      </c>
      <c r="G197">
        <f>IF(pogoda[[#This Row],[Temperatura]]&gt;B196,G196+1,0)</f>
        <v>0</v>
      </c>
      <c r="H197" t="str">
        <f>_xlfn.CONCAT(pogoda[[#This Row],[Kategoria_chmur]],pogoda[[#This Row],[Wielkosc_chmur]])</f>
        <v>S1</v>
      </c>
      <c r="I197" s="1">
        <f t="shared" ref="I197:I260" si="3">IF(AND(I196&gt;=13,C196&gt;=20),0,IF(I196=0,1,MIN(15,I196+1)))</f>
        <v>3</v>
      </c>
      <c r="J197" s="1">
        <f>MIN(QUOTIENT(pogoda[[#This Row],[temp]]+2,3),5)</f>
        <v>1</v>
      </c>
      <c r="K197" s="1" t="str">
        <f>IF(J197=0,"0",IF(J196=0,IF(pogoda[[#This Row],[Temperatura]]&gt;=10,"C","S"),K196))</f>
        <v>S</v>
      </c>
      <c r="L197" s="1">
        <f>IF(pogoda[[#This Row],[kategoria]]=pogoda[[#This Row],[Kategoria_chmur]],1,0)</f>
        <v>1</v>
      </c>
      <c r="M197" s="1">
        <f>IF(pogoda[[#This Row],[wielkosc]]=pogoda[[#This Row],[Wielkosc_chmur]],1,0)</f>
        <v>1</v>
      </c>
      <c r="N197" s="1"/>
    </row>
    <row r="198" spans="1:14" x14ac:dyDescent="0.25">
      <c r="A198">
        <v>196</v>
      </c>
      <c r="B198">
        <v>5.6</v>
      </c>
      <c r="C198">
        <v>8</v>
      </c>
      <c r="D198" s="1" t="s">
        <v>7</v>
      </c>
      <c r="E198">
        <v>2</v>
      </c>
      <c r="F198">
        <f>IF(AND(pogoda[[#This Row],[Temperatura]]&gt;=20,pogoda[[#This Row],[Opad]]&lt;=5),1,0)</f>
        <v>0</v>
      </c>
      <c r="G198">
        <f>IF(pogoda[[#This Row],[Temperatura]]&gt;B197,G197+1,0)</f>
        <v>1</v>
      </c>
      <c r="H198" t="str">
        <f>_xlfn.CONCAT(pogoda[[#This Row],[Kategoria_chmur]],pogoda[[#This Row],[Wielkosc_chmur]])</f>
        <v>S2</v>
      </c>
      <c r="I198" s="1">
        <f t="shared" si="3"/>
        <v>4</v>
      </c>
      <c r="J198" s="1">
        <f>MIN(QUOTIENT(pogoda[[#This Row],[temp]]+2,3),5)</f>
        <v>2</v>
      </c>
      <c r="K198" s="1" t="str">
        <f>IF(J198=0,"0",IF(J197=0,IF(pogoda[[#This Row],[Temperatura]]&gt;=10,"C","S"),K197))</f>
        <v>S</v>
      </c>
      <c r="L198" s="1">
        <f>IF(pogoda[[#This Row],[kategoria]]=pogoda[[#This Row],[Kategoria_chmur]],1,0)</f>
        <v>1</v>
      </c>
      <c r="M198" s="1">
        <f>IF(pogoda[[#This Row],[wielkosc]]=pogoda[[#This Row],[Wielkosc_chmur]],1,0)</f>
        <v>1</v>
      </c>
      <c r="N198" s="1"/>
    </row>
    <row r="199" spans="1:14" x14ac:dyDescent="0.25">
      <c r="A199">
        <v>197</v>
      </c>
      <c r="B199">
        <v>8.6</v>
      </c>
      <c r="C199">
        <v>12</v>
      </c>
      <c r="D199" s="1" t="s">
        <v>7</v>
      </c>
      <c r="E199">
        <v>2</v>
      </c>
      <c r="F199">
        <f>IF(AND(pogoda[[#This Row],[Temperatura]]&gt;=20,pogoda[[#This Row],[Opad]]&lt;=5),1,0)</f>
        <v>0</v>
      </c>
      <c r="G199">
        <f>IF(pogoda[[#This Row],[Temperatura]]&gt;B198,G198+1,0)</f>
        <v>2</v>
      </c>
      <c r="H199" t="str">
        <f>_xlfn.CONCAT(pogoda[[#This Row],[Kategoria_chmur]],pogoda[[#This Row],[Wielkosc_chmur]])</f>
        <v>S2</v>
      </c>
      <c r="I199" s="1">
        <f t="shared" si="3"/>
        <v>5</v>
      </c>
      <c r="J199" s="1">
        <f>MIN(QUOTIENT(pogoda[[#This Row],[temp]]+2,3),5)</f>
        <v>2</v>
      </c>
      <c r="K199" s="1" t="str">
        <f>IF(J199=0,"0",IF(J198=0,IF(pogoda[[#This Row],[Temperatura]]&gt;=10,"C","S"),K198))</f>
        <v>S</v>
      </c>
      <c r="L199" s="1">
        <f>IF(pogoda[[#This Row],[kategoria]]=pogoda[[#This Row],[Kategoria_chmur]],1,0)</f>
        <v>1</v>
      </c>
      <c r="M199" s="1">
        <f>IF(pogoda[[#This Row],[wielkosc]]=pogoda[[#This Row],[Wielkosc_chmur]],1,0)</f>
        <v>1</v>
      </c>
      <c r="N199" s="1"/>
    </row>
    <row r="200" spans="1:14" x14ac:dyDescent="0.25">
      <c r="A200">
        <v>198</v>
      </c>
      <c r="B200">
        <v>12.5</v>
      </c>
      <c r="C200">
        <v>9</v>
      </c>
      <c r="D200" s="1" t="s">
        <v>7</v>
      </c>
      <c r="E200">
        <v>2</v>
      </c>
      <c r="F200">
        <f>IF(AND(pogoda[[#This Row],[Temperatura]]&gt;=20,pogoda[[#This Row],[Opad]]&lt;=5),1,0)</f>
        <v>0</v>
      </c>
      <c r="G200">
        <f>IF(pogoda[[#This Row],[Temperatura]]&gt;B199,G199+1,0)</f>
        <v>3</v>
      </c>
      <c r="H200" t="str">
        <f>_xlfn.CONCAT(pogoda[[#This Row],[Kategoria_chmur]],pogoda[[#This Row],[Wielkosc_chmur]])</f>
        <v>S2</v>
      </c>
      <c r="I200" s="1">
        <f t="shared" si="3"/>
        <v>6</v>
      </c>
      <c r="J200" s="1">
        <f>MIN(QUOTIENT(pogoda[[#This Row],[temp]]+2,3),5)</f>
        <v>2</v>
      </c>
      <c r="K200" s="1" t="str">
        <f>IF(J200=0,"0",IF(J199=0,IF(pogoda[[#This Row],[Temperatura]]&gt;=10,"C","S"),K199))</f>
        <v>S</v>
      </c>
      <c r="L200" s="1">
        <f>IF(pogoda[[#This Row],[kategoria]]=pogoda[[#This Row],[Kategoria_chmur]],1,0)</f>
        <v>1</v>
      </c>
      <c r="M200" s="1">
        <f>IF(pogoda[[#This Row],[wielkosc]]=pogoda[[#This Row],[Wielkosc_chmur]],1,0)</f>
        <v>1</v>
      </c>
      <c r="N200" s="1"/>
    </row>
    <row r="201" spans="1:14" x14ac:dyDescent="0.25">
      <c r="A201">
        <v>199</v>
      </c>
      <c r="B201">
        <v>16.399999999999999</v>
      </c>
      <c r="C201">
        <v>14</v>
      </c>
      <c r="D201" s="1" t="s">
        <v>7</v>
      </c>
      <c r="E201">
        <v>3</v>
      </c>
      <c r="F201">
        <f>IF(AND(pogoda[[#This Row],[Temperatura]]&gt;=20,pogoda[[#This Row],[Opad]]&lt;=5),1,0)</f>
        <v>0</v>
      </c>
      <c r="G201">
        <f>IF(pogoda[[#This Row],[Temperatura]]&gt;B200,G200+1,0)</f>
        <v>4</v>
      </c>
      <c r="H201" t="str">
        <f>_xlfn.CONCAT(pogoda[[#This Row],[Kategoria_chmur]],pogoda[[#This Row],[Wielkosc_chmur]])</f>
        <v>S3</v>
      </c>
      <c r="I201" s="1">
        <f t="shared" si="3"/>
        <v>7</v>
      </c>
      <c r="J201" s="1">
        <f>MIN(QUOTIENT(pogoda[[#This Row],[temp]]+2,3),5)</f>
        <v>3</v>
      </c>
      <c r="K201" s="1" t="str">
        <f>IF(J201=0,"0",IF(J200=0,IF(pogoda[[#This Row],[Temperatura]]&gt;=10,"C","S"),K200))</f>
        <v>S</v>
      </c>
      <c r="L201" s="1">
        <f>IF(pogoda[[#This Row],[kategoria]]=pogoda[[#This Row],[Kategoria_chmur]],1,0)</f>
        <v>1</v>
      </c>
      <c r="M201" s="1">
        <f>IF(pogoda[[#This Row],[wielkosc]]=pogoda[[#This Row],[Wielkosc_chmur]],1,0)</f>
        <v>1</v>
      </c>
      <c r="N201" s="1"/>
    </row>
    <row r="202" spans="1:14" x14ac:dyDescent="0.25">
      <c r="A202">
        <v>200</v>
      </c>
      <c r="B202">
        <v>19.5</v>
      </c>
      <c r="C202">
        <v>12</v>
      </c>
      <c r="D202" s="1" t="s">
        <v>7</v>
      </c>
      <c r="E202">
        <v>3</v>
      </c>
      <c r="F202">
        <f>IF(AND(pogoda[[#This Row],[Temperatura]]&gt;=20,pogoda[[#This Row],[Opad]]&lt;=5),1,0)</f>
        <v>0</v>
      </c>
      <c r="G202">
        <f>IF(pogoda[[#This Row],[Temperatura]]&gt;B201,G201+1,0)</f>
        <v>5</v>
      </c>
      <c r="H202" t="str">
        <f>_xlfn.CONCAT(pogoda[[#This Row],[Kategoria_chmur]],pogoda[[#This Row],[Wielkosc_chmur]])</f>
        <v>S3</v>
      </c>
      <c r="I202" s="1">
        <f t="shared" si="3"/>
        <v>8</v>
      </c>
      <c r="J202" s="1">
        <f>MIN(QUOTIENT(pogoda[[#This Row],[temp]]+2,3),5)</f>
        <v>3</v>
      </c>
      <c r="K202" s="1" t="str">
        <f>IF(J202=0,"0",IF(J201=0,IF(pogoda[[#This Row],[Temperatura]]&gt;=10,"C","S"),K201))</f>
        <v>S</v>
      </c>
      <c r="L202" s="1">
        <f>IF(pogoda[[#This Row],[kategoria]]=pogoda[[#This Row],[Kategoria_chmur]],1,0)</f>
        <v>1</v>
      </c>
      <c r="M202" s="1">
        <f>IF(pogoda[[#This Row],[wielkosc]]=pogoda[[#This Row],[Wielkosc_chmur]],1,0)</f>
        <v>1</v>
      </c>
      <c r="N202" s="1"/>
    </row>
    <row r="203" spans="1:14" x14ac:dyDescent="0.25">
      <c r="A203">
        <v>201</v>
      </c>
      <c r="B203">
        <v>21.2</v>
      </c>
      <c r="C203">
        <v>1</v>
      </c>
      <c r="D203" s="1" t="s">
        <v>7</v>
      </c>
      <c r="E203">
        <v>3</v>
      </c>
      <c r="F203">
        <f>IF(AND(pogoda[[#This Row],[Temperatura]]&gt;=20,pogoda[[#This Row],[Opad]]&lt;=5),1,0)</f>
        <v>1</v>
      </c>
      <c r="G203">
        <f>IF(pogoda[[#This Row],[Temperatura]]&gt;B202,G202+1,0)</f>
        <v>6</v>
      </c>
      <c r="H203" t="str">
        <f>_xlfn.CONCAT(pogoda[[#This Row],[Kategoria_chmur]],pogoda[[#This Row],[Wielkosc_chmur]])</f>
        <v>S3</v>
      </c>
      <c r="I203" s="1">
        <f t="shared" si="3"/>
        <v>9</v>
      </c>
      <c r="J203" s="1">
        <f>MIN(QUOTIENT(pogoda[[#This Row],[temp]]+2,3),5)</f>
        <v>3</v>
      </c>
      <c r="K203" s="1" t="str">
        <f>IF(J203=0,"0",IF(J202=0,IF(pogoda[[#This Row],[Temperatura]]&gt;=10,"C","S"),K202))</f>
        <v>S</v>
      </c>
      <c r="L203" s="1">
        <f>IF(pogoda[[#This Row],[kategoria]]=pogoda[[#This Row],[Kategoria_chmur]],1,0)</f>
        <v>1</v>
      </c>
      <c r="M203" s="1">
        <f>IF(pogoda[[#This Row],[wielkosc]]=pogoda[[#This Row],[Wielkosc_chmur]],1,0)</f>
        <v>1</v>
      </c>
      <c r="N203" s="1"/>
    </row>
    <row r="204" spans="1:14" x14ac:dyDescent="0.25">
      <c r="A204">
        <v>202</v>
      </c>
      <c r="B204">
        <v>21.3</v>
      </c>
      <c r="C204">
        <v>11</v>
      </c>
      <c r="D204" s="1" t="s">
        <v>7</v>
      </c>
      <c r="E204">
        <v>4</v>
      </c>
      <c r="F204">
        <f>IF(AND(pogoda[[#This Row],[Temperatura]]&gt;=20,pogoda[[#This Row],[Opad]]&lt;=5),1,0)</f>
        <v>0</v>
      </c>
      <c r="G204">
        <f>IF(pogoda[[#This Row],[Temperatura]]&gt;B203,G203+1,0)</f>
        <v>7</v>
      </c>
      <c r="H204" t="str">
        <f>_xlfn.CONCAT(pogoda[[#This Row],[Kategoria_chmur]],pogoda[[#This Row],[Wielkosc_chmur]])</f>
        <v>S4</v>
      </c>
      <c r="I204" s="1">
        <f t="shared" si="3"/>
        <v>10</v>
      </c>
      <c r="J204" s="1">
        <f>MIN(QUOTIENT(pogoda[[#This Row],[temp]]+2,3),5)</f>
        <v>4</v>
      </c>
      <c r="K204" s="1" t="str">
        <f>IF(J204=0,"0",IF(J203=0,IF(pogoda[[#This Row],[Temperatura]]&gt;=10,"C","S"),K203))</f>
        <v>S</v>
      </c>
      <c r="L204" s="1">
        <f>IF(pogoda[[#This Row],[kategoria]]=pogoda[[#This Row],[Kategoria_chmur]],1,0)</f>
        <v>1</v>
      </c>
      <c r="M204" s="1">
        <f>IF(pogoda[[#This Row],[wielkosc]]=pogoda[[#This Row],[Wielkosc_chmur]],1,0)</f>
        <v>1</v>
      </c>
      <c r="N204" s="1"/>
    </row>
    <row r="205" spans="1:14" x14ac:dyDescent="0.25">
      <c r="A205">
        <v>203</v>
      </c>
      <c r="B205">
        <v>20.100000000000001</v>
      </c>
      <c r="C205">
        <v>6</v>
      </c>
      <c r="D205" s="1" t="s">
        <v>7</v>
      </c>
      <c r="E205">
        <v>4</v>
      </c>
      <c r="F205">
        <f>IF(AND(pogoda[[#This Row],[Temperatura]]&gt;=20,pogoda[[#This Row],[Opad]]&lt;=5),1,0)</f>
        <v>0</v>
      </c>
      <c r="G205">
        <f>IF(pogoda[[#This Row],[Temperatura]]&gt;B204,G204+1,0)</f>
        <v>0</v>
      </c>
      <c r="H205" t="str">
        <f>_xlfn.CONCAT(pogoda[[#This Row],[Kategoria_chmur]],pogoda[[#This Row],[Wielkosc_chmur]])</f>
        <v>S4</v>
      </c>
      <c r="I205" s="1">
        <f t="shared" si="3"/>
        <v>11</v>
      </c>
      <c r="J205" s="1">
        <f>MIN(QUOTIENT(pogoda[[#This Row],[temp]]+2,3),5)</f>
        <v>4</v>
      </c>
      <c r="K205" s="1" t="str">
        <f>IF(J205=0,"0",IF(J204=0,IF(pogoda[[#This Row],[Temperatura]]&gt;=10,"C","S"),K204))</f>
        <v>S</v>
      </c>
      <c r="L205" s="1">
        <f>IF(pogoda[[#This Row],[kategoria]]=pogoda[[#This Row],[Kategoria_chmur]],1,0)</f>
        <v>1</v>
      </c>
      <c r="M205" s="1">
        <f>IF(pogoda[[#This Row],[wielkosc]]=pogoda[[#This Row],[Wielkosc_chmur]],1,0)</f>
        <v>1</v>
      </c>
      <c r="N205" s="1"/>
    </row>
    <row r="206" spans="1:14" x14ac:dyDescent="0.25">
      <c r="A206">
        <v>204</v>
      </c>
      <c r="B206">
        <v>18.399999999999999</v>
      </c>
      <c r="C206">
        <v>3</v>
      </c>
      <c r="D206" s="1" t="s">
        <v>7</v>
      </c>
      <c r="E206">
        <v>4</v>
      </c>
      <c r="F206">
        <f>IF(AND(pogoda[[#This Row],[Temperatura]]&gt;=20,pogoda[[#This Row],[Opad]]&lt;=5),1,0)</f>
        <v>0</v>
      </c>
      <c r="G206">
        <f>IF(pogoda[[#This Row],[Temperatura]]&gt;B205,G205+1,0)</f>
        <v>0</v>
      </c>
      <c r="H206" t="str">
        <f>_xlfn.CONCAT(pogoda[[#This Row],[Kategoria_chmur]],pogoda[[#This Row],[Wielkosc_chmur]])</f>
        <v>S4</v>
      </c>
      <c r="I206" s="1">
        <f t="shared" si="3"/>
        <v>12</v>
      </c>
      <c r="J206" s="1">
        <f>MIN(QUOTIENT(pogoda[[#This Row],[temp]]+2,3),5)</f>
        <v>4</v>
      </c>
      <c r="K206" s="1" t="str">
        <f>IF(J206=0,"0",IF(J205=0,IF(pogoda[[#This Row],[Temperatura]]&gt;=10,"C","S"),K205))</f>
        <v>S</v>
      </c>
      <c r="L206" s="1">
        <f>IF(pogoda[[#This Row],[kategoria]]=pogoda[[#This Row],[Kategoria_chmur]],1,0)</f>
        <v>1</v>
      </c>
      <c r="M206" s="1">
        <f>IF(pogoda[[#This Row],[wielkosc]]=pogoda[[#This Row],[Wielkosc_chmur]],1,0)</f>
        <v>1</v>
      </c>
      <c r="N206" s="1"/>
    </row>
    <row r="207" spans="1:14" x14ac:dyDescent="0.25">
      <c r="A207">
        <v>205</v>
      </c>
      <c r="B207">
        <v>17.100000000000001</v>
      </c>
      <c r="C207">
        <v>15</v>
      </c>
      <c r="D207" s="1" t="s">
        <v>7</v>
      </c>
      <c r="E207">
        <v>5</v>
      </c>
      <c r="F207">
        <f>IF(AND(pogoda[[#This Row],[Temperatura]]&gt;=20,pogoda[[#This Row],[Opad]]&lt;=5),1,0)</f>
        <v>0</v>
      </c>
      <c r="G207">
        <f>IF(pogoda[[#This Row],[Temperatura]]&gt;B206,G206+1,0)</f>
        <v>0</v>
      </c>
      <c r="H207" t="str">
        <f>_xlfn.CONCAT(pogoda[[#This Row],[Kategoria_chmur]],pogoda[[#This Row],[Wielkosc_chmur]])</f>
        <v>S5</v>
      </c>
      <c r="I207" s="1">
        <f t="shared" si="3"/>
        <v>13</v>
      </c>
      <c r="J207" s="1">
        <f>MIN(QUOTIENT(pogoda[[#This Row],[temp]]+2,3),5)</f>
        <v>5</v>
      </c>
      <c r="K207" s="1" t="str">
        <f>IF(J207=0,"0",IF(J206=0,IF(pogoda[[#This Row],[Temperatura]]&gt;=10,"C","S"),K206))</f>
        <v>S</v>
      </c>
      <c r="L207" s="1">
        <f>IF(pogoda[[#This Row],[kategoria]]=pogoda[[#This Row],[Kategoria_chmur]],1,0)</f>
        <v>1</v>
      </c>
      <c r="M207" s="1">
        <f>IF(pogoda[[#This Row],[wielkosc]]=pogoda[[#This Row],[Wielkosc_chmur]],1,0)</f>
        <v>1</v>
      </c>
      <c r="N207" s="1"/>
    </row>
    <row r="208" spans="1:14" x14ac:dyDescent="0.25">
      <c r="A208">
        <v>206</v>
      </c>
      <c r="B208">
        <v>16.899999999999999</v>
      </c>
      <c r="C208">
        <v>16</v>
      </c>
      <c r="D208" s="1" t="s">
        <v>7</v>
      </c>
      <c r="E208">
        <v>5</v>
      </c>
      <c r="F208">
        <f>IF(AND(pogoda[[#This Row],[Temperatura]]&gt;=20,pogoda[[#This Row],[Opad]]&lt;=5),1,0)</f>
        <v>0</v>
      </c>
      <c r="G208">
        <f>IF(pogoda[[#This Row],[Temperatura]]&gt;B207,G207+1,0)</f>
        <v>0</v>
      </c>
      <c r="H208" t="str">
        <f>_xlfn.CONCAT(pogoda[[#This Row],[Kategoria_chmur]],pogoda[[#This Row],[Wielkosc_chmur]])</f>
        <v>S5</v>
      </c>
      <c r="I208" s="1">
        <f t="shared" si="3"/>
        <v>14</v>
      </c>
      <c r="J208" s="1">
        <f>MIN(QUOTIENT(pogoda[[#This Row],[temp]]+2,3),5)</f>
        <v>5</v>
      </c>
      <c r="K208" s="1" t="str">
        <f>IF(J208=0,"0",IF(J207=0,IF(pogoda[[#This Row],[Temperatura]]&gt;=10,"C","S"),K207))</f>
        <v>S</v>
      </c>
      <c r="L208" s="1">
        <f>IF(pogoda[[#This Row],[kategoria]]=pogoda[[#This Row],[Kategoria_chmur]],1,0)</f>
        <v>1</v>
      </c>
      <c r="M208" s="1">
        <f>IF(pogoda[[#This Row],[wielkosc]]=pogoda[[#This Row],[Wielkosc_chmur]],1,0)</f>
        <v>1</v>
      </c>
      <c r="N208" s="1"/>
    </row>
    <row r="209" spans="1:14" x14ac:dyDescent="0.25">
      <c r="A209">
        <v>207</v>
      </c>
      <c r="B209">
        <v>18.2</v>
      </c>
      <c r="C209">
        <v>17</v>
      </c>
      <c r="D209" s="1" t="s">
        <v>7</v>
      </c>
      <c r="E209">
        <v>5</v>
      </c>
      <c r="F209">
        <f>IF(AND(pogoda[[#This Row],[Temperatura]]&gt;=20,pogoda[[#This Row],[Opad]]&lt;=5),1,0)</f>
        <v>0</v>
      </c>
      <c r="G209">
        <f>IF(pogoda[[#This Row],[Temperatura]]&gt;B208,G208+1,0)</f>
        <v>1</v>
      </c>
      <c r="H209" t="str">
        <f>_xlfn.CONCAT(pogoda[[#This Row],[Kategoria_chmur]],pogoda[[#This Row],[Wielkosc_chmur]])</f>
        <v>S5</v>
      </c>
      <c r="I209" s="1">
        <f t="shared" si="3"/>
        <v>15</v>
      </c>
      <c r="J209" s="1">
        <f>MIN(QUOTIENT(pogoda[[#This Row],[temp]]+2,3),5)</f>
        <v>5</v>
      </c>
      <c r="K209" s="1" t="str">
        <f>IF(J209=0,"0",IF(J208=0,IF(pogoda[[#This Row],[Temperatura]]&gt;=10,"C","S"),K208))</f>
        <v>S</v>
      </c>
      <c r="L209" s="1">
        <f>IF(pogoda[[#This Row],[kategoria]]=pogoda[[#This Row],[Kategoria_chmur]],1,0)</f>
        <v>1</v>
      </c>
      <c r="M209" s="1">
        <f>IF(pogoda[[#This Row],[wielkosc]]=pogoda[[#This Row],[Wielkosc_chmur]],1,0)</f>
        <v>1</v>
      </c>
      <c r="N209" s="1"/>
    </row>
    <row r="210" spans="1:14" x14ac:dyDescent="0.25">
      <c r="A210">
        <v>208</v>
      </c>
      <c r="B210">
        <v>20.7</v>
      </c>
      <c r="C210">
        <v>18</v>
      </c>
      <c r="D210" s="1" t="s">
        <v>7</v>
      </c>
      <c r="E210">
        <v>5</v>
      </c>
      <c r="F210">
        <f>IF(AND(pogoda[[#This Row],[Temperatura]]&gt;=20,pogoda[[#This Row],[Opad]]&lt;=5),1,0)</f>
        <v>0</v>
      </c>
      <c r="G210">
        <f>IF(pogoda[[#This Row],[Temperatura]]&gt;B209,G209+1,0)</f>
        <v>2</v>
      </c>
      <c r="H210" t="str">
        <f>_xlfn.CONCAT(pogoda[[#This Row],[Kategoria_chmur]],pogoda[[#This Row],[Wielkosc_chmur]])</f>
        <v>S5</v>
      </c>
      <c r="I210" s="1">
        <f t="shared" si="3"/>
        <v>15</v>
      </c>
      <c r="J210" s="1">
        <f>MIN(QUOTIENT(pogoda[[#This Row],[temp]]+2,3),5)</f>
        <v>5</v>
      </c>
      <c r="K210" s="1" t="str">
        <f>IF(J210=0,"0",IF(J209=0,IF(pogoda[[#This Row],[Temperatura]]&gt;=10,"C","S"),K209))</f>
        <v>S</v>
      </c>
      <c r="L210" s="1">
        <f>IF(pogoda[[#This Row],[kategoria]]=pogoda[[#This Row],[Kategoria_chmur]],1,0)</f>
        <v>1</v>
      </c>
      <c r="M210" s="1">
        <f>IF(pogoda[[#This Row],[wielkosc]]=pogoda[[#This Row],[Wielkosc_chmur]],1,0)</f>
        <v>1</v>
      </c>
      <c r="N210" s="1"/>
    </row>
    <row r="211" spans="1:14" x14ac:dyDescent="0.25">
      <c r="A211">
        <v>209</v>
      </c>
      <c r="B211">
        <v>24</v>
      </c>
      <c r="C211">
        <v>13</v>
      </c>
      <c r="D211" s="1" t="s">
        <v>7</v>
      </c>
      <c r="E211">
        <v>5</v>
      </c>
      <c r="F211">
        <f>IF(AND(pogoda[[#This Row],[Temperatura]]&gt;=20,pogoda[[#This Row],[Opad]]&lt;=5),1,0)</f>
        <v>0</v>
      </c>
      <c r="G211">
        <f>IF(pogoda[[#This Row],[Temperatura]]&gt;B210,G210+1,0)</f>
        <v>3</v>
      </c>
      <c r="H211" t="str">
        <f>_xlfn.CONCAT(pogoda[[#This Row],[Kategoria_chmur]],pogoda[[#This Row],[Wielkosc_chmur]])</f>
        <v>S5</v>
      </c>
      <c r="I211" s="1">
        <f t="shared" si="3"/>
        <v>15</v>
      </c>
      <c r="J211" s="1">
        <f>MIN(QUOTIENT(pogoda[[#This Row],[temp]]+2,3),5)</f>
        <v>5</v>
      </c>
      <c r="K211" s="1" t="str">
        <f>IF(J211=0,"0",IF(J210=0,IF(pogoda[[#This Row],[Temperatura]]&gt;=10,"C","S"),K210))</f>
        <v>S</v>
      </c>
      <c r="L211" s="1">
        <f>IF(pogoda[[#This Row],[kategoria]]=pogoda[[#This Row],[Kategoria_chmur]],1,0)</f>
        <v>1</v>
      </c>
      <c r="M211" s="1">
        <f>IF(pogoda[[#This Row],[wielkosc]]=pogoda[[#This Row],[Wielkosc_chmur]],1,0)</f>
        <v>1</v>
      </c>
      <c r="N211" s="1"/>
    </row>
    <row r="212" spans="1:14" x14ac:dyDescent="0.25">
      <c r="A212">
        <v>210</v>
      </c>
      <c r="B212">
        <v>27.2</v>
      </c>
      <c r="C212">
        <v>27</v>
      </c>
      <c r="D212" s="1" t="s">
        <v>7</v>
      </c>
      <c r="E212">
        <v>5</v>
      </c>
      <c r="F212">
        <f>IF(AND(pogoda[[#This Row],[Temperatura]]&gt;=20,pogoda[[#This Row],[Opad]]&lt;=5),1,0)</f>
        <v>0</v>
      </c>
      <c r="G212">
        <f>IF(pogoda[[#This Row],[Temperatura]]&gt;B211,G211+1,0)</f>
        <v>4</v>
      </c>
      <c r="H212" t="str">
        <f>_xlfn.CONCAT(pogoda[[#This Row],[Kategoria_chmur]],pogoda[[#This Row],[Wielkosc_chmur]])</f>
        <v>S5</v>
      </c>
      <c r="I212" s="1">
        <f t="shared" si="3"/>
        <v>15</v>
      </c>
      <c r="J212" s="1">
        <f>MIN(QUOTIENT(pogoda[[#This Row],[temp]]+2,3),5)</f>
        <v>5</v>
      </c>
      <c r="K212" s="1" t="str">
        <f>IF(J212=0,"0",IF(J211=0,IF(pogoda[[#This Row],[Temperatura]]&gt;=10,"C","S"),K211))</f>
        <v>S</v>
      </c>
      <c r="L212" s="1">
        <f>IF(pogoda[[#This Row],[kategoria]]=pogoda[[#This Row],[Kategoria_chmur]],1,0)</f>
        <v>1</v>
      </c>
      <c r="M212" s="1">
        <f>IF(pogoda[[#This Row],[wielkosc]]=pogoda[[#This Row],[Wielkosc_chmur]],1,0)</f>
        <v>1</v>
      </c>
      <c r="N212" s="1"/>
    </row>
    <row r="213" spans="1:14" x14ac:dyDescent="0.25">
      <c r="A213">
        <v>211</v>
      </c>
      <c r="B213">
        <v>29.4</v>
      </c>
      <c r="C213">
        <v>0</v>
      </c>
      <c r="D213" s="1" t="s">
        <v>5</v>
      </c>
      <c r="E213">
        <v>0</v>
      </c>
      <c r="F213">
        <f>IF(AND(pogoda[[#This Row],[Temperatura]]&gt;=20,pogoda[[#This Row],[Opad]]&lt;=5),1,0)</f>
        <v>1</v>
      </c>
      <c r="G213">
        <f>IF(pogoda[[#This Row],[Temperatura]]&gt;B212,G212+1,0)</f>
        <v>5</v>
      </c>
      <c r="H213" t="str">
        <f>_xlfn.CONCAT(pogoda[[#This Row],[Kategoria_chmur]],pogoda[[#This Row],[Wielkosc_chmur]])</f>
        <v>00</v>
      </c>
      <c r="I213" s="1">
        <f t="shared" si="3"/>
        <v>0</v>
      </c>
      <c r="J213" s="1">
        <f>MIN(QUOTIENT(pogoda[[#This Row],[temp]]+2,3),5)</f>
        <v>0</v>
      </c>
      <c r="K213" s="1" t="str">
        <f>IF(J213=0,"0",IF(J212=0,IF(pogoda[[#This Row],[Temperatura]]&gt;=10,"C","S"),K212))</f>
        <v>0</v>
      </c>
      <c r="L213" s="1">
        <f>IF(pogoda[[#This Row],[kategoria]]=pogoda[[#This Row],[Kategoria_chmur]],1,0)</f>
        <v>1</v>
      </c>
      <c r="M213" s="1">
        <f>IF(pogoda[[#This Row],[wielkosc]]=pogoda[[#This Row],[Wielkosc_chmur]],1,0)</f>
        <v>1</v>
      </c>
      <c r="N213" s="1"/>
    </row>
    <row r="214" spans="1:14" x14ac:dyDescent="0.25">
      <c r="A214">
        <v>212</v>
      </c>
      <c r="B214">
        <v>29.9</v>
      </c>
      <c r="C214">
        <v>2</v>
      </c>
      <c r="D214" s="1" t="s">
        <v>6</v>
      </c>
      <c r="E214">
        <v>1</v>
      </c>
      <c r="F214">
        <f>IF(AND(pogoda[[#This Row],[Temperatura]]&gt;=20,pogoda[[#This Row],[Opad]]&lt;=5),1,0)</f>
        <v>1</v>
      </c>
      <c r="G214">
        <f>IF(pogoda[[#This Row],[Temperatura]]&gt;B213,G213+1,0)</f>
        <v>6</v>
      </c>
      <c r="H214" t="str">
        <f>_xlfn.CONCAT(pogoda[[#This Row],[Kategoria_chmur]],pogoda[[#This Row],[Wielkosc_chmur]])</f>
        <v>C1</v>
      </c>
      <c r="I214" s="1">
        <f t="shared" si="3"/>
        <v>1</v>
      </c>
      <c r="J214" s="1">
        <f>MIN(QUOTIENT(pogoda[[#This Row],[temp]]+2,3),5)</f>
        <v>1</v>
      </c>
      <c r="K214" s="1" t="str">
        <f>IF(J214=0,"0",IF(J213=0,IF(pogoda[[#This Row],[Temperatura]]&gt;=10,"C","S"),K213))</f>
        <v>C</v>
      </c>
      <c r="L214" s="1">
        <f>IF(pogoda[[#This Row],[kategoria]]=pogoda[[#This Row],[Kategoria_chmur]],1,0)</f>
        <v>1</v>
      </c>
      <c r="M214" s="1">
        <f>IF(pogoda[[#This Row],[wielkosc]]=pogoda[[#This Row],[Wielkosc_chmur]],1,0)</f>
        <v>1</v>
      </c>
      <c r="N214" s="1"/>
    </row>
    <row r="215" spans="1:14" x14ac:dyDescent="0.25">
      <c r="A215">
        <v>213</v>
      </c>
      <c r="B215">
        <v>28.8</v>
      </c>
      <c r="C215">
        <v>4</v>
      </c>
      <c r="D215" s="1" t="s">
        <v>6</v>
      </c>
      <c r="E215">
        <v>1</v>
      </c>
      <c r="F215">
        <f>IF(AND(pogoda[[#This Row],[Temperatura]]&gt;=20,pogoda[[#This Row],[Opad]]&lt;=5),1,0)</f>
        <v>1</v>
      </c>
      <c r="G215">
        <f>IF(pogoda[[#This Row],[Temperatura]]&gt;B214,G214+1,0)</f>
        <v>0</v>
      </c>
      <c r="H215" t="str">
        <f>_xlfn.CONCAT(pogoda[[#This Row],[Kategoria_chmur]],pogoda[[#This Row],[Wielkosc_chmur]])</f>
        <v>C1</v>
      </c>
      <c r="I215" s="1">
        <f t="shared" si="3"/>
        <v>2</v>
      </c>
      <c r="J215" s="1">
        <f>MIN(QUOTIENT(pogoda[[#This Row],[temp]]+2,3),5)</f>
        <v>1</v>
      </c>
      <c r="K215" s="1" t="str">
        <f>IF(J215=0,"0",IF(J214=0,IF(pogoda[[#This Row],[Temperatura]]&gt;=10,"C","S"),K214))</f>
        <v>C</v>
      </c>
      <c r="L215" s="1">
        <f>IF(pogoda[[#This Row],[kategoria]]=pogoda[[#This Row],[Kategoria_chmur]],1,0)</f>
        <v>1</v>
      </c>
      <c r="M215" s="1">
        <f>IF(pogoda[[#This Row],[wielkosc]]=pogoda[[#This Row],[Wielkosc_chmur]],1,0)</f>
        <v>1</v>
      </c>
      <c r="N215" s="1"/>
    </row>
    <row r="216" spans="1:14" x14ac:dyDescent="0.25">
      <c r="A216">
        <v>214</v>
      </c>
      <c r="B216">
        <v>26.2</v>
      </c>
      <c r="C216">
        <v>2</v>
      </c>
      <c r="D216" s="1" t="s">
        <v>6</v>
      </c>
      <c r="E216">
        <v>1</v>
      </c>
      <c r="F216">
        <f>IF(AND(pogoda[[#This Row],[Temperatura]]&gt;=20,pogoda[[#This Row],[Opad]]&lt;=5),1,0)</f>
        <v>1</v>
      </c>
      <c r="G216">
        <f>IF(pogoda[[#This Row],[Temperatura]]&gt;B215,G215+1,0)</f>
        <v>0</v>
      </c>
      <c r="H216" t="str">
        <f>_xlfn.CONCAT(pogoda[[#This Row],[Kategoria_chmur]],pogoda[[#This Row],[Wielkosc_chmur]])</f>
        <v>C1</v>
      </c>
      <c r="I216" s="1">
        <f t="shared" si="3"/>
        <v>3</v>
      </c>
      <c r="J216" s="1">
        <f>MIN(QUOTIENT(pogoda[[#This Row],[temp]]+2,3),5)</f>
        <v>1</v>
      </c>
      <c r="K216" s="1" t="str">
        <f>IF(J216=0,"0",IF(J215=0,IF(pogoda[[#This Row],[Temperatura]]&gt;=10,"C","S"),K215))</f>
        <v>C</v>
      </c>
      <c r="L216" s="1">
        <f>IF(pogoda[[#This Row],[kategoria]]=pogoda[[#This Row],[Kategoria_chmur]],1,0)</f>
        <v>1</v>
      </c>
      <c r="M216" s="1">
        <f>IF(pogoda[[#This Row],[wielkosc]]=pogoda[[#This Row],[Wielkosc_chmur]],1,0)</f>
        <v>1</v>
      </c>
      <c r="N216" s="1"/>
    </row>
    <row r="217" spans="1:14" x14ac:dyDescent="0.25">
      <c r="A217">
        <v>215</v>
      </c>
      <c r="B217">
        <v>23.1</v>
      </c>
      <c r="C217">
        <v>11</v>
      </c>
      <c r="D217" s="1" t="s">
        <v>6</v>
      </c>
      <c r="E217">
        <v>1</v>
      </c>
      <c r="F217">
        <f>IF(AND(pogoda[[#This Row],[Temperatura]]&gt;=20,pogoda[[#This Row],[Opad]]&lt;=5),1,0)</f>
        <v>0</v>
      </c>
      <c r="G217">
        <f>IF(pogoda[[#This Row],[Temperatura]]&gt;B216,G216+1,0)</f>
        <v>0</v>
      </c>
      <c r="H217" t="str">
        <f>_xlfn.CONCAT(pogoda[[#This Row],[Kategoria_chmur]],pogoda[[#This Row],[Wielkosc_chmur]])</f>
        <v>C1</v>
      </c>
      <c r="I217" s="1">
        <f t="shared" si="3"/>
        <v>4</v>
      </c>
      <c r="J217" s="1">
        <f>MIN(QUOTIENT(pogoda[[#This Row],[temp]]+2,3),5)</f>
        <v>2</v>
      </c>
      <c r="K217" s="1" t="str">
        <f>IF(J217=0,"0",IF(J216=0,IF(pogoda[[#This Row],[Temperatura]]&gt;=10,"C","S"),K216))</f>
        <v>C</v>
      </c>
      <c r="L217" s="1">
        <f>IF(pogoda[[#This Row],[kategoria]]=pogoda[[#This Row],[Kategoria_chmur]],1,0)</f>
        <v>1</v>
      </c>
      <c r="M217" s="1">
        <f>IF(pogoda[[#This Row],[wielkosc]]=pogoda[[#This Row],[Wielkosc_chmur]],1,0)</f>
        <v>0</v>
      </c>
      <c r="N217" s="1"/>
    </row>
    <row r="218" spans="1:14" x14ac:dyDescent="0.25">
      <c r="A218">
        <v>216</v>
      </c>
      <c r="B218">
        <v>20.3</v>
      </c>
      <c r="C218">
        <v>1</v>
      </c>
      <c r="D218" s="1" t="s">
        <v>6</v>
      </c>
      <c r="E218">
        <v>2</v>
      </c>
      <c r="F218">
        <f>IF(AND(pogoda[[#This Row],[Temperatura]]&gt;=20,pogoda[[#This Row],[Opad]]&lt;=5),1,0)</f>
        <v>1</v>
      </c>
      <c r="G218">
        <f>IF(pogoda[[#This Row],[Temperatura]]&gt;B217,G217+1,0)</f>
        <v>0</v>
      </c>
      <c r="H218" t="str">
        <f>_xlfn.CONCAT(pogoda[[#This Row],[Kategoria_chmur]],pogoda[[#This Row],[Wielkosc_chmur]])</f>
        <v>C2</v>
      </c>
      <c r="I218" s="1">
        <f t="shared" si="3"/>
        <v>5</v>
      </c>
      <c r="J218" s="1">
        <f>MIN(QUOTIENT(pogoda[[#This Row],[temp]]+2,3),5)</f>
        <v>2</v>
      </c>
      <c r="K218" s="1" t="str">
        <f>IF(J218=0,"0",IF(J217=0,IF(pogoda[[#This Row],[Temperatura]]&gt;=10,"C","S"),K217))</f>
        <v>C</v>
      </c>
      <c r="L218" s="1">
        <f>IF(pogoda[[#This Row],[kategoria]]=pogoda[[#This Row],[Kategoria_chmur]],1,0)</f>
        <v>1</v>
      </c>
      <c r="M218" s="1">
        <f>IF(pogoda[[#This Row],[wielkosc]]=pogoda[[#This Row],[Wielkosc_chmur]],1,0)</f>
        <v>1</v>
      </c>
      <c r="N218" s="1"/>
    </row>
    <row r="219" spans="1:14" x14ac:dyDescent="0.25">
      <c r="A219">
        <v>217</v>
      </c>
      <c r="B219">
        <v>18.5</v>
      </c>
      <c r="C219">
        <v>7</v>
      </c>
      <c r="D219" s="1" t="s">
        <v>6</v>
      </c>
      <c r="E219">
        <v>2</v>
      </c>
      <c r="F219">
        <f>IF(AND(pogoda[[#This Row],[Temperatura]]&gt;=20,pogoda[[#This Row],[Opad]]&lt;=5),1,0)</f>
        <v>0</v>
      </c>
      <c r="G219">
        <f>IF(pogoda[[#This Row],[Temperatura]]&gt;B218,G218+1,0)</f>
        <v>0</v>
      </c>
      <c r="H219" t="str">
        <f>_xlfn.CONCAT(pogoda[[#This Row],[Kategoria_chmur]],pogoda[[#This Row],[Wielkosc_chmur]])</f>
        <v>C2</v>
      </c>
      <c r="I219" s="1">
        <f t="shared" si="3"/>
        <v>6</v>
      </c>
      <c r="J219" s="1">
        <f>MIN(QUOTIENT(pogoda[[#This Row],[temp]]+2,3),5)</f>
        <v>2</v>
      </c>
      <c r="K219" s="1" t="str">
        <f>IF(J219=0,"0",IF(J218=0,IF(pogoda[[#This Row],[Temperatura]]&gt;=10,"C","S"),K218))</f>
        <v>C</v>
      </c>
      <c r="L219" s="1">
        <f>IF(pogoda[[#This Row],[kategoria]]=pogoda[[#This Row],[Kategoria_chmur]],1,0)</f>
        <v>1</v>
      </c>
      <c r="M219" s="1">
        <f>IF(pogoda[[#This Row],[wielkosc]]=pogoda[[#This Row],[Wielkosc_chmur]],1,0)</f>
        <v>1</v>
      </c>
      <c r="N219" s="1"/>
    </row>
    <row r="220" spans="1:14" x14ac:dyDescent="0.25">
      <c r="A220">
        <v>218</v>
      </c>
      <c r="B220">
        <v>18.2</v>
      </c>
      <c r="C220">
        <v>10</v>
      </c>
      <c r="D220" s="1" t="s">
        <v>6</v>
      </c>
      <c r="E220">
        <v>3</v>
      </c>
      <c r="F220">
        <f>IF(AND(pogoda[[#This Row],[Temperatura]]&gt;=20,pogoda[[#This Row],[Opad]]&lt;=5),1,0)</f>
        <v>0</v>
      </c>
      <c r="G220">
        <f>IF(pogoda[[#This Row],[Temperatura]]&gt;B219,G219+1,0)</f>
        <v>0</v>
      </c>
      <c r="H220" t="str">
        <f>_xlfn.CONCAT(pogoda[[#This Row],[Kategoria_chmur]],pogoda[[#This Row],[Wielkosc_chmur]])</f>
        <v>C3</v>
      </c>
      <c r="I220" s="1">
        <f t="shared" si="3"/>
        <v>7</v>
      </c>
      <c r="J220" s="1">
        <f>MIN(QUOTIENT(pogoda[[#This Row],[temp]]+2,3),5)</f>
        <v>3</v>
      </c>
      <c r="K220" s="1" t="str">
        <f>IF(J220=0,"0",IF(J219=0,IF(pogoda[[#This Row],[Temperatura]]&gt;=10,"C","S"),K219))</f>
        <v>C</v>
      </c>
      <c r="L220" s="1">
        <f>IF(pogoda[[#This Row],[kategoria]]=pogoda[[#This Row],[Kategoria_chmur]],1,0)</f>
        <v>1</v>
      </c>
      <c r="M220" s="1">
        <f>IF(pogoda[[#This Row],[wielkosc]]=pogoda[[#This Row],[Wielkosc_chmur]],1,0)</f>
        <v>1</v>
      </c>
      <c r="N220" s="1"/>
    </row>
    <row r="221" spans="1:14" x14ac:dyDescent="0.25">
      <c r="A221">
        <v>219</v>
      </c>
      <c r="B221">
        <v>19.100000000000001</v>
      </c>
      <c r="C221">
        <v>10</v>
      </c>
      <c r="D221" s="1" t="s">
        <v>6</v>
      </c>
      <c r="E221">
        <v>3</v>
      </c>
      <c r="F221">
        <f>IF(AND(pogoda[[#This Row],[Temperatura]]&gt;=20,pogoda[[#This Row],[Opad]]&lt;=5),1,0)</f>
        <v>0</v>
      </c>
      <c r="G221">
        <f>IF(pogoda[[#This Row],[Temperatura]]&gt;B220,G220+1,0)</f>
        <v>1</v>
      </c>
      <c r="H221" t="str">
        <f>_xlfn.CONCAT(pogoda[[#This Row],[Kategoria_chmur]],pogoda[[#This Row],[Wielkosc_chmur]])</f>
        <v>C3</v>
      </c>
      <c r="I221" s="1">
        <f t="shared" si="3"/>
        <v>8</v>
      </c>
      <c r="J221" s="1">
        <f>MIN(QUOTIENT(pogoda[[#This Row],[temp]]+2,3),5)</f>
        <v>3</v>
      </c>
      <c r="K221" s="1" t="str">
        <f>IF(J221=0,"0",IF(J220=0,IF(pogoda[[#This Row],[Temperatura]]&gt;=10,"C","S"),K220))</f>
        <v>C</v>
      </c>
      <c r="L221" s="1">
        <f>IF(pogoda[[#This Row],[kategoria]]=pogoda[[#This Row],[Kategoria_chmur]],1,0)</f>
        <v>1</v>
      </c>
      <c r="M221" s="1">
        <f>IF(pogoda[[#This Row],[wielkosc]]=pogoda[[#This Row],[Wielkosc_chmur]],1,0)</f>
        <v>1</v>
      </c>
      <c r="N221" s="1"/>
    </row>
    <row r="222" spans="1:14" x14ac:dyDescent="0.25">
      <c r="A222">
        <v>220</v>
      </c>
      <c r="B222">
        <v>20.9</v>
      </c>
      <c r="C222">
        <v>1</v>
      </c>
      <c r="D222" s="1" t="s">
        <v>6</v>
      </c>
      <c r="E222">
        <v>3</v>
      </c>
      <c r="F222">
        <f>IF(AND(pogoda[[#This Row],[Temperatura]]&gt;=20,pogoda[[#This Row],[Opad]]&lt;=5),1,0)</f>
        <v>1</v>
      </c>
      <c r="G222">
        <f>IF(pogoda[[#This Row],[Temperatura]]&gt;B221,G221+1,0)</f>
        <v>2</v>
      </c>
      <c r="H222" t="str">
        <f>_xlfn.CONCAT(pogoda[[#This Row],[Kategoria_chmur]],pogoda[[#This Row],[Wielkosc_chmur]])</f>
        <v>C3</v>
      </c>
      <c r="I222" s="1">
        <f t="shared" si="3"/>
        <v>9</v>
      </c>
      <c r="J222" s="1">
        <f>MIN(QUOTIENT(pogoda[[#This Row],[temp]]+2,3),5)</f>
        <v>3</v>
      </c>
      <c r="K222" s="1" t="str">
        <f>IF(J222=0,"0",IF(J221=0,IF(pogoda[[#This Row],[Temperatura]]&gt;=10,"C","S"),K221))</f>
        <v>C</v>
      </c>
      <c r="L222" s="1">
        <f>IF(pogoda[[#This Row],[kategoria]]=pogoda[[#This Row],[Kategoria_chmur]],1,0)</f>
        <v>1</v>
      </c>
      <c r="M222" s="1">
        <f>IF(pogoda[[#This Row],[wielkosc]]=pogoda[[#This Row],[Wielkosc_chmur]],1,0)</f>
        <v>1</v>
      </c>
      <c r="N222" s="1"/>
    </row>
    <row r="223" spans="1:14" x14ac:dyDescent="0.25">
      <c r="A223">
        <v>221</v>
      </c>
      <c r="B223">
        <v>22.5</v>
      </c>
      <c r="C223">
        <v>4</v>
      </c>
      <c r="D223" s="1" t="s">
        <v>6</v>
      </c>
      <c r="E223">
        <v>4</v>
      </c>
      <c r="F223">
        <f>IF(AND(pogoda[[#This Row],[Temperatura]]&gt;=20,pogoda[[#This Row],[Opad]]&lt;=5),1,0)</f>
        <v>1</v>
      </c>
      <c r="G223">
        <f>IF(pogoda[[#This Row],[Temperatura]]&gt;B222,G222+1,0)</f>
        <v>3</v>
      </c>
      <c r="H223" t="str">
        <f>_xlfn.CONCAT(pogoda[[#This Row],[Kategoria_chmur]],pogoda[[#This Row],[Wielkosc_chmur]])</f>
        <v>C4</v>
      </c>
      <c r="I223" s="1">
        <f t="shared" si="3"/>
        <v>10</v>
      </c>
      <c r="J223" s="1">
        <f>MIN(QUOTIENT(pogoda[[#This Row],[temp]]+2,3),5)</f>
        <v>4</v>
      </c>
      <c r="K223" s="1" t="str">
        <f>IF(J223=0,"0",IF(J222=0,IF(pogoda[[#This Row],[Temperatura]]&gt;=10,"C","S"),K222))</f>
        <v>C</v>
      </c>
      <c r="L223" s="1">
        <f>IF(pogoda[[#This Row],[kategoria]]=pogoda[[#This Row],[Kategoria_chmur]],1,0)</f>
        <v>1</v>
      </c>
      <c r="M223" s="1">
        <f>IF(pogoda[[#This Row],[wielkosc]]=pogoda[[#This Row],[Wielkosc_chmur]],1,0)</f>
        <v>1</v>
      </c>
      <c r="N223" s="1"/>
    </row>
    <row r="224" spans="1:14" x14ac:dyDescent="0.25">
      <c r="A224">
        <v>222</v>
      </c>
      <c r="B224">
        <v>23.2</v>
      </c>
      <c r="C224">
        <v>12</v>
      </c>
      <c r="D224" s="1" t="s">
        <v>6</v>
      </c>
      <c r="E224">
        <v>4</v>
      </c>
      <c r="F224">
        <f>IF(AND(pogoda[[#This Row],[Temperatura]]&gt;=20,pogoda[[#This Row],[Opad]]&lt;=5),1,0)</f>
        <v>0</v>
      </c>
      <c r="G224">
        <f>IF(pogoda[[#This Row],[Temperatura]]&gt;B223,G223+1,0)</f>
        <v>4</v>
      </c>
      <c r="H224" t="str">
        <f>_xlfn.CONCAT(pogoda[[#This Row],[Kategoria_chmur]],pogoda[[#This Row],[Wielkosc_chmur]])</f>
        <v>C4</v>
      </c>
      <c r="I224" s="1">
        <f t="shared" si="3"/>
        <v>11</v>
      </c>
      <c r="J224" s="1">
        <f>MIN(QUOTIENT(pogoda[[#This Row],[temp]]+2,3),5)</f>
        <v>4</v>
      </c>
      <c r="K224" s="1" t="str">
        <f>IF(J224=0,"0",IF(J223=0,IF(pogoda[[#This Row],[Temperatura]]&gt;=10,"C","S"),K223))</f>
        <v>C</v>
      </c>
      <c r="L224" s="1">
        <f>IF(pogoda[[#This Row],[kategoria]]=pogoda[[#This Row],[Kategoria_chmur]],1,0)</f>
        <v>1</v>
      </c>
      <c r="M224" s="1">
        <f>IF(pogoda[[#This Row],[wielkosc]]=pogoda[[#This Row],[Wielkosc_chmur]],1,0)</f>
        <v>1</v>
      </c>
      <c r="N224" s="1"/>
    </row>
    <row r="225" spans="1:14" x14ac:dyDescent="0.25">
      <c r="A225">
        <v>223</v>
      </c>
      <c r="B225">
        <v>22.4</v>
      </c>
      <c r="C225">
        <v>7</v>
      </c>
      <c r="D225" s="1" t="s">
        <v>6</v>
      </c>
      <c r="E225">
        <v>4</v>
      </c>
      <c r="F225">
        <f>IF(AND(pogoda[[#This Row],[Temperatura]]&gt;=20,pogoda[[#This Row],[Opad]]&lt;=5),1,0)</f>
        <v>0</v>
      </c>
      <c r="G225">
        <f>IF(pogoda[[#This Row],[Temperatura]]&gt;B224,G224+1,0)</f>
        <v>0</v>
      </c>
      <c r="H225" t="str">
        <f>_xlfn.CONCAT(pogoda[[#This Row],[Kategoria_chmur]],pogoda[[#This Row],[Wielkosc_chmur]])</f>
        <v>C4</v>
      </c>
      <c r="I225" s="1">
        <f t="shared" si="3"/>
        <v>12</v>
      </c>
      <c r="J225" s="1">
        <f>MIN(QUOTIENT(pogoda[[#This Row],[temp]]+2,3),5)</f>
        <v>4</v>
      </c>
      <c r="K225" s="1" t="str">
        <f>IF(J225=0,"0",IF(J224=0,IF(pogoda[[#This Row],[Temperatura]]&gt;=10,"C","S"),K224))</f>
        <v>C</v>
      </c>
      <c r="L225" s="1">
        <f>IF(pogoda[[#This Row],[kategoria]]=pogoda[[#This Row],[Kategoria_chmur]],1,0)</f>
        <v>1</v>
      </c>
      <c r="M225" s="1">
        <f>IF(pogoda[[#This Row],[wielkosc]]=pogoda[[#This Row],[Wielkosc_chmur]],1,0)</f>
        <v>1</v>
      </c>
      <c r="N225" s="1"/>
    </row>
    <row r="226" spans="1:14" x14ac:dyDescent="0.25">
      <c r="A226">
        <v>224</v>
      </c>
      <c r="B226">
        <v>20</v>
      </c>
      <c r="C226">
        <v>16</v>
      </c>
      <c r="D226" s="1" t="s">
        <v>6</v>
      </c>
      <c r="E226">
        <v>5</v>
      </c>
      <c r="F226">
        <f>IF(AND(pogoda[[#This Row],[Temperatura]]&gt;=20,pogoda[[#This Row],[Opad]]&lt;=5),1,0)</f>
        <v>0</v>
      </c>
      <c r="G226">
        <f>IF(pogoda[[#This Row],[Temperatura]]&gt;B225,G225+1,0)</f>
        <v>0</v>
      </c>
      <c r="H226" t="str">
        <f>_xlfn.CONCAT(pogoda[[#This Row],[Kategoria_chmur]],pogoda[[#This Row],[Wielkosc_chmur]])</f>
        <v>C5</v>
      </c>
      <c r="I226" s="1">
        <f t="shared" si="3"/>
        <v>13</v>
      </c>
      <c r="J226" s="1">
        <f>MIN(QUOTIENT(pogoda[[#This Row],[temp]]+2,3),5)</f>
        <v>5</v>
      </c>
      <c r="K226" s="1" t="str">
        <f>IF(J226=0,"0",IF(J225=0,IF(pogoda[[#This Row],[Temperatura]]&gt;=10,"C","S"),K225))</f>
        <v>C</v>
      </c>
      <c r="L226" s="1">
        <f>IF(pogoda[[#This Row],[kategoria]]=pogoda[[#This Row],[Kategoria_chmur]],1,0)</f>
        <v>1</v>
      </c>
      <c r="M226" s="1">
        <f>IF(pogoda[[#This Row],[wielkosc]]=pogoda[[#This Row],[Wielkosc_chmur]],1,0)</f>
        <v>1</v>
      </c>
      <c r="N226" s="1"/>
    </row>
    <row r="227" spans="1:14" x14ac:dyDescent="0.25">
      <c r="A227">
        <v>225</v>
      </c>
      <c r="B227">
        <v>16.399999999999999</v>
      </c>
      <c r="C227">
        <v>24</v>
      </c>
      <c r="D227" s="1" t="s">
        <v>6</v>
      </c>
      <c r="E227">
        <v>5</v>
      </c>
      <c r="F227">
        <f>IF(AND(pogoda[[#This Row],[Temperatura]]&gt;=20,pogoda[[#This Row],[Opad]]&lt;=5),1,0)</f>
        <v>0</v>
      </c>
      <c r="G227">
        <f>IF(pogoda[[#This Row],[Temperatura]]&gt;B226,G226+1,0)</f>
        <v>0</v>
      </c>
      <c r="H227" t="str">
        <f>_xlfn.CONCAT(pogoda[[#This Row],[Kategoria_chmur]],pogoda[[#This Row],[Wielkosc_chmur]])</f>
        <v>C5</v>
      </c>
      <c r="I227" s="1">
        <f t="shared" si="3"/>
        <v>14</v>
      </c>
      <c r="J227" s="1">
        <f>MIN(QUOTIENT(pogoda[[#This Row],[temp]]+2,3),5)</f>
        <v>5</v>
      </c>
      <c r="K227" s="1" t="str">
        <f>IF(J227=0,"0",IF(J226=0,IF(pogoda[[#This Row],[Temperatura]]&gt;=10,"C","S"),K226))</f>
        <v>C</v>
      </c>
      <c r="L227" s="1">
        <f>IF(pogoda[[#This Row],[kategoria]]=pogoda[[#This Row],[Kategoria_chmur]],1,0)</f>
        <v>1</v>
      </c>
      <c r="M227" s="1">
        <f>IF(pogoda[[#This Row],[wielkosc]]=pogoda[[#This Row],[Wielkosc_chmur]],1,0)</f>
        <v>1</v>
      </c>
      <c r="N227" s="1"/>
    </row>
    <row r="228" spans="1:14" x14ac:dyDescent="0.25">
      <c r="A228">
        <v>226</v>
      </c>
      <c r="B228">
        <v>12.3</v>
      </c>
      <c r="C228">
        <v>0</v>
      </c>
      <c r="D228" s="1" t="s">
        <v>5</v>
      </c>
      <c r="E228">
        <v>0</v>
      </c>
      <c r="F228">
        <f>IF(AND(pogoda[[#This Row],[Temperatura]]&gt;=20,pogoda[[#This Row],[Opad]]&lt;=5),1,0)</f>
        <v>0</v>
      </c>
      <c r="G228">
        <f>IF(pogoda[[#This Row],[Temperatura]]&gt;B227,G227+1,0)</f>
        <v>0</v>
      </c>
      <c r="H228" t="str">
        <f>_xlfn.CONCAT(pogoda[[#This Row],[Kategoria_chmur]],pogoda[[#This Row],[Wielkosc_chmur]])</f>
        <v>00</v>
      </c>
      <c r="I228" s="1">
        <f t="shared" si="3"/>
        <v>0</v>
      </c>
      <c r="J228" s="1">
        <f>MIN(QUOTIENT(pogoda[[#This Row],[temp]]+2,3),5)</f>
        <v>0</v>
      </c>
      <c r="K228" s="1" t="str">
        <f>IF(J228=0,"0",IF(J227=0,IF(pogoda[[#This Row],[Temperatura]]&gt;=10,"C","S"),K227))</f>
        <v>0</v>
      </c>
      <c r="L228" s="1">
        <f>IF(pogoda[[#This Row],[kategoria]]=pogoda[[#This Row],[Kategoria_chmur]],1,0)</f>
        <v>1</v>
      </c>
      <c r="M228" s="1">
        <f>IF(pogoda[[#This Row],[wielkosc]]=pogoda[[#This Row],[Wielkosc_chmur]],1,0)</f>
        <v>1</v>
      </c>
      <c r="N228" s="1"/>
    </row>
    <row r="229" spans="1:14" x14ac:dyDescent="0.25">
      <c r="A229">
        <v>227</v>
      </c>
      <c r="B229">
        <v>8.6999999999999993</v>
      </c>
      <c r="C229">
        <v>5</v>
      </c>
      <c r="D229" s="1" t="s">
        <v>7</v>
      </c>
      <c r="E229">
        <v>1</v>
      </c>
      <c r="F229">
        <f>IF(AND(pogoda[[#This Row],[Temperatura]]&gt;=20,pogoda[[#This Row],[Opad]]&lt;=5),1,0)</f>
        <v>0</v>
      </c>
      <c r="G229">
        <f>IF(pogoda[[#This Row],[Temperatura]]&gt;B228,G228+1,0)</f>
        <v>0</v>
      </c>
      <c r="H229" t="str">
        <f>_xlfn.CONCAT(pogoda[[#This Row],[Kategoria_chmur]],pogoda[[#This Row],[Wielkosc_chmur]])</f>
        <v>S1</v>
      </c>
      <c r="I229" s="1">
        <f t="shared" si="3"/>
        <v>1</v>
      </c>
      <c r="J229" s="1">
        <f>MIN(QUOTIENT(pogoda[[#This Row],[temp]]+2,3),5)</f>
        <v>1</v>
      </c>
      <c r="K229" s="1" t="str">
        <f>IF(J229=0,"0",IF(J228=0,IF(pogoda[[#This Row],[Temperatura]]&gt;=10,"C","S"),K228))</f>
        <v>S</v>
      </c>
      <c r="L229" s="1">
        <f>IF(pogoda[[#This Row],[kategoria]]=pogoda[[#This Row],[Kategoria_chmur]],1,0)</f>
        <v>1</v>
      </c>
      <c r="M229" s="1">
        <f>IF(pogoda[[#This Row],[wielkosc]]=pogoda[[#This Row],[Wielkosc_chmur]],1,0)</f>
        <v>1</v>
      </c>
      <c r="N229" s="1"/>
    </row>
    <row r="230" spans="1:14" x14ac:dyDescent="0.25">
      <c r="A230">
        <v>228</v>
      </c>
      <c r="B230">
        <v>6.4</v>
      </c>
      <c r="C230">
        <v>1</v>
      </c>
      <c r="D230" s="1" t="s">
        <v>7</v>
      </c>
      <c r="E230">
        <v>1</v>
      </c>
      <c r="F230">
        <f>IF(AND(pogoda[[#This Row],[Temperatura]]&gt;=20,pogoda[[#This Row],[Opad]]&lt;=5),1,0)</f>
        <v>0</v>
      </c>
      <c r="G230">
        <f>IF(pogoda[[#This Row],[Temperatura]]&gt;B229,G229+1,0)</f>
        <v>0</v>
      </c>
      <c r="H230" t="str">
        <f>_xlfn.CONCAT(pogoda[[#This Row],[Kategoria_chmur]],pogoda[[#This Row],[Wielkosc_chmur]])</f>
        <v>S1</v>
      </c>
      <c r="I230" s="1">
        <f t="shared" si="3"/>
        <v>2</v>
      </c>
      <c r="J230" s="1">
        <f>MIN(QUOTIENT(pogoda[[#This Row],[temp]]+2,3),5)</f>
        <v>1</v>
      </c>
      <c r="K230" s="1" t="str">
        <f>IF(J230=0,"0",IF(J229=0,IF(pogoda[[#This Row],[Temperatura]]&gt;=10,"C","S"),K229))</f>
        <v>S</v>
      </c>
      <c r="L230" s="1">
        <f>IF(pogoda[[#This Row],[kategoria]]=pogoda[[#This Row],[Kategoria_chmur]],1,0)</f>
        <v>1</v>
      </c>
      <c r="M230" s="1">
        <f>IF(pogoda[[#This Row],[wielkosc]]=pogoda[[#This Row],[Wielkosc_chmur]],1,0)</f>
        <v>1</v>
      </c>
      <c r="N230" s="1"/>
    </row>
    <row r="231" spans="1:14" x14ac:dyDescent="0.25">
      <c r="A231">
        <v>229</v>
      </c>
      <c r="B231">
        <v>5.6</v>
      </c>
      <c r="C231">
        <v>6</v>
      </c>
      <c r="D231" s="1" t="s">
        <v>7</v>
      </c>
      <c r="E231">
        <v>1</v>
      </c>
      <c r="F231">
        <f>IF(AND(pogoda[[#This Row],[Temperatura]]&gt;=20,pogoda[[#This Row],[Opad]]&lt;=5),1,0)</f>
        <v>0</v>
      </c>
      <c r="G231">
        <f>IF(pogoda[[#This Row],[Temperatura]]&gt;B230,G230+1,0)</f>
        <v>0</v>
      </c>
      <c r="H231" t="str">
        <f>_xlfn.CONCAT(pogoda[[#This Row],[Kategoria_chmur]],pogoda[[#This Row],[Wielkosc_chmur]])</f>
        <v>S1</v>
      </c>
      <c r="I231" s="1">
        <f t="shared" si="3"/>
        <v>3</v>
      </c>
      <c r="J231" s="1">
        <f>MIN(QUOTIENT(pogoda[[#This Row],[temp]]+2,3),5)</f>
        <v>1</v>
      </c>
      <c r="K231" s="1" t="str">
        <f>IF(J231=0,"0",IF(J230=0,IF(pogoda[[#This Row],[Temperatura]]&gt;=10,"C","S"),K230))</f>
        <v>S</v>
      </c>
      <c r="L231" s="1">
        <f>IF(pogoda[[#This Row],[kategoria]]=pogoda[[#This Row],[Kategoria_chmur]],1,0)</f>
        <v>1</v>
      </c>
      <c r="M231" s="1">
        <f>IF(pogoda[[#This Row],[wielkosc]]=pogoda[[#This Row],[Wielkosc_chmur]],1,0)</f>
        <v>1</v>
      </c>
      <c r="N231" s="1"/>
    </row>
    <row r="232" spans="1:14" x14ac:dyDescent="0.25">
      <c r="A232">
        <v>230</v>
      </c>
      <c r="B232">
        <v>6.4</v>
      </c>
      <c r="C232">
        <v>12</v>
      </c>
      <c r="D232" s="1" t="s">
        <v>7</v>
      </c>
      <c r="E232">
        <v>2</v>
      </c>
      <c r="F232">
        <f>IF(AND(pogoda[[#This Row],[Temperatura]]&gt;=20,pogoda[[#This Row],[Opad]]&lt;=5),1,0)</f>
        <v>0</v>
      </c>
      <c r="G232">
        <f>IF(pogoda[[#This Row],[Temperatura]]&gt;B231,G231+1,0)</f>
        <v>1</v>
      </c>
      <c r="H232" t="str">
        <f>_xlfn.CONCAT(pogoda[[#This Row],[Kategoria_chmur]],pogoda[[#This Row],[Wielkosc_chmur]])</f>
        <v>S2</v>
      </c>
      <c r="I232" s="1">
        <f t="shared" si="3"/>
        <v>4</v>
      </c>
      <c r="J232" s="1">
        <f>MIN(QUOTIENT(pogoda[[#This Row],[temp]]+2,3),5)</f>
        <v>2</v>
      </c>
      <c r="K232" s="1" t="str">
        <f>IF(J232=0,"0",IF(J231=0,IF(pogoda[[#This Row],[Temperatura]]&gt;=10,"C","S"),K231))</f>
        <v>S</v>
      </c>
      <c r="L232" s="1">
        <f>IF(pogoda[[#This Row],[kategoria]]=pogoda[[#This Row],[Kategoria_chmur]],1,0)</f>
        <v>1</v>
      </c>
      <c r="M232" s="1">
        <f>IF(pogoda[[#This Row],[wielkosc]]=pogoda[[#This Row],[Wielkosc_chmur]],1,0)</f>
        <v>1</v>
      </c>
      <c r="N232" s="1"/>
    </row>
    <row r="233" spans="1:14" x14ac:dyDescent="0.25">
      <c r="A233">
        <v>231</v>
      </c>
      <c r="B233">
        <v>8.1999999999999993</v>
      </c>
      <c r="C233">
        <v>3</v>
      </c>
      <c r="D233" s="1" t="s">
        <v>7</v>
      </c>
      <c r="E233">
        <v>2</v>
      </c>
      <c r="F233">
        <f>IF(AND(pogoda[[#This Row],[Temperatura]]&gt;=20,pogoda[[#This Row],[Opad]]&lt;=5),1,0)</f>
        <v>0</v>
      </c>
      <c r="G233">
        <f>IF(pogoda[[#This Row],[Temperatura]]&gt;B232,G232+1,0)</f>
        <v>2</v>
      </c>
      <c r="H233" t="str">
        <f>_xlfn.CONCAT(pogoda[[#This Row],[Kategoria_chmur]],pogoda[[#This Row],[Wielkosc_chmur]])</f>
        <v>S2</v>
      </c>
      <c r="I233" s="1">
        <f t="shared" si="3"/>
        <v>5</v>
      </c>
      <c r="J233" s="1">
        <f>MIN(QUOTIENT(pogoda[[#This Row],[temp]]+2,3),5)</f>
        <v>2</v>
      </c>
      <c r="K233" s="1" t="str">
        <f>IF(J233=0,"0",IF(J232=0,IF(pogoda[[#This Row],[Temperatura]]&gt;=10,"C","S"),K232))</f>
        <v>S</v>
      </c>
      <c r="L233" s="1">
        <f>IF(pogoda[[#This Row],[kategoria]]=pogoda[[#This Row],[Kategoria_chmur]],1,0)</f>
        <v>1</v>
      </c>
      <c r="M233" s="1">
        <f>IF(pogoda[[#This Row],[wielkosc]]=pogoda[[#This Row],[Wielkosc_chmur]],1,0)</f>
        <v>1</v>
      </c>
      <c r="N233" s="1"/>
    </row>
    <row r="234" spans="1:14" x14ac:dyDescent="0.25">
      <c r="A234">
        <v>232</v>
      </c>
      <c r="B234">
        <v>10</v>
      </c>
      <c r="C234">
        <v>12</v>
      </c>
      <c r="D234" s="1" t="s">
        <v>7</v>
      </c>
      <c r="E234">
        <v>2</v>
      </c>
      <c r="F234">
        <f>IF(AND(pogoda[[#This Row],[Temperatura]]&gt;=20,pogoda[[#This Row],[Opad]]&lt;=5),1,0)</f>
        <v>0</v>
      </c>
      <c r="G234">
        <f>IF(pogoda[[#This Row],[Temperatura]]&gt;B233,G233+1,0)</f>
        <v>3</v>
      </c>
      <c r="H234" t="str">
        <f>_xlfn.CONCAT(pogoda[[#This Row],[Kategoria_chmur]],pogoda[[#This Row],[Wielkosc_chmur]])</f>
        <v>S2</v>
      </c>
      <c r="I234" s="1">
        <f t="shared" si="3"/>
        <v>6</v>
      </c>
      <c r="J234" s="1">
        <f>MIN(QUOTIENT(pogoda[[#This Row],[temp]]+2,3),5)</f>
        <v>2</v>
      </c>
      <c r="K234" s="1" t="str">
        <f>IF(J234=0,"0",IF(J233=0,IF(pogoda[[#This Row],[Temperatura]]&gt;=10,"C","S"),K233))</f>
        <v>S</v>
      </c>
      <c r="L234" s="1">
        <f>IF(pogoda[[#This Row],[kategoria]]=pogoda[[#This Row],[Kategoria_chmur]],1,0)</f>
        <v>1</v>
      </c>
      <c r="M234" s="1">
        <f>IF(pogoda[[#This Row],[wielkosc]]=pogoda[[#This Row],[Wielkosc_chmur]],1,0)</f>
        <v>1</v>
      </c>
      <c r="N234" s="1"/>
    </row>
    <row r="235" spans="1:14" x14ac:dyDescent="0.25">
      <c r="A235">
        <v>233</v>
      </c>
      <c r="B235">
        <v>11.1</v>
      </c>
      <c r="C235">
        <v>17</v>
      </c>
      <c r="D235" s="1" t="s">
        <v>7</v>
      </c>
      <c r="E235">
        <v>3</v>
      </c>
      <c r="F235">
        <f>IF(AND(pogoda[[#This Row],[Temperatura]]&gt;=20,pogoda[[#This Row],[Opad]]&lt;=5),1,0)</f>
        <v>0</v>
      </c>
      <c r="G235">
        <f>IF(pogoda[[#This Row],[Temperatura]]&gt;B234,G234+1,0)</f>
        <v>4</v>
      </c>
      <c r="H235" t="str">
        <f>_xlfn.CONCAT(pogoda[[#This Row],[Kategoria_chmur]],pogoda[[#This Row],[Wielkosc_chmur]])</f>
        <v>S3</v>
      </c>
      <c r="I235" s="1">
        <f t="shared" si="3"/>
        <v>7</v>
      </c>
      <c r="J235" s="1">
        <f>MIN(QUOTIENT(pogoda[[#This Row],[temp]]+2,3),5)</f>
        <v>3</v>
      </c>
      <c r="K235" s="1" t="str">
        <f>IF(J235=0,"0",IF(J234=0,IF(pogoda[[#This Row],[Temperatura]]&gt;=10,"C","S"),K234))</f>
        <v>S</v>
      </c>
      <c r="L235" s="1">
        <f>IF(pogoda[[#This Row],[kategoria]]=pogoda[[#This Row],[Kategoria_chmur]],1,0)</f>
        <v>1</v>
      </c>
      <c r="M235" s="1">
        <f>IF(pogoda[[#This Row],[wielkosc]]=pogoda[[#This Row],[Wielkosc_chmur]],1,0)</f>
        <v>1</v>
      </c>
      <c r="N235" s="1"/>
    </row>
    <row r="236" spans="1:14" x14ac:dyDescent="0.25">
      <c r="A236">
        <v>234</v>
      </c>
      <c r="B236">
        <v>10.9</v>
      </c>
      <c r="C236">
        <v>16</v>
      </c>
      <c r="D236" s="1" t="s">
        <v>7</v>
      </c>
      <c r="E236">
        <v>3</v>
      </c>
      <c r="F236">
        <f>IF(AND(pogoda[[#This Row],[Temperatura]]&gt;=20,pogoda[[#This Row],[Opad]]&lt;=5),1,0)</f>
        <v>0</v>
      </c>
      <c r="G236">
        <f>IF(pogoda[[#This Row],[Temperatura]]&gt;B235,G235+1,0)</f>
        <v>0</v>
      </c>
      <c r="H236" t="str">
        <f>_xlfn.CONCAT(pogoda[[#This Row],[Kategoria_chmur]],pogoda[[#This Row],[Wielkosc_chmur]])</f>
        <v>S3</v>
      </c>
      <c r="I236" s="1">
        <f t="shared" si="3"/>
        <v>8</v>
      </c>
      <c r="J236" s="1">
        <f>MIN(QUOTIENT(pogoda[[#This Row],[temp]]+2,3),5)</f>
        <v>3</v>
      </c>
      <c r="K236" s="1" t="str">
        <f>IF(J236=0,"0",IF(J235=0,IF(pogoda[[#This Row],[Temperatura]]&gt;=10,"C","S"),K235))</f>
        <v>S</v>
      </c>
      <c r="L236" s="1">
        <f>IF(pogoda[[#This Row],[kategoria]]=pogoda[[#This Row],[Kategoria_chmur]],1,0)</f>
        <v>1</v>
      </c>
      <c r="M236" s="1">
        <f>IF(pogoda[[#This Row],[wielkosc]]=pogoda[[#This Row],[Wielkosc_chmur]],1,0)</f>
        <v>1</v>
      </c>
      <c r="N236" s="1"/>
    </row>
    <row r="237" spans="1:14" x14ac:dyDescent="0.25">
      <c r="A237">
        <v>235</v>
      </c>
      <c r="B237">
        <v>9.3000000000000007</v>
      </c>
      <c r="C237">
        <v>3</v>
      </c>
      <c r="D237" s="1" t="s">
        <v>7</v>
      </c>
      <c r="E237">
        <v>3</v>
      </c>
      <c r="F237">
        <f>IF(AND(pogoda[[#This Row],[Temperatura]]&gt;=20,pogoda[[#This Row],[Opad]]&lt;=5),1,0)</f>
        <v>0</v>
      </c>
      <c r="G237">
        <f>IF(pogoda[[#This Row],[Temperatura]]&gt;B236,G236+1,0)</f>
        <v>0</v>
      </c>
      <c r="H237" t="str">
        <f>_xlfn.CONCAT(pogoda[[#This Row],[Kategoria_chmur]],pogoda[[#This Row],[Wielkosc_chmur]])</f>
        <v>S3</v>
      </c>
      <c r="I237" s="1">
        <f t="shared" si="3"/>
        <v>9</v>
      </c>
      <c r="J237" s="1">
        <f>MIN(QUOTIENT(pogoda[[#This Row],[temp]]+2,3),5)</f>
        <v>3</v>
      </c>
      <c r="K237" s="1" t="str">
        <f>IF(J237=0,"0",IF(J236=0,IF(pogoda[[#This Row],[Temperatura]]&gt;=10,"C","S"),K236))</f>
        <v>S</v>
      </c>
      <c r="L237" s="1">
        <f>IF(pogoda[[#This Row],[kategoria]]=pogoda[[#This Row],[Kategoria_chmur]],1,0)</f>
        <v>1</v>
      </c>
      <c r="M237" s="1">
        <f>IF(pogoda[[#This Row],[wielkosc]]=pogoda[[#This Row],[Wielkosc_chmur]],1,0)</f>
        <v>1</v>
      </c>
      <c r="N237" s="1"/>
    </row>
    <row r="238" spans="1:14" x14ac:dyDescent="0.25">
      <c r="A238">
        <v>236</v>
      </c>
      <c r="B238">
        <v>6.6</v>
      </c>
      <c r="C238">
        <v>21</v>
      </c>
      <c r="D238" s="1" t="s">
        <v>7</v>
      </c>
      <c r="E238">
        <v>4</v>
      </c>
      <c r="F238">
        <f>IF(AND(pogoda[[#This Row],[Temperatura]]&gt;=20,pogoda[[#This Row],[Opad]]&lt;=5),1,0)</f>
        <v>0</v>
      </c>
      <c r="G238">
        <f>IF(pogoda[[#This Row],[Temperatura]]&gt;B237,G237+1,0)</f>
        <v>0</v>
      </c>
      <c r="H238" t="str">
        <f>_xlfn.CONCAT(pogoda[[#This Row],[Kategoria_chmur]],pogoda[[#This Row],[Wielkosc_chmur]])</f>
        <v>S4</v>
      </c>
      <c r="I238" s="1">
        <f t="shared" si="3"/>
        <v>10</v>
      </c>
      <c r="J238" s="1">
        <f>MIN(QUOTIENT(pogoda[[#This Row],[temp]]+2,3),5)</f>
        <v>4</v>
      </c>
      <c r="K238" s="1" t="str">
        <f>IF(J238=0,"0",IF(J237=0,IF(pogoda[[#This Row],[Temperatura]]&gt;=10,"C","S"),K237))</f>
        <v>S</v>
      </c>
      <c r="L238" s="1">
        <f>IF(pogoda[[#This Row],[kategoria]]=pogoda[[#This Row],[Kategoria_chmur]],1,0)</f>
        <v>1</v>
      </c>
      <c r="M238" s="1">
        <f>IF(pogoda[[#This Row],[wielkosc]]=pogoda[[#This Row],[Wielkosc_chmur]],1,0)</f>
        <v>1</v>
      </c>
      <c r="N238" s="1"/>
    </row>
    <row r="239" spans="1:14" x14ac:dyDescent="0.25">
      <c r="A239">
        <v>237</v>
      </c>
      <c r="B239">
        <v>3.6</v>
      </c>
      <c r="C239">
        <v>18</v>
      </c>
      <c r="D239" s="1" t="s">
        <v>7</v>
      </c>
      <c r="E239">
        <v>4</v>
      </c>
      <c r="F239">
        <f>IF(AND(pogoda[[#This Row],[Temperatura]]&gt;=20,pogoda[[#This Row],[Opad]]&lt;=5),1,0)</f>
        <v>0</v>
      </c>
      <c r="G239">
        <f>IF(pogoda[[#This Row],[Temperatura]]&gt;B238,G238+1,0)</f>
        <v>0</v>
      </c>
      <c r="H239" t="str">
        <f>_xlfn.CONCAT(pogoda[[#This Row],[Kategoria_chmur]],pogoda[[#This Row],[Wielkosc_chmur]])</f>
        <v>S4</v>
      </c>
      <c r="I239" s="1">
        <f t="shared" si="3"/>
        <v>11</v>
      </c>
      <c r="J239" s="1">
        <f>MIN(QUOTIENT(pogoda[[#This Row],[temp]]+2,3),5)</f>
        <v>4</v>
      </c>
      <c r="K239" s="1" t="str">
        <f>IF(J239=0,"0",IF(J238=0,IF(pogoda[[#This Row],[Temperatura]]&gt;=10,"C","S"),K238))</f>
        <v>S</v>
      </c>
      <c r="L239" s="1">
        <f>IF(pogoda[[#This Row],[kategoria]]=pogoda[[#This Row],[Kategoria_chmur]],1,0)</f>
        <v>1</v>
      </c>
      <c r="M239" s="1">
        <f>IF(pogoda[[#This Row],[wielkosc]]=pogoda[[#This Row],[Wielkosc_chmur]],1,0)</f>
        <v>1</v>
      </c>
      <c r="N239" s="1"/>
    </row>
    <row r="240" spans="1:14" x14ac:dyDescent="0.25">
      <c r="A240">
        <v>238</v>
      </c>
      <c r="B240">
        <v>1.2</v>
      </c>
      <c r="C240">
        <v>13</v>
      </c>
      <c r="D240" s="1" t="s">
        <v>7</v>
      </c>
      <c r="E240">
        <v>4</v>
      </c>
      <c r="F240">
        <f>IF(AND(pogoda[[#This Row],[Temperatura]]&gt;=20,pogoda[[#This Row],[Opad]]&lt;=5),1,0)</f>
        <v>0</v>
      </c>
      <c r="G240">
        <f>IF(pogoda[[#This Row],[Temperatura]]&gt;B239,G239+1,0)</f>
        <v>0</v>
      </c>
      <c r="H240" t="str">
        <f>_xlfn.CONCAT(pogoda[[#This Row],[Kategoria_chmur]],pogoda[[#This Row],[Wielkosc_chmur]])</f>
        <v>S4</v>
      </c>
      <c r="I240" s="1">
        <f t="shared" si="3"/>
        <v>12</v>
      </c>
      <c r="J240" s="1">
        <f>MIN(QUOTIENT(pogoda[[#This Row],[temp]]+2,3),5)</f>
        <v>4</v>
      </c>
      <c r="K240" s="1" t="str">
        <f>IF(J240=0,"0",IF(J239=0,IF(pogoda[[#This Row],[Temperatura]]&gt;=10,"C","S"),K239))</f>
        <v>S</v>
      </c>
      <c r="L240" s="1">
        <f>IF(pogoda[[#This Row],[kategoria]]=pogoda[[#This Row],[Kategoria_chmur]],1,0)</f>
        <v>1</v>
      </c>
      <c r="M240" s="1">
        <f>IF(pogoda[[#This Row],[wielkosc]]=pogoda[[#This Row],[Wielkosc_chmur]],1,0)</f>
        <v>1</v>
      </c>
      <c r="N240" s="1"/>
    </row>
    <row r="241" spans="1:14" x14ac:dyDescent="0.25">
      <c r="A241">
        <v>239</v>
      </c>
      <c r="B241">
        <v>0.2</v>
      </c>
      <c r="C241">
        <v>29</v>
      </c>
      <c r="D241" s="1" t="s">
        <v>7</v>
      </c>
      <c r="E241">
        <v>5</v>
      </c>
      <c r="F241">
        <f>IF(AND(pogoda[[#This Row],[Temperatura]]&gt;=20,pogoda[[#This Row],[Opad]]&lt;=5),1,0)</f>
        <v>0</v>
      </c>
      <c r="G241">
        <f>IF(pogoda[[#This Row],[Temperatura]]&gt;B240,G240+1,0)</f>
        <v>0</v>
      </c>
      <c r="H241" t="str">
        <f>_xlfn.CONCAT(pogoda[[#This Row],[Kategoria_chmur]],pogoda[[#This Row],[Wielkosc_chmur]])</f>
        <v>S5</v>
      </c>
      <c r="I241" s="1">
        <f t="shared" si="3"/>
        <v>13</v>
      </c>
      <c r="J241" s="1">
        <f>MIN(QUOTIENT(pogoda[[#This Row],[temp]]+2,3),5)</f>
        <v>5</v>
      </c>
      <c r="K241" s="1" t="str">
        <f>IF(J241=0,"0",IF(J240=0,IF(pogoda[[#This Row],[Temperatura]]&gt;=10,"C","S"),K240))</f>
        <v>S</v>
      </c>
      <c r="L241" s="1">
        <f>IF(pogoda[[#This Row],[kategoria]]=pogoda[[#This Row],[Kategoria_chmur]],1,0)</f>
        <v>1</v>
      </c>
      <c r="M241" s="1">
        <f>IF(pogoda[[#This Row],[wielkosc]]=pogoda[[#This Row],[Wielkosc_chmur]],1,0)</f>
        <v>1</v>
      </c>
      <c r="N241" s="1"/>
    </row>
    <row r="242" spans="1:14" x14ac:dyDescent="0.25">
      <c r="A242">
        <v>240</v>
      </c>
      <c r="B242">
        <v>0.9</v>
      </c>
      <c r="C242">
        <v>0</v>
      </c>
      <c r="D242" s="1" t="s">
        <v>5</v>
      </c>
      <c r="E242">
        <v>0</v>
      </c>
      <c r="F242">
        <f>IF(AND(pogoda[[#This Row],[Temperatura]]&gt;=20,pogoda[[#This Row],[Opad]]&lt;=5),1,0)</f>
        <v>0</v>
      </c>
      <c r="G242">
        <f>IF(pogoda[[#This Row],[Temperatura]]&gt;B241,G241+1,0)</f>
        <v>1</v>
      </c>
      <c r="H242" t="str">
        <f>_xlfn.CONCAT(pogoda[[#This Row],[Kategoria_chmur]],pogoda[[#This Row],[Wielkosc_chmur]])</f>
        <v>00</v>
      </c>
      <c r="I242" s="1">
        <f t="shared" si="3"/>
        <v>0</v>
      </c>
      <c r="J242" s="1">
        <f>MIN(QUOTIENT(pogoda[[#This Row],[temp]]+2,3),5)</f>
        <v>0</v>
      </c>
      <c r="K242" s="1" t="str">
        <f>IF(J242=0,"0",IF(J241=0,IF(pogoda[[#This Row],[Temperatura]]&gt;=10,"C","S"),K241))</f>
        <v>0</v>
      </c>
      <c r="L242" s="1">
        <f>IF(pogoda[[#This Row],[kategoria]]=pogoda[[#This Row],[Kategoria_chmur]],1,0)</f>
        <v>1</v>
      </c>
      <c r="M242" s="1">
        <f>IF(pogoda[[#This Row],[wielkosc]]=pogoda[[#This Row],[Wielkosc_chmur]],1,0)</f>
        <v>1</v>
      </c>
      <c r="N242" s="1"/>
    </row>
    <row r="243" spans="1:14" x14ac:dyDescent="0.25">
      <c r="A243">
        <v>241</v>
      </c>
      <c r="B243">
        <v>3.2</v>
      </c>
      <c r="C243">
        <v>6</v>
      </c>
      <c r="D243" s="1" t="s">
        <v>7</v>
      </c>
      <c r="E243">
        <v>1</v>
      </c>
      <c r="F243">
        <f>IF(AND(pogoda[[#This Row],[Temperatura]]&gt;=20,pogoda[[#This Row],[Opad]]&lt;=5),1,0)</f>
        <v>0</v>
      </c>
      <c r="G243">
        <f>IF(pogoda[[#This Row],[Temperatura]]&gt;B242,G242+1,0)</f>
        <v>2</v>
      </c>
      <c r="H243" t="str">
        <f>_xlfn.CONCAT(pogoda[[#This Row],[Kategoria_chmur]],pogoda[[#This Row],[Wielkosc_chmur]])</f>
        <v>S1</v>
      </c>
      <c r="I243" s="1">
        <f t="shared" si="3"/>
        <v>1</v>
      </c>
      <c r="J243" s="1">
        <f>MIN(QUOTIENT(pogoda[[#This Row],[temp]]+2,3),5)</f>
        <v>1</v>
      </c>
      <c r="K243" s="1" t="str">
        <f>IF(J243=0,"0",IF(J242=0,IF(pogoda[[#This Row],[Temperatura]]&gt;=10,"C","S"),K242))</f>
        <v>S</v>
      </c>
      <c r="L243" s="1">
        <f>IF(pogoda[[#This Row],[kategoria]]=pogoda[[#This Row],[Kategoria_chmur]],1,0)</f>
        <v>1</v>
      </c>
      <c r="M243" s="1">
        <f>IF(pogoda[[#This Row],[wielkosc]]=pogoda[[#This Row],[Wielkosc_chmur]],1,0)</f>
        <v>1</v>
      </c>
      <c r="N243" s="1"/>
    </row>
    <row r="244" spans="1:14" x14ac:dyDescent="0.25">
      <c r="A244">
        <v>242</v>
      </c>
      <c r="B244">
        <v>6.6</v>
      </c>
      <c r="C244">
        <v>5</v>
      </c>
      <c r="D244" s="1" t="s">
        <v>7</v>
      </c>
      <c r="E244">
        <v>1</v>
      </c>
      <c r="F244">
        <f>IF(AND(pogoda[[#This Row],[Temperatura]]&gt;=20,pogoda[[#This Row],[Opad]]&lt;=5),1,0)</f>
        <v>0</v>
      </c>
      <c r="G244">
        <f>IF(pogoda[[#This Row],[Temperatura]]&gt;B243,G243+1,0)</f>
        <v>3</v>
      </c>
      <c r="H244" t="str">
        <f>_xlfn.CONCAT(pogoda[[#This Row],[Kategoria_chmur]],pogoda[[#This Row],[Wielkosc_chmur]])</f>
        <v>S1</v>
      </c>
      <c r="I244" s="1">
        <f t="shared" si="3"/>
        <v>2</v>
      </c>
      <c r="J244" s="1">
        <f>MIN(QUOTIENT(pogoda[[#This Row],[temp]]+2,3),5)</f>
        <v>1</v>
      </c>
      <c r="K244" s="1" t="str">
        <f>IF(J244=0,"0",IF(J243=0,IF(pogoda[[#This Row],[Temperatura]]&gt;=10,"C","S"),K243))</f>
        <v>S</v>
      </c>
      <c r="L244" s="1">
        <f>IF(pogoda[[#This Row],[kategoria]]=pogoda[[#This Row],[Kategoria_chmur]],1,0)</f>
        <v>1</v>
      </c>
      <c r="M244" s="1">
        <f>IF(pogoda[[#This Row],[wielkosc]]=pogoda[[#This Row],[Wielkosc_chmur]],1,0)</f>
        <v>1</v>
      </c>
      <c r="N244" s="1"/>
    </row>
    <row r="245" spans="1:14" x14ac:dyDescent="0.25">
      <c r="A245">
        <v>243</v>
      </c>
      <c r="B245">
        <v>10</v>
      </c>
      <c r="C245">
        <v>2</v>
      </c>
      <c r="D245" s="1" t="s">
        <v>7</v>
      </c>
      <c r="E245">
        <v>1</v>
      </c>
      <c r="F245">
        <f>IF(AND(pogoda[[#This Row],[Temperatura]]&gt;=20,pogoda[[#This Row],[Opad]]&lt;=5),1,0)</f>
        <v>0</v>
      </c>
      <c r="G245">
        <f>IF(pogoda[[#This Row],[Temperatura]]&gt;B244,G244+1,0)</f>
        <v>4</v>
      </c>
      <c r="H245" t="str">
        <f>_xlfn.CONCAT(pogoda[[#This Row],[Kategoria_chmur]],pogoda[[#This Row],[Wielkosc_chmur]])</f>
        <v>S1</v>
      </c>
      <c r="I245" s="1">
        <f t="shared" si="3"/>
        <v>3</v>
      </c>
      <c r="J245" s="1">
        <f>MIN(QUOTIENT(pogoda[[#This Row],[temp]]+2,3),5)</f>
        <v>1</v>
      </c>
      <c r="K245" s="1" t="str">
        <f>IF(J245=0,"0",IF(J244=0,IF(pogoda[[#This Row],[Temperatura]]&gt;=10,"C","S"),K244))</f>
        <v>S</v>
      </c>
      <c r="L245" s="1">
        <f>IF(pogoda[[#This Row],[kategoria]]=pogoda[[#This Row],[Kategoria_chmur]],1,0)</f>
        <v>1</v>
      </c>
      <c r="M245" s="1">
        <f>IF(pogoda[[#This Row],[wielkosc]]=pogoda[[#This Row],[Wielkosc_chmur]],1,0)</f>
        <v>1</v>
      </c>
      <c r="N245" s="1"/>
    </row>
    <row r="246" spans="1:14" x14ac:dyDescent="0.25">
      <c r="A246">
        <v>244</v>
      </c>
      <c r="B246">
        <v>12.7</v>
      </c>
      <c r="C246">
        <v>8</v>
      </c>
      <c r="D246" s="1" t="s">
        <v>7</v>
      </c>
      <c r="E246">
        <v>2</v>
      </c>
      <c r="F246">
        <f>IF(AND(pogoda[[#This Row],[Temperatura]]&gt;=20,pogoda[[#This Row],[Opad]]&lt;=5),1,0)</f>
        <v>0</v>
      </c>
      <c r="G246">
        <f>IF(pogoda[[#This Row],[Temperatura]]&gt;B245,G245+1,0)</f>
        <v>5</v>
      </c>
      <c r="H246" t="str">
        <f>_xlfn.CONCAT(pogoda[[#This Row],[Kategoria_chmur]],pogoda[[#This Row],[Wielkosc_chmur]])</f>
        <v>S2</v>
      </c>
      <c r="I246" s="1">
        <f t="shared" si="3"/>
        <v>4</v>
      </c>
      <c r="J246" s="1">
        <f>MIN(QUOTIENT(pogoda[[#This Row],[temp]]+2,3),5)</f>
        <v>2</v>
      </c>
      <c r="K246" s="1" t="str">
        <f>IF(J246=0,"0",IF(J245=0,IF(pogoda[[#This Row],[Temperatura]]&gt;=10,"C","S"),K245))</f>
        <v>S</v>
      </c>
      <c r="L246" s="1">
        <f>IF(pogoda[[#This Row],[kategoria]]=pogoda[[#This Row],[Kategoria_chmur]],1,0)</f>
        <v>1</v>
      </c>
      <c r="M246" s="1">
        <f>IF(pogoda[[#This Row],[wielkosc]]=pogoda[[#This Row],[Wielkosc_chmur]],1,0)</f>
        <v>1</v>
      </c>
      <c r="N246" s="1"/>
    </row>
    <row r="247" spans="1:14" x14ac:dyDescent="0.25">
      <c r="A247">
        <v>245</v>
      </c>
      <c r="B247">
        <v>14.1</v>
      </c>
      <c r="C247">
        <v>1</v>
      </c>
      <c r="D247" s="1" t="s">
        <v>7</v>
      </c>
      <c r="E247">
        <v>2</v>
      </c>
      <c r="F247">
        <f>IF(AND(pogoda[[#This Row],[Temperatura]]&gt;=20,pogoda[[#This Row],[Opad]]&lt;=5),1,0)</f>
        <v>0</v>
      </c>
      <c r="G247">
        <f>IF(pogoda[[#This Row],[Temperatura]]&gt;B246,G246+1,0)</f>
        <v>6</v>
      </c>
      <c r="H247" t="str">
        <f>_xlfn.CONCAT(pogoda[[#This Row],[Kategoria_chmur]],pogoda[[#This Row],[Wielkosc_chmur]])</f>
        <v>S2</v>
      </c>
      <c r="I247" s="1">
        <f t="shared" si="3"/>
        <v>5</v>
      </c>
      <c r="J247" s="1">
        <f>MIN(QUOTIENT(pogoda[[#This Row],[temp]]+2,3),5)</f>
        <v>2</v>
      </c>
      <c r="K247" s="1" t="str">
        <f>IF(J247=0,"0",IF(J246=0,IF(pogoda[[#This Row],[Temperatura]]&gt;=10,"C","S"),K246))</f>
        <v>S</v>
      </c>
      <c r="L247" s="1">
        <f>IF(pogoda[[#This Row],[kategoria]]=pogoda[[#This Row],[Kategoria_chmur]],1,0)</f>
        <v>1</v>
      </c>
      <c r="M247" s="1">
        <f>IF(pogoda[[#This Row],[wielkosc]]=pogoda[[#This Row],[Wielkosc_chmur]],1,0)</f>
        <v>1</v>
      </c>
      <c r="N247" s="1"/>
    </row>
    <row r="248" spans="1:14" x14ac:dyDescent="0.25">
      <c r="A248">
        <v>246</v>
      </c>
      <c r="B248">
        <v>14</v>
      </c>
      <c r="C248">
        <v>11</v>
      </c>
      <c r="D248" s="1" t="s">
        <v>7</v>
      </c>
      <c r="E248">
        <v>2</v>
      </c>
      <c r="F248">
        <f>IF(AND(pogoda[[#This Row],[Temperatura]]&gt;=20,pogoda[[#This Row],[Opad]]&lt;=5),1,0)</f>
        <v>0</v>
      </c>
      <c r="G248">
        <f>IF(pogoda[[#This Row],[Temperatura]]&gt;B247,G247+1,0)</f>
        <v>0</v>
      </c>
      <c r="H248" t="str">
        <f>_xlfn.CONCAT(pogoda[[#This Row],[Kategoria_chmur]],pogoda[[#This Row],[Wielkosc_chmur]])</f>
        <v>S2</v>
      </c>
      <c r="I248" s="1">
        <f t="shared" si="3"/>
        <v>6</v>
      </c>
      <c r="J248" s="1">
        <f>MIN(QUOTIENT(pogoda[[#This Row],[temp]]+2,3),5)</f>
        <v>2</v>
      </c>
      <c r="K248" s="1" t="str">
        <f>IF(J248=0,"0",IF(J247=0,IF(pogoda[[#This Row],[Temperatura]]&gt;=10,"C","S"),K247))</f>
        <v>S</v>
      </c>
      <c r="L248" s="1">
        <f>IF(pogoda[[#This Row],[kategoria]]=pogoda[[#This Row],[Kategoria_chmur]],1,0)</f>
        <v>1</v>
      </c>
      <c r="M248" s="1">
        <f>IF(pogoda[[#This Row],[wielkosc]]=pogoda[[#This Row],[Wielkosc_chmur]],1,0)</f>
        <v>1</v>
      </c>
      <c r="N248" s="1"/>
    </row>
    <row r="249" spans="1:14" x14ac:dyDescent="0.25">
      <c r="A249">
        <v>247</v>
      </c>
      <c r="B249">
        <v>12.7</v>
      </c>
      <c r="C249">
        <v>13</v>
      </c>
      <c r="D249" s="1" t="s">
        <v>7</v>
      </c>
      <c r="E249">
        <v>3</v>
      </c>
      <c r="F249">
        <f>IF(AND(pogoda[[#This Row],[Temperatura]]&gt;=20,pogoda[[#This Row],[Opad]]&lt;=5),1,0)</f>
        <v>0</v>
      </c>
      <c r="G249">
        <f>IF(pogoda[[#This Row],[Temperatura]]&gt;B248,G248+1,0)</f>
        <v>0</v>
      </c>
      <c r="H249" t="str">
        <f>_xlfn.CONCAT(pogoda[[#This Row],[Kategoria_chmur]],pogoda[[#This Row],[Wielkosc_chmur]])</f>
        <v>S3</v>
      </c>
      <c r="I249" s="1">
        <f t="shared" si="3"/>
        <v>7</v>
      </c>
      <c r="J249" s="1">
        <f>MIN(QUOTIENT(pogoda[[#This Row],[temp]]+2,3),5)</f>
        <v>3</v>
      </c>
      <c r="K249" s="1" t="str">
        <f>IF(J249=0,"0",IF(J248=0,IF(pogoda[[#This Row],[Temperatura]]&gt;=10,"C","S"),K248))</f>
        <v>S</v>
      </c>
      <c r="L249" s="1">
        <f>IF(pogoda[[#This Row],[kategoria]]=pogoda[[#This Row],[Kategoria_chmur]],1,0)</f>
        <v>1</v>
      </c>
      <c r="M249" s="1">
        <f>IF(pogoda[[#This Row],[wielkosc]]=pogoda[[#This Row],[Wielkosc_chmur]],1,0)</f>
        <v>1</v>
      </c>
      <c r="N249" s="1"/>
    </row>
    <row r="250" spans="1:14" x14ac:dyDescent="0.25">
      <c r="A250">
        <v>248</v>
      </c>
      <c r="B250">
        <v>11.1</v>
      </c>
      <c r="C250">
        <v>18</v>
      </c>
      <c r="D250" s="1" t="s">
        <v>7</v>
      </c>
      <c r="E250">
        <v>3</v>
      </c>
      <c r="F250">
        <f>IF(AND(pogoda[[#This Row],[Temperatura]]&gt;=20,pogoda[[#This Row],[Opad]]&lt;=5),1,0)</f>
        <v>0</v>
      </c>
      <c r="G250">
        <f>IF(pogoda[[#This Row],[Temperatura]]&gt;B249,G249+1,0)</f>
        <v>0</v>
      </c>
      <c r="H250" t="str">
        <f>_xlfn.CONCAT(pogoda[[#This Row],[Kategoria_chmur]],pogoda[[#This Row],[Wielkosc_chmur]])</f>
        <v>S3</v>
      </c>
      <c r="I250" s="1">
        <f t="shared" si="3"/>
        <v>8</v>
      </c>
      <c r="J250" s="1">
        <f>MIN(QUOTIENT(pogoda[[#This Row],[temp]]+2,3),5)</f>
        <v>3</v>
      </c>
      <c r="K250" s="1" t="str">
        <f>IF(J250=0,"0",IF(J249=0,IF(pogoda[[#This Row],[Temperatura]]&gt;=10,"C","S"),K249))</f>
        <v>S</v>
      </c>
      <c r="L250" s="1">
        <f>IF(pogoda[[#This Row],[kategoria]]=pogoda[[#This Row],[Kategoria_chmur]],1,0)</f>
        <v>1</v>
      </c>
      <c r="M250" s="1">
        <f>IF(pogoda[[#This Row],[wielkosc]]=pogoda[[#This Row],[Wielkosc_chmur]],1,0)</f>
        <v>1</v>
      </c>
      <c r="N250" s="1"/>
    </row>
    <row r="251" spans="1:14" x14ac:dyDescent="0.25">
      <c r="A251">
        <v>249</v>
      </c>
      <c r="B251">
        <v>10</v>
      </c>
      <c r="C251">
        <v>15</v>
      </c>
      <c r="D251" s="1" t="s">
        <v>7</v>
      </c>
      <c r="E251">
        <v>3</v>
      </c>
      <c r="F251">
        <f>IF(AND(pogoda[[#This Row],[Temperatura]]&gt;=20,pogoda[[#This Row],[Opad]]&lt;=5),1,0)</f>
        <v>0</v>
      </c>
      <c r="G251">
        <f>IF(pogoda[[#This Row],[Temperatura]]&gt;B250,G250+1,0)</f>
        <v>0</v>
      </c>
      <c r="H251" t="str">
        <f>_xlfn.CONCAT(pogoda[[#This Row],[Kategoria_chmur]],pogoda[[#This Row],[Wielkosc_chmur]])</f>
        <v>S3</v>
      </c>
      <c r="I251" s="1">
        <f t="shared" si="3"/>
        <v>9</v>
      </c>
      <c r="J251" s="1">
        <f>MIN(QUOTIENT(pogoda[[#This Row],[temp]]+2,3),5)</f>
        <v>3</v>
      </c>
      <c r="K251" s="1" t="str">
        <f>IF(J251=0,"0",IF(J250=0,IF(pogoda[[#This Row],[Temperatura]]&gt;=10,"C","S"),K250))</f>
        <v>S</v>
      </c>
      <c r="L251" s="1">
        <f>IF(pogoda[[#This Row],[kategoria]]=pogoda[[#This Row],[Kategoria_chmur]],1,0)</f>
        <v>1</v>
      </c>
      <c r="M251" s="1">
        <f>IF(pogoda[[#This Row],[wielkosc]]=pogoda[[#This Row],[Wielkosc_chmur]],1,0)</f>
        <v>1</v>
      </c>
      <c r="N251" s="1"/>
    </row>
    <row r="252" spans="1:14" x14ac:dyDescent="0.25">
      <c r="A252">
        <v>250</v>
      </c>
      <c r="B252">
        <v>10.1</v>
      </c>
      <c r="C252">
        <v>12</v>
      </c>
      <c r="D252" s="1" t="s">
        <v>7</v>
      </c>
      <c r="E252">
        <v>4</v>
      </c>
      <c r="F252">
        <f>IF(AND(pogoda[[#This Row],[Temperatura]]&gt;=20,pogoda[[#This Row],[Opad]]&lt;=5),1,0)</f>
        <v>0</v>
      </c>
      <c r="G252">
        <f>IF(pogoda[[#This Row],[Temperatura]]&gt;B251,G251+1,0)</f>
        <v>1</v>
      </c>
      <c r="H252" t="str">
        <f>_xlfn.CONCAT(pogoda[[#This Row],[Kategoria_chmur]],pogoda[[#This Row],[Wielkosc_chmur]])</f>
        <v>S4</v>
      </c>
      <c r="I252" s="1">
        <f t="shared" si="3"/>
        <v>10</v>
      </c>
      <c r="J252" s="1">
        <f>MIN(QUOTIENT(pogoda[[#This Row],[temp]]+2,3),5)</f>
        <v>4</v>
      </c>
      <c r="K252" s="1" t="str">
        <f>IF(J252=0,"0",IF(J251=0,IF(pogoda[[#This Row],[Temperatura]]&gt;=10,"C","S"),K251))</f>
        <v>S</v>
      </c>
      <c r="L252" s="1">
        <f>IF(pogoda[[#This Row],[kategoria]]=pogoda[[#This Row],[Kategoria_chmur]],1,0)</f>
        <v>1</v>
      </c>
      <c r="M252" s="1">
        <f>IF(pogoda[[#This Row],[wielkosc]]=pogoda[[#This Row],[Wielkosc_chmur]],1,0)</f>
        <v>1</v>
      </c>
      <c r="N252" s="1"/>
    </row>
    <row r="253" spans="1:14" x14ac:dyDescent="0.25">
      <c r="A253">
        <v>251</v>
      </c>
      <c r="B253">
        <v>11.7</v>
      </c>
      <c r="C253">
        <v>2</v>
      </c>
      <c r="D253" s="1" t="s">
        <v>7</v>
      </c>
      <c r="E253">
        <v>4</v>
      </c>
      <c r="F253">
        <f>IF(AND(pogoda[[#This Row],[Temperatura]]&gt;=20,pogoda[[#This Row],[Opad]]&lt;=5),1,0)</f>
        <v>0</v>
      </c>
      <c r="G253">
        <f>IF(pogoda[[#This Row],[Temperatura]]&gt;B252,G252+1,0)</f>
        <v>2</v>
      </c>
      <c r="H253" t="str">
        <f>_xlfn.CONCAT(pogoda[[#This Row],[Kategoria_chmur]],pogoda[[#This Row],[Wielkosc_chmur]])</f>
        <v>S4</v>
      </c>
      <c r="I253" s="1">
        <f t="shared" si="3"/>
        <v>11</v>
      </c>
      <c r="J253" s="1">
        <f>MIN(QUOTIENT(pogoda[[#This Row],[temp]]+2,3),5)</f>
        <v>4</v>
      </c>
      <c r="K253" s="1" t="str">
        <f>IF(J253=0,"0",IF(J252=0,IF(pogoda[[#This Row],[Temperatura]]&gt;=10,"C","S"),K252))</f>
        <v>S</v>
      </c>
      <c r="L253" s="1">
        <f>IF(pogoda[[#This Row],[kategoria]]=pogoda[[#This Row],[Kategoria_chmur]],1,0)</f>
        <v>1</v>
      </c>
      <c r="M253" s="1">
        <f>IF(pogoda[[#This Row],[wielkosc]]=pogoda[[#This Row],[Wielkosc_chmur]],1,0)</f>
        <v>1</v>
      </c>
      <c r="N253" s="1"/>
    </row>
    <row r="254" spans="1:14" x14ac:dyDescent="0.25">
      <c r="A254">
        <v>252</v>
      </c>
      <c r="B254">
        <v>14.8</v>
      </c>
      <c r="C254">
        <v>21</v>
      </c>
      <c r="D254" s="1" t="s">
        <v>7</v>
      </c>
      <c r="E254">
        <v>4</v>
      </c>
      <c r="F254">
        <f>IF(AND(pogoda[[#This Row],[Temperatura]]&gt;=20,pogoda[[#This Row],[Opad]]&lt;=5),1,0)</f>
        <v>0</v>
      </c>
      <c r="G254">
        <f>IF(pogoda[[#This Row],[Temperatura]]&gt;B253,G253+1,0)</f>
        <v>3</v>
      </c>
      <c r="H254" t="str">
        <f>_xlfn.CONCAT(pogoda[[#This Row],[Kategoria_chmur]],pogoda[[#This Row],[Wielkosc_chmur]])</f>
        <v>S4</v>
      </c>
      <c r="I254" s="1">
        <f t="shared" si="3"/>
        <v>12</v>
      </c>
      <c r="J254" s="1">
        <f>MIN(QUOTIENT(pogoda[[#This Row],[temp]]+2,3),5)</f>
        <v>4</v>
      </c>
      <c r="K254" s="1" t="str">
        <f>IF(J254=0,"0",IF(J253=0,IF(pogoda[[#This Row],[Temperatura]]&gt;=10,"C","S"),K253))</f>
        <v>S</v>
      </c>
      <c r="L254" s="1">
        <f>IF(pogoda[[#This Row],[kategoria]]=pogoda[[#This Row],[Kategoria_chmur]],1,0)</f>
        <v>1</v>
      </c>
      <c r="M254" s="1">
        <f>IF(pogoda[[#This Row],[wielkosc]]=pogoda[[#This Row],[Wielkosc_chmur]],1,0)</f>
        <v>1</v>
      </c>
      <c r="N254" s="1"/>
    </row>
    <row r="255" spans="1:14" x14ac:dyDescent="0.25">
      <c r="A255">
        <v>253</v>
      </c>
      <c r="B255">
        <v>18.7</v>
      </c>
      <c r="C255">
        <v>28</v>
      </c>
      <c r="D255" s="1" t="s">
        <v>7</v>
      </c>
      <c r="E255">
        <v>5</v>
      </c>
      <c r="F255">
        <f>IF(AND(pogoda[[#This Row],[Temperatura]]&gt;=20,pogoda[[#This Row],[Opad]]&lt;=5),1,0)</f>
        <v>0</v>
      </c>
      <c r="G255">
        <f>IF(pogoda[[#This Row],[Temperatura]]&gt;B254,G254+1,0)</f>
        <v>4</v>
      </c>
      <c r="H255" t="str">
        <f>_xlfn.CONCAT(pogoda[[#This Row],[Kategoria_chmur]],pogoda[[#This Row],[Wielkosc_chmur]])</f>
        <v>S5</v>
      </c>
      <c r="I255" s="1">
        <f t="shared" si="3"/>
        <v>13</v>
      </c>
      <c r="J255" s="1">
        <f>MIN(QUOTIENT(pogoda[[#This Row],[temp]]+2,3),5)</f>
        <v>5</v>
      </c>
      <c r="K255" s="1" t="str">
        <f>IF(J255=0,"0",IF(J254=0,IF(pogoda[[#This Row],[Temperatura]]&gt;=10,"C","S"),K254))</f>
        <v>S</v>
      </c>
      <c r="L255" s="1">
        <f>IF(pogoda[[#This Row],[kategoria]]=pogoda[[#This Row],[Kategoria_chmur]],1,0)</f>
        <v>1</v>
      </c>
      <c r="M255" s="1">
        <f>IF(pogoda[[#This Row],[wielkosc]]=pogoda[[#This Row],[Wielkosc_chmur]],1,0)</f>
        <v>1</v>
      </c>
      <c r="N255" s="1"/>
    </row>
    <row r="256" spans="1:14" x14ac:dyDescent="0.25">
      <c r="A256">
        <v>254</v>
      </c>
      <c r="B256">
        <v>22.5</v>
      </c>
      <c r="C256">
        <v>0</v>
      </c>
      <c r="D256" s="1" t="s">
        <v>5</v>
      </c>
      <c r="E256">
        <v>0</v>
      </c>
      <c r="F256">
        <f>IF(AND(pogoda[[#This Row],[Temperatura]]&gt;=20,pogoda[[#This Row],[Opad]]&lt;=5),1,0)</f>
        <v>1</v>
      </c>
      <c r="G256">
        <f>IF(pogoda[[#This Row],[Temperatura]]&gt;B255,G255+1,0)</f>
        <v>5</v>
      </c>
      <c r="H256" t="str">
        <f>_xlfn.CONCAT(pogoda[[#This Row],[Kategoria_chmur]],pogoda[[#This Row],[Wielkosc_chmur]])</f>
        <v>00</v>
      </c>
      <c r="I256" s="1">
        <f t="shared" si="3"/>
        <v>0</v>
      </c>
      <c r="J256" s="1">
        <f>MIN(QUOTIENT(pogoda[[#This Row],[temp]]+2,3),5)</f>
        <v>0</v>
      </c>
      <c r="K256" s="1" t="str">
        <f>IF(J256=0,"0",IF(J255=0,IF(pogoda[[#This Row],[Temperatura]]&gt;=10,"C","S"),K255))</f>
        <v>0</v>
      </c>
      <c r="L256" s="1">
        <f>IF(pogoda[[#This Row],[kategoria]]=pogoda[[#This Row],[Kategoria_chmur]],1,0)</f>
        <v>1</v>
      </c>
      <c r="M256" s="1">
        <f>IF(pogoda[[#This Row],[wielkosc]]=pogoda[[#This Row],[Wielkosc_chmur]],1,0)</f>
        <v>1</v>
      </c>
      <c r="N256" s="1"/>
    </row>
    <row r="257" spans="1:14" x14ac:dyDescent="0.25">
      <c r="A257">
        <v>255</v>
      </c>
      <c r="B257">
        <v>25.4</v>
      </c>
      <c r="C257">
        <v>3</v>
      </c>
      <c r="D257" s="1" t="s">
        <v>6</v>
      </c>
      <c r="E257">
        <v>1</v>
      </c>
      <c r="F257">
        <f>IF(AND(pogoda[[#This Row],[Temperatura]]&gt;=20,pogoda[[#This Row],[Opad]]&lt;=5),1,0)</f>
        <v>1</v>
      </c>
      <c r="G257">
        <f>IF(pogoda[[#This Row],[Temperatura]]&gt;B256,G256+1,0)</f>
        <v>6</v>
      </c>
      <c r="H257" t="str">
        <f>_xlfn.CONCAT(pogoda[[#This Row],[Kategoria_chmur]],pogoda[[#This Row],[Wielkosc_chmur]])</f>
        <v>C1</v>
      </c>
      <c r="I257" s="1">
        <f t="shared" si="3"/>
        <v>1</v>
      </c>
      <c r="J257" s="1">
        <f>MIN(QUOTIENT(pogoda[[#This Row],[temp]]+2,3),5)</f>
        <v>1</v>
      </c>
      <c r="K257" s="1" t="str">
        <f>IF(J257=0,"0",IF(J256=0,IF(pogoda[[#This Row],[Temperatura]]&gt;=10,"C","S"),K256))</f>
        <v>C</v>
      </c>
      <c r="L257" s="1">
        <f>IF(pogoda[[#This Row],[kategoria]]=pogoda[[#This Row],[Kategoria_chmur]],1,0)</f>
        <v>1</v>
      </c>
      <c r="M257" s="1">
        <f>IF(pogoda[[#This Row],[wielkosc]]=pogoda[[#This Row],[Wielkosc_chmur]],1,0)</f>
        <v>1</v>
      </c>
      <c r="N257" s="1"/>
    </row>
    <row r="258" spans="1:14" x14ac:dyDescent="0.25">
      <c r="A258">
        <v>256</v>
      </c>
      <c r="B258">
        <v>26.8</v>
      </c>
      <c r="C258">
        <v>5</v>
      </c>
      <c r="D258" s="1" t="s">
        <v>6</v>
      </c>
      <c r="E258">
        <v>1</v>
      </c>
      <c r="F258">
        <f>IF(AND(pogoda[[#This Row],[Temperatura]]&gt;=20,pogoda[[#This Row],[Opad]]&lt;=5),1,0)</f>
        <v>1</v>
      </c>
      <c r="G258">
        <f>IF(pogoda[[#This Row],[Temperatura]]&gt;B257,G257+1,0)</f>
        <v>7</v>
      </c>
      <c r="H258" t="str">
        <f>_xlfn.CONCAT(pogoda[[#This Row],[Kategoria_chmur]],pogoda[[#This Row],[Wielkosc_chmur]])</f>
        <v>C1</v>
      </c>
      <c r="I258" s="1">
        <f t="shared" si="3"/>
        <v>2</v>
      </c>
      <c r="J258" s="1">
        <f>MIN(QUOTIENT(pogoda[[#This Row],[temp]]+2,3),5)</f>
        <v>1</v>
      </c>
      <c r="K258" s="1" t="str">
        <f>IF(J258=0,"0",IF(J257=0,IF(pogoda[[#This Row],[Temperatura]]&gt;=10,"C","S"),K257))</f>
        <v>C</v>
      </c>
      <c r="L258" s="1">
        <f>IF(pogoda[[#This Row],[kategoria]]=pogoda[[#This Row],[Kategoria_chmur]],1,0)</f>
        <v>1</v>
      </c>
      <c r="M258" s="1">
        <f>IF(pogoda[[#This Row],[wielkosc]]=pogoda[[#This Row],[Wielkosc_chmur]],1,0)</f>
        <v>1</v>
      </c>
      <c r="N258" s="1"/>
    </row>
    <row r="259" spans="1:14" x14ac:dyDescent="0.25">
      <c r="A259">
        <v>257</v>
      </c>
      <c r="B259">
        <v>26.5</v>
      </c>
      <c r="C259">
        <v>5</v>
      </c>
      <c r="D259" s="1" t="s">
        <v>6</v>
      </c>
      <c r="E259">
        <v>1</v>
      </c>
      <c r="F259">
        <f>IF(AND(pogoda[[#This Row],[Temperatura]]&gt;=20,pogoda[[#This Row],[Opad]]&lt;=5),1,0)</f>
        <v>1</v>
      </c>
      <c r="G259">
        <f>IF(pogoda[[#This Row],[Temperatura]]&gt;B258,G258+1,0)</f>
        <v>0</v>
      </c>
      <c r="H259" t="str">
        <f>_xlfn.CONCAT(pogoda[[#This Row],[Kategoria_chmur]],pogoda[[#This Row],[Wielkosc_chmur]])</f>
        <v>C1</v>
      </c>
      <c r="I259" s="1">
        <f t="shared" si="3"/>
        <v>3</v>
      </c>
      <c r="J259" s="1">
        <f>MIN(QUOTIENT(pogoda[[#This Row],[temp]]+2,3),5)</f>
        <v>1</v>
      </c>
      <c r="K259" s="1" t="str">
        <f>IF(J259=0,"0",IF(J258=0,IF(pogoda[[#This Row],[Temperatura]]&gt;=10,"C","S"),K258))</f>
        <v>C</v>
      </c>
      <c r="L259" s="1">
        <f>IF(pogoda[[#This Row],[kategoria]]=pogoda[[#This Row],[Kategoria_chmur]],1,0)</f>
        <v>1</v>
      </c>
      <c r="M259" s="1">
        <f>IF(pogoda[[#This Row],[wielkosc]]=pogoda[[#This Row],[Wielkosc_chmur]],1,0)</f>
        <v>1</v>
      </c>
      <c r="N259" s="1"/>
    </row>
    <row r="260" spans="1:14" x14ac:dyDescent="0.25">
      <c r="A260">
        <v>258</v>
      </c>
      <c r="B260">
        <v>24.9</v>
      </c>
      <c r="C260">
        <v>7</v>
      </c>
      <c r="D260" s="1" t="s">
        <v>6</v>
      </c>
      <c r="E260">
        <v>2</v>
      </c>
      <c r="F260">
        <f>IF(AND(pogoda[[#This Row],[Temperatura]]&gt;=20,pogoda[[#This Row],[Opad]]&lt;=5),1,0)</f>
        <v>0</v>
      </c>
      <c r="G260">
        <f>IF(pogoda[[#This Row],[Temperatura]]&gt;B259,G259+1,0)</f>
        <v>0</v>
      </c>
      <c r="H260" t="str">
        <f>_xlfn.CONCAT(pogoda[[#This Row],[Kategoria_chmur]],pogoda[[#This Row],[Wielkosc_chmur]])</f>
        <v>C2</v>
      </c>
      <c r="I260" s="1">
        <f t="shared" si="3"/>
        <v>4</v>
      </c>
      <c r="J260" s="1">
        <f>MIN(QUOTIENT(pogoda[[#This Row],[temp]]+2,3),5)</f>
        <v>2</v>
      </c>
      <c r="K260" s="1" t="str">
        <f>IF(J260=0,"0",IF(J259=0,IF(pogoda[[#This Row],[Temperatura]]&gt;=10,"C","S"),K259))</f>
        <v>C</v>
      </c>
      <c r="L260" s="1">
        <f>IF(pogoda[[#This Row],[kategoria]]=pogoda[[#This Row],[Kategoria_chmur]],1,0)</f>
        <v>1</v>
      </c>
      <c r="M260" s="1">
        <f>IF(pogoda[[#This Row],[wielkosc]]=pogoda[[#This Row],[Wielkosc_chmur]],1,0)</f>
        <v>1</v>
      </c>
      <c r="N260" s="1"/>
    </row>
    <row r="261" spans="1:14" x14ac:dyDescent="0.25">
      <c r="A261">
        <v>259</v>
      </c>
      <c r="B261">
        <v>22.6</v>
      </c>
      <c r="C261">
        <v>1</v>
      </c>
      <c r="D261" s="1" t="s">
        <v>6</v>
      </c>
      <c r="E261">
        <v>2</v>
      </c>
      <c r="F261">
        <f>IF(AND(pogoda[[#This Row],[Temperatura]]&gt;=20,pogoda[[#This Row],[Opad]]&lt;=5),1,0)</f>
        <v>1</v>
      </c>
      <c r="G261">
        <f>IF(pogoda[[#This Row],[Temperatura]]&gt;B260,G260+1,0)</f>
        <v>0</v>
      </c>
      <c r="H261" t="str">
        <f>_xlfn.CONCAT(pogoda[[#This Row],[Kategoria_chmur]],pogoda[[#This Row],[Wielkosc_chmur]])</f>
        <v>C2</v>
      </c>
      <c r="I261" s="1">
        <f t="shared" ref="I261:I324" si="4">IF(AND(I260&gt;=13,C260&gt;=20),0,IF(I260=0,1,MIN(15,I260+1)))</f>
        <v>5</v>
      </c>
      <c r="J261" s="1">
        <f>MIN(QUOTIENT(pogoda[[#This Row],[temp]]+2,3),5)</f>
        <v>2</v>
      </c>
      <c r="K261" s="1" t="str">
        <f>IF(J261=0,"0",IF(J260=0,IF(pogoda[[#This Row],[Temperatura]]&gt;=10,"C","S"),K260))</f>
        <v>C</v>
      </c>
      <c r="L261" s="1">
        <f>IF(pogoda[[#This Row],[kategoria]]=pogoda[[#This Row],[Kategoria_chmur]],1,0)</f>
        <v>1</v>
      </c>
      <c r="M261" s="1">
        <f>IF(pogoda[[#This Row],[wielkosc]]=pogoda[[#This Row],[Wielkosc_chmur]],1,0)</f>
        <v>1</v>
      </c>
      <c r="N261" s="1"/>
    </row>
    <row r="262" spans="1:14" x14ac:dyDescent="0.25">
      <c r="A262">
        <v>260</v>
      </c>
      <c r="B262">
        <v>20.7</v>
      </c>
      <c r="C262">
        <v>6</v>
      </c>
      <c r="D262" s="1" t="s">
        <v>6</v>
      </c>
      <c r="E262">
        <v>2</v>
      </c>
      <c r="F262">
        <f>IF(AND(pogoda[[#This Row],[Temperatura]]&gt;=20,pogoda[[#This Row],[Opad]]&lt;=5),1,0)</f>
        <v>0</v>
      </c>
      <c r="G262">
        <f>IF(pogoda[[#This Row],[Temperatura]]&gt;B261,G261+1,0)</f>
        <v>0</v>
      </c>
      <c r="H262" t="str">
        <f>_xlfn.CONCAT(pogoda[[#This Row],[Kategoria_chmur]],pogoda[[#This Row],[Wielkosc_chmur]])</f>
        <v>C2</v>
      </c>
      <c r="I262" s="1">
        <f t="shared" si="4"/>
        <v>6</v>
      </c>
      <c r="J262" s="1">
        <f>MIN(QUOTIENT(pogoda[[#This Row],[temp]]+2,3),5)</f>
        <v>2</v>
      </c>
      <c r="K262" s="1" t="str">
        <f>IF(J262=0,"0",IF(J261=0,IF(pogoda[[#This Row],[Temperatura]]&gt;=10,"C","S"),K261))</f>
        <v>C</v>
      </c>
      <c r="L262" s="1">
        <f>IF(pogoda[[#This Row],[kategoria]]=pogoda[[#This Row],[Kategoria_chmur]],1,0)</f>
        <v>1</v>
      </c>
      <c r="M262" s="1">
        <f>IF(pogoda[[#This Row],[wielkosc]]=pogoda[[#This Row],[Wielkosc_chmur]],1,0)</f>
        <v>1</v>
      </c>
      <c r="N262" s="1"/>
    </row>
    <row r="263" spans="1:14" x14ac:dyDescent="0.25">
      <c r="A263">
        <v>261</v>
      </c>
      <c r="B263">
        <v>19.899999999999999</v>
      </c>
      <c r="C263">
        <v>6</v>
      </c>
      <c r="D263" s="1" t="s">
        <v>6</v>
      </c>
      <c r="E263">
        <v>3</v>
      </c>
      <c r="F263">
        <f>IF(AND(pogoda[[#This Row],[Temperatura]]&gt;=20,pogoda[[#This Row],[Opad]]&lt;=5),1,0)</f>
        <v>0</v>
      </c>
      <c r="G263">
        <f>IF(pogoda[[#This Row],[Temperatura]]&gt;B262,G262+1,0)</f>
        <v>0</v>
      </c>
      <c r="H263" t="str">
        <f>_xlfn.CONCAT(pogoda[[#This Row],[Kategoria_chmur]],pogoda[[#This Row],[Wielkosc_chmur]])</f>
        <v>C3</v>
      </c>
      <c r="I263" s="1">
        <f t="shared" si="4"/>
        <v>7</v>
      </c>
      <c r="J263" s="1">
        <f>MIN(QUOTIENT(pogoda[[#This Row],[temp]]+2,3),5)</f>
        <v>3</v>
      </c>
      <c r="K263" s="1" t="str">
        <f>IF(J263=0,"0",IF(J262=0,IF(pogoda[[#This Row],[Temperatura]]&gt;=10,"C","S"),K262))</f>
        <v>C</v>
      </c>
      <c r="L263" s="1">
        <f>IF(pogoda[[#This Row],[kategoria]]=pogoda[[#This Row],[Kategoria_chmur]],1,0)</f>
        <v>1</v>
      </c>
      <c r="M263" s="1">
        <f>IF(pogoda[[#This Row],[wielkosc]]=pogoda[[#This Row],[Wielkosc_chmur]],1,0)</f>
        <v>1</v>
      </c>
      <c r="N263" s="1"/>
    </row>
    <row r="264" spans="1:14" x14ac:dyDescent="0.25">
      <c r="A264">
        <v>262</v>
      </c>
      <c r="B264">
        <v>20.399999999999999</v>
      </c>
      <c r="C264">
        <v>10</v>
      </c>
      <c r="D264" s="1" t="s">
        <v>6</v>
      </c>
      <c r="E264">
        <v>3</v>
      </c>
      <c r="F264">
        <f>IF(AND(pogoda[[#This Row],[Temperatura]]&gt;=20,pogoda[[#This Row],[Opad]]&lt;=5),1,0)</f>
        <v>0</v>
      </c>
      <c r="G264">
        <f>IF(pogoda[[#This Row],[Temperatura]]&gt;B263,G263+1,0)</f>
        <v>1</v>
      </c>
      <c r="H264" t="str">
        <f>_xlfn.CONCAT(pogoda[[#This Row],[Kategoria_chmur]],pogoda[[#This Row],[Wielkosc_chmur]])</f>
        <v>C3</v>
      </c>
      <c r="I264" s="1">
        <f t="shared" si="4"/>
        <v>8</v>
      </c>
      <c r="J264" s="1">
        <f>MIN(QUOTIENT(pogoda[[#This Row],[temp]]+2,3),5)</f>
        <v>3</v>
      </c>
      <c r="K264" s="1" t="str">
        <f>IF(J264=0,"0",IF(J263=0,IF(pogoda[[#This Row],[Temperatura]]&gt;=10,"C","S"),K263))</f>
        <v>C</v>
      </c>
      <c r="L264" s="1">
        <f>IF(pogoda[[#This Row],[kategoria]]=pogoda[[#This Row],[Kategoria_chmur]],1,0)</f>
        <v>1</v>
      </c>
      <c r="M264" s="1">
        <f>IF(pogoda[[#This Row],[wielkosc]]=pogoda[[#This Row],[Wielkosc_chmur]],1,0)</f>
        <v>1</v>
      </c>
      <c r="N264" s="1"/>
    </row>
    <row r="265" spans="1:14" x14ac:dyDescent="0.25">
      <c r="A265">
        <v>263</v>
      </c>
      <c r="B265">
        <v>22.3</v>
      </c>
      <c r="C265">
        <v>16</v>
      </c>
      <c r="D265" s="1" t="s">
        <v>6</v>
      </c>
      <c r="E265">
        <v>3</v>
      </c>
      <c r="F265">
        <f>IF(AND(pogoda[[#This Row],[Temperatura]]&gt;=20,pogoda[[#This Row],[Opad]]&lt;=5),1,0)</f>
        <v>0</v>
      </c>
      <c r="G265">
        <f>IF(pogoda[[#This Row],[Temperatura]]&gt;B264,G264+1,0)</f>
        <v>2</v>
      </c>
      <c r="H265" t="str">
        <f>_xlfn.CONCAT(pogoda[[#This Row],[Kategoria_chmur]],pogoda[[#This Row],[Wielkosc_chmur]])</f>
        <v>C3</v>
      </c>
      <c r="I265" s="1">
        <f t="shared" si="4"/>
        <v>9</v>
      </c>
      <c r="J265" s="1">
        <f>MIN(QUOTIENT(pogoda[[#This Row],[temp]]+2,3),5)</f>
        <v>3</v>
      </c>
      <c r="K265" s="1" t="str">
        <f>IF(J265=0,"0",IF(J264=0,IF(pogoda[[#This Row],[Temperatura]]&gt;=10,"C","S"),K264))</f>
        <v>C</v>
      </c>
      <c r="L265" s="1">
        <f>IF(pogoda[[#This Row],[kategoria]]=pogoda[[#This Row],[Kategoria_chmur]],1,0)</f>
        <v>1</v>
      </c>
      <c r="M265" s="1">
        <f>IF(pogoda[[#This Row],[wielkosc]]=pogoda[[#This Row],[Wielkosc_chmur]],1,0)</f>
        <v>1</v>
      </c>
      <c r="N265" s="1"/>
    </row>
    <row r="266" spans="1:14" x14ac:dyDescent="0.25">
      <c r="A266">
        <v>264</v>
      </c>
      <c r="B266">
        <v>24.8</v>
      </c>
      <c r="C266">
        <v>9</v>
      </c>
      <c r="D266" s="1" t="s">
        <v>6</v>
      </c>
      <c r="E266">
        <v>4</v>
      </c>
      <c r="F266">
        <f>IF(AND(pogoda[[#This Row],[Temperatura]]&gt;=20,pogoda[[#This Row],[Opad]]&lt;=5),1,0)</f>
        <v>0</v>
      </c>
      <c r="G266">
        <f>IF(pogoda[[#This Row],[Temperatura]]&gt;B265,G265+1,0)</f>
        <v>3</v>
      </c>
      <c r="H266" t="str">
        <f>_xlfn.CONCAT(pogoda[[#This Row],[Kategoria_chmur]],pogoda[[#This Row],[Wielkosc_chmur]])</f>
        <v>C4</v>
      </c>
      <c r="I266" s="1">
        <f t="shared" si="4"/>
        <v>10</v>
      </c>
      <c r="J266" s="1">
        <f>MIN(QUOTIENT(pogoda[[#This Row],[temp]]+2,3),5)</f>
        <v>4</v>
      </c>
      <c r="K266" s="1" t="str">
        <f>IF(J266=0,"0",IF(J265=0,IF(pogoda[[#This Row],[Temperatura]]&gt;=10,"C","S"),K265))</f>
        <v>C</v>
      </c>
      <c r="L266" s="1">
        <f>IF(pogoda[[#This Row],[kategoria]]=pogoda[[#This Row],[Kategoria_chmur]],1,0)</f>
        <v>1</v>
      </c>
      <c r="M266" s="1">
        <f>IF(pogoda[[#This Row],[wielkosc]]=pogoda[[#This Row],[Wielkosc_chmur]],1,0)</f>
        <v>1</v>
      </c>
      <c r="N266" s="1"/>
    </row>
    <row r="267" spans="1:14" x14ac:dyDescent="0.25">
      <c r="A267">
        <v>265</v>
      </c>
      <c r="B267">
        <v>27.2</v>
      </c>
      <c r="C267">
        <v>18</v>
      </c>
      <c r="D267" s="1" t="s">
        <v>6</v>
      </c>
      <c r="E267">
        <v>4</v>
      </c>
      <c r="F267">
        <f>IF(AND(pogoda[[#This Row],[Temperatura]]&gt;=20,pogoda[[#This Row],[Opad]]&lt;=5),1,0)</f>
        <v>0</v>
      </c>
      <c r="G267">
        <f>IF(pogoda[[#This Row],[Temperatura]]&gt;B266,G266+1,0)</f>
        <v>4</v>
      </c>
      <c r="H267" t="str">
        <f>_xlfn.CONCAT(pogoda[[#This Row],[Kategoria_chmur]],pogoda[[#This Row],[Wielkosc_chmur]])</f>
        <v>C4</v>
      </c>
      <c r="I267" s="1">
        <f t="shared" si="4"/>
        <v>11</v>
      </c>
      <c r="J267" s="1">
        <f>MIN(QUOTIENT(pogoda[[#This Row],[temp]]+2,3),5)</f>
        <v>4</v>
      </c>
      <c r="K267" s="1" t="str">
        <f>IF(J267=0,"0",IF(J266=0,IF(pogoda[[#This Row],[Temperatura]]&gt;=10,"C","S"),K266))</f>
        <v>C</v>
      </c>
      <c r="L267" s="1">
        <f>IF(pogoda[[#This Row],[kategoria]]=pogoda[[#This Row],[Kategoria_chmur]],1,0)</f>
        <v>1</v>
      </c>
      <c r="M267" s="1">
        <f>IF(pogoda[[#This Row],[wielkosc]]=pogoda[[#This Row],[Wielkosc_chmur]],1,0)</f>
        <v>1</v>
      </c>
      <c r="N267" s="1"/>
    </row>
    <row r="268" spans="1:14" x14ac:dyDescent="0.25">
      <c r="A268">
        <v>266</v>
      </c>
      <c r="B268">
        <v>28.6</v>
      </c>
      <c r="C268">
        <v>4</v>
      </c>
      <c r="D268" s="1" t="s">
        <v>6</v>
      </c>
      <c r="E268">
        <v>4</v>
      </c>
      <c r="F268">
        <f>IF(AND(pogoda[[#This Row],[Temperatura]]&gt;=20,pogoda[[#This Row],[Opad]]&lt;=5),1,0)</f>
        <v>1</v>
      </c>
      <c r="G268">
        <f>IF(pogoda[[#This Row],[Temperatura]]&gt;B267,G267+1,0)</f>
        <v>5</v>
      </c>
      <c r="H268" t="str">
        <f>_xlfn.CONCAT(pogoda[[#This Row],[Kategoria_chmur]],pogoda[[#This Row],[Wielkosc_chmur]])</f>
        <v>C4</v>
      </c>
      <c r="I268" s="1">
        <f t="shared" si="4"/>
        <v>12</v>
      </c>
      <c r="J268" s="1">
        <f>MIN(QUOTIENT(pogoda[[#This Row],[temp]]+2,3),5)</f>
        <v>4</v>
      </c>
      <c r="K268" s="1" t="str">
        <f>IF(J268=0,"0",IF(J267=0,IF(pogoda[[#This Row],[Temperatura]]&gt;=10,"C","S"),K267))</f>
        <v>C</v>
      </c>
      <c r="L268" s="1">
        <f>IF(pogoda[[#This Row],[kategoria]]=pogoda[[#This Row],[Kategoria_chmur]],1,0)</f>
        <v>1</v>
      </c>
      <c r="M268" s="1">
        <f>IF(pogoda[[#This Row],[wielkosc]]=pogoda[[#This Row],[Wielkosc_chmur]],1,0)</f>
        <v>1</v>
      </c>
      <c r="N268" s="1"/>
    </row>
    <row r="269" spans="1:14" x14ac:dyDescent="0.25">
      <c r="A269">
        <v>267</v>
      </c>
      <c r="B269">
        <v>28.4</v>
      </c>
      <c r="C269">
        <v>22</v>
      </c>
      <c r="D269" s="1" t="s">
        <v>6</v>
      </c>
      <c r="E269">
        <v>5</v>
      </c>
      <c r="F269">
        <f>IF(AND(pogoda[[#This Row],[Temperatura]]&gt;=20,pogoda[[#This Row],[Opad]]&lt;=5),1,0)</f>
        <v>0</v>
      </c>
      <c r="G269">
        <f>IF(pogoda[[#This Row],[Temperatura]]&gt;B268,G268+1,0)</f>
        <v>0</v>
      </c>
      <c r="H269" t="str">
        <f>_xlfn.CONCAT(pogoda[[#This Row],[Kategoria_chmur]],pogoda[[#This Row],[Wielkosc_chmur]])</f>
        <v>C5</v>
      </c>
      <c r="I269" s="1">
        <f t="shared" si="4"/>
        <v>13</v>
      </c>
      <c r="J269" s="1">
        <f>MIN(QUOTIENT(pogoda[[#This Row],[temp]]+2,3),5)</f>
        <v>5</v>
      </c>
      <c r="K269" s="1" t="str">
        <f>IF(J269=0,"0",IF(J268=0,IF(pogoda[[#This Row],[Temperatura]]&gt;=10,"C","S"),K268))</f>
        <v>C</v>
      </c>
      <c r="L269" s="1">
        <f>IF(pogoda[[#This Row],[kategoria]]=pogoda[[#This Row],[Kategoria_chmur]],1,0)</f>
        <v>1</v>
      </c>
      <c r="M269" s="1">
        <f>IF(pogoda[[#This Row],[wielkosc]]=pogoda[[#This Row],[Wielkosc_chmur]],1,0)</f>
        <v>1</v>
      </c>
      <c r="N269" s="1"/>
    </row>
    <row r="270" spans="1:14" x14ac:dyDescent="0.25">
      <c r="A270">
        <v>268</v>
      </c>
      <c r="B270">
        <v>26.5</v>
      </c>
      <c r="C270">
        <v>0</v>
      </c>
      <c r="D270" s="1" t="s">
        <v>5</v>
      </c>
      <c r="E270">
        <v>0</v>
      </c>
      <c r="F270">
        <f>IF(AND(pogoda[[#This Row],[Temperatura]]&gt;=20,pogoda[[#This Row],[Opad]]&lt;=5),1,0)</f>
        <v>1</v>
      </c>
      <c r="G270">
        <f>IF(pogoda[[#This Row],[Temperatura]]&gt;B269,G269+1,0)</f>
        <v>0</v>
      </c>
      <c r="H270" t="str">
        <f>_xlfn.CONCAT(pogoda[[#This Row],[Kategoria_chmur]],pogoda[[#This Row],[Wielkosc_chmur]])</f>
        <v>00</v>
      </c>
      <c r="I270" s="1">
        <f t="shared" si="4"/>
        <v>0</v>
      </c>
      <c r="J270" s="1">
        <f>MIN(QUOTIENT(pogoda[[#This Row],[temp]]+2,3),5)</f>
        <v>0</v>
      </c>
      <c r="K270" s="1" t="str">
        <f>IF(J270=0,"0",IF(J269=0,IF(pogoda[[#This Row],[Temperatura]]&gt;=10,"C","S"),K269))</f>
        <v>0</v>
      </c>
      <c r="L270" s="1">
        <f>IF(pogoda[[#This Row],[kategoria]]=pogoda[[#This Row],[Kategoria_chmur]],1,0)</f>
        <v>1</v>
      </c>
      <c r="M270" s="1">
        <f>IF(pogoda[[#This Row],[wielkosc]]=pogoda[[#This Row],[Wielkosc_chmur]],1,0)</f>
        <v>1</v>
      </c>
      <c r="N270" s="1"/>
    </row>
    <row r="271" spans="1:14" x14ac:dyDescent="0.25">
      <c r="A271">
        <v>269</v>
      </c>
      <c r="B271">
        <v>23.3</v>
      </c>
      <c r="C271">
        <v>4</v>
      </c>
      <c r="D271" s="1" t="s">
        <v>6</v>
      </c>
      <c r="E271">
        <v>1</v>
      </c>
      <c r="F271">
        <f>IF(AND(pogoda[[#This Row],[Temperatura]]&gt;=20,pogoda[[#This Row],[Opad]]&lt;=5),1,0)</f>
        <v>1</v>
      </c>
      <c r="G271">
        <f>IF(pogoda[[#This Row],[Temperatura]]&gt;B270,G270+1,0)</f>
        <v>0</v>
      </c>
      <c r="H271" t="str">
        <f>_xlfn.CONCAT(pogoda[[#This Row],[Kategoria_chmur]],pogoda[[#This Row],[Wielkosc_chmur]])</f>
        <v>C1</v>
      </c>
      <c r="I271" s="1">
        <f t="shared" si="4"/>
        <v>1</v>
      </c>
      <c r="J271" s="1">
        <f>MIN(QUOTIENT(pogoda[[#This Row],[temp]]+2,3),5)</f>
        <v>1</v>
      </c>
      <c r="K271" s="1" t="str">
        <f>IF(J271=0,"0",IF(J270=0,IF(pogoda[[#This Row],[Temperatura]]&gt;=10,"C","S"),K270))</f>
        <v>C</v>
      </c>
      <c r="L271" s="1">
        <f>IF(pogoda[[#This Row],[kategoria]]=pogoda[[#This Row],[Kategoria_chmur]],1,0)</f>
        <v>1</v>
      </c>
      <c r="M271" s="1">
        <f>IF(pogoda[[#This Row],[wielkosc]]=pogoda[[#This Row],[Wielkosc_chmur]],1,0)</f>
        <v>1</v>
      </c>
      <c r="N271" s="1"/>
    </row>
    <row r="272" spans="1:14" x14ac:dyDescent="0.25">
      <c r="A272">
        <v>270</v>
      </c>
      <c r="B272">
        <v>19.5</v>
      </c>
      <c r="C272">
        <v>6</v>
      </c>
      <c r="D272" s="1" t="s">
        <v>6</v>
      </c>
      <c r="E272">
        <v>1</v>
      </c>
      <c r="F272">
        <f>IF(AND(pogoda[[#This Row],[Temperatura]]&gt;=20,pogoda[[#This Row],[Opad]]&lt;=5),1,0)</f>
        <v>0</v>
      </c>
      <c r="G272">
        <f>IF(pogoda[[#This Row],[Temperatura]]&gt;B271,G271+1,0)</f>
        <v>0</v>
      </c>
      <c r="H272" t="str">
        <f>_xlfn.CONCAT(pogoda[[#This Row],[Kategoria_chmur]],pogoda[[#This Row],[Wielkosc_chmur]])</f>
        <v>C1</v>
      </c>
      <c r="I272" s="1">
        <f t="shared" si="4"/>
        <v>2</v>
      </c>
      <c r="J272" s="1">
        <f>MIN(QUOTIENT(pogoda[[#This Row],[temp]]+2,3),5)</f>
        <v>1</v>
      </c>
      <c r="K272" s="1" t="str">
        <f>IF(J272=0,"0",IF(J271=0,IF(pogoda[[#This Row],[Temperatura]]&gt;=10,"C","S"),K271))</f>
        <v>C</v>
      </c>
      <c r="L272" s="1">
        <f>IF(pogoda[[#This Row],[kategoria]]=pogoda[[#This Row],[Kategoria_chmur]],1,0)</f>
        <v>1</v>
      </c>
      <c r="M272" s="1">
        <f>IF(pogoda[[#This Row],[wielkosc]]=pogoda[[#This Row],[Wielkosc_chmur]],1,0)</f>
        <v>1</v>
      </c>
      <c r="N272" s="1"/>
    </row>
    <row r="273" spans="1:14" x14ac:dyDescent="0.25">
      <c r="A273">
        <v>271</v>
      </c>
      <c r="B273">
        <v>16</v>
      </c>
      <c r="C273">
        <v>6</v>
      </c>
      <c r="D273" s="1" t="s">
        <v>6</v>
      </c>
      <c r="E273">
        <v>1</v>
      </c>
      <c r="F273">
        <f>IF(AND(pogoda[[#This Row],[Temperatura]]&gt;=20,pogoda[[#This Row],[Opad]]&lt;=5),1,0)</f>
        <v>0</v>
      </c>
      <c r="G273">
        <f>IF(pogoda[[#This Row],[Temperatura]]&gt;B272,G272+1,0)</f>
        <v>0</v>
      </c>
      <c r="H273" t="str">
        <f>_xlfn.CONCAT(pogoda[[#This Row],[Kategoria_chmur]],pogoda[[#This Row],[Wielkosc_chmur]])</f>
        <v>C1</v>
      </c>
      <c r="I273" s="1">
        <f t="shared" si="4"/>
        <v>3</v>
      </c>
      <c r="J273" s="1">
        <f>MIN(QUOTIENT(pogoda[[#This Row],[temp]]+2,3),5)</f>
        <v>1</v>
      </c>
      <c r="K273" s="1" t="str">
        <f>IF(J273=0,"0",IF(J272=0,IF(pogoda[[#This Row],[Temperatura]]&gt;=10,"C","S"),K272))</f>
        <v>C</v>
      </c>
      <c r="L273" s="1">
        <f>IF(pogoda[[#This Row],[kategoria]]=pogoda[[#This Row],[Kategoria_chmur]],1,0)</f>
        <v>1</v>
      </c>
      <c r="M273" s="1">
        <f>IF(pogoda[[#This Row],[wielkosc]]=pogoda[[#This Row],[Wielkosc_chmur]],1,0)</f>
        <v>1</v>
      </c>
      <c r="N273" s="1"/>
    </row>
    <row r="274" spans="1:14" x14ac:dyDescent="0.25">
      <c r="A274">
        <v>272</v>
      </c>
      <c r="B274">
        <v>13.7</v>
      </c>
      <c r="C274">
        <v>9</v>
      </c>
      <c r="D274" s="1" t="s">
        <v>6</v>
      </c>
      <c r="E274">
        <v>2</v>
      </c>
      <c r="F274">
        <f>IF(AND(pogoda[[#This Row],[Temperatura]]&gt;=20,pogoda[[#This Row],[Opad]]&lt;=5),1,0)</f>
        <v>0</v>
      </c>
      <c r="G274">
        <f>IF(pogoda[[#This Row],[Temperatura]]&gt;B273,G273+1,0)</f>
        <v>0</v>
      </c>
      <c r="H274" t="str">
        <f>_xlfn.CONCAT(pogoda[[#This Row],[Kategoria_chmur]],pogoda[[#This Row],[Wielkosc_chmur]])</f>
        <v>C2</v>
      </c>
      <c r="I274" s="1">
        <f t="shared" si="4"/>
        <v>4</v>
      </c>
      <c r="J274" s="1">
        <f>MIN(QUOTIENT(pogoda[[#This Row],[temp]]+2,3),5)</f>
        <v>2</v>
      </c>
      <c r="K274" s="1" t="str">
        <f>IF(J274=0,"0",IF(J273=0,IF(pogoda[[#This Row],[Temperatura]]&gt;=10,"C","S"),K273))</f>
        <v>C</v>
      </c>
      <c r="L274" s="1">
        <f>IF(pogoda[[#This Row],[kategoria]]=pogoda[[#This Row],[Kategoria_chmur]],1,0)</f>
        <v>1</v>
      </c>
      <c r="M274" s="1">
        <f>IF(pogoda[[#This Row],[wielkosc]]=pogoda[[#This Row],[Wielkosc_chmur]],1,0)</f>
        <v>1</v>
      </c>
      <c r="N274" s="1"/>
    </row>
    <row r="275" spans="1:14" x14ac:dyDescent="0.25">
      <c r="A275">
        <v>273</v>
      </c>
      <c r="B275">
        <v>12.9</v>
      </c>
      <c r="C275">
        <v>7</v>
      </c>
      <c r="D275" s="1" t="s">
        <v>6</v>
      </c>
      <c r="E275">
        <v>2</v>
      </c>
      <c r="F275">
        <f>IF(AND(pogoda[[#This Row],[Temperatura]]&gt;=20,pogoda[[#This Row],[Opad]]&lt;=5),1,0)</f>
        <v>0</v>
      </c>
      <c r="G275">
        <f>IF(pogoda[[#This Row],[Temperatura]]&gt;B274,G274+1,0)</f>
        <v>0</v>
      </c>
      <c r="H275" t="str">
        <f>_xlfn.CONCAT(pogoda[[#This Row],[Kategoria_chmur]],pogoda[[#This Row],[Wielkosc_chmur]])</f>
        <v>C2</v>
      </c>
      <c r="I275" s="1">
        <f t="shared" si="4"/>
        <v>5</v>
      </c>
      <c r="J275" s="1">
        <f>MIN(QUOTIENT(pogoda[[#This Row],[temp]]+2,3),5)</f>
        <v>2</v>
      </c>
      <c r="K275" s="1" t="str">
        <f>IF(J275=0,"0",IF(J274=0,IF(pogoda[[#This Row],[Temperatura]]&gt;=10,"C","S"),K274))</f>
        <v>C</v>
      </c>
      <c r="L275" s="1">
        <f>IF(pogoda[[#This Row],[kategoria]]=pogoda[[#This Row],[Kategoria_chmur]],1,0)</f>
        <v>1</v>
      </c>
      <c r="M275" s="1">
        <f>IF(pogoda[[#This Row],[wielkosc]]=pogoda[[#This Row],[Wielkosc_chmur]],1,0)</f>
        <v>1</v>
      </c>
      <c r="N275" s="1"/>
    </row>
    <row r="276" spans="1:14" x14ac:dyDescent="0.25">
      <c r="A276">
        <v>274</v>
      </c>
      <c r="B276">
        <v>13.5</v>
      </c>
      <c r="C276">
        <v>1</v>
      </c>
      <c r="D276" s="1" t="s">
        <v>6</v>
      </c>
      <c r="E276">
        <v>2</v>
      </c>
      <c r="F276">
        <f>IF(AND(pogoda[[#This Row],[Temperatura]]&gt;=20,pogoda[[#This Row],[Opad]]&lt;=5),1,0)</f>
        <v>0</v>
      </c>
      <c r="G276">
        <f>IF(pogoda[[#This Row],[Temperatura]]&gt;B275,G275+1,0)</f>
        <v>1</v>
      </c>
      <c r="H276" t="str">
        <f>_xlfn.CONCAT(pogoda[[#This Row],[Kategoria_chmur]],pogoda[[#This Row],[Wielkosc_chmur]])</f>
        <v>C2</v>
      </c>
      <c r="I276" s="1">
        <f t="shared" si="4"/>
        <v>6</v>
      </c>
      <c r="J276" s="1">
        <f>MIN(QUOTIENT(pogoda[[#This Row],[temp]]+2,3),5)</f>
        <v>2</v>
      </c>
      <c r="K276" s="1" t="str">
        <f>IF(J276=0,"0",IF(J275=0,IF(pogoda[[#This Row],[Temperatura]]&gt;=10,"C","S"),K275))</f>
        <v>C</v>
      </c>
      <c r="L276" s="1">
        <f>IF(pogoda[[#This Row],[kategoria]]=pogoda[[#This Row],[Kategoria_chmur]],1,0)</f>
        <v>1</v>
      </c>
      <c r="M276" s="1">
        <f>IF(pogoda[[#This Row],[wielkosc]]=pogoda[[#This Row],[Wielkosc_chmur]],1,0)</f>
        <v>1</v>
      </c>
      <c r="N276" s="1"/>
    </row>
    <row r="277" spans="1:14" x14ac:dyDescent="0.25">
      <c r="A277">
        <v>275</v>
      </c>
      <c r="B277">
        <v>15</v>
      </c>
      <c r="C277">
        <v>18</v>
      </c>
      <c r="D277" s="1" t="s">
        <v>6</v>
      </c>
      <c r="E277">
        <v>3</v>
      </c>
      <c r="F277">
        <f>IF(AND(pogoda[[#This Row],[Temperatura]]&gt;=20,pogoda[[#This Row],[Opad]]&lt;=5),1,0)</f>
        <v>0</v>
      </c>
      <c r="G277">
        <f>IF(pogoda[[#This Row],[Temperatura]]&gt;B276,G276+1,0)</f>
        <v>2</v>
      </c>
      <c r="H277" t="str">
        <f>_xlfn.CONCAT(pogoda[[#This Row],[Kategoria_chmur]],pogoda[[#This Row],[Wielkosc_chmur]])</f>
        <v>C3</v>
      </c>
      <c r="I277" s="1">
        <f t="shared" si="4"/>
        <v>7</v>
      </c>
      <c r="J277" s="1">
        <f>MIN(QUOTIENT(pogoda[[#This Row],[temp]]+2,3),5)</f>
        <v>3</v>
      </c>
      <c r="K277" s="1" t="str">
        <f>IF(J277=0,"0",IF(J276=0,IF(pogoda[[#This Row],[Temperatura]]&gt;=10,"C","S"),K276))</f>
        <v>C</v>
      </c>
      <c r="L277" s="1">
        <f>IF(pogoda[[#This Row],[kategoria]]=pogoda[[#This Row],[Kategoria_chmur]],1,0)</f>
        <v>1</v>
      </c>
      <c r="M277" s="1">
        <f>IF(pogoda[[#This Row],[wielkosc]]=pogoda[[#This Row],[Wielkosc_chmur]],1,0)</f>
        <v>1</v>
      </c>
      <c r="N277" s="1"/>
    </row>
    <row r="278" spans="1:14" x14ac:dyDescent="0.25">
      <c r="A278">
        <v>276</v>
      </c>
      <c r="B278">
        <v>16.399999999999999</v>
      </c>
      <c r="C278">
        <v>13</v>
      </c>
      <c r="D278" s="1" t="s">
        <v>6</v>
      </c>
      <c r="E278">
        <v>3</v>
      </c>
      <c r="F278">
        <f>IF(AND(pogoda[[#This Row],[Temperatura]]&gt;=20,pogoda[[#This Row],[Opad]]&lt;=5),1,0)</f>
        <v>0</v>
      </c>
      <c r="G278">
        <f>IF(pogoda[[#This Row],[Temperatura]]&gt;B277,G277+1,0)</f>
        <v>3</v>
      </c>
      <c r="H278" t="str">
        <f>_xlfn.CONCAT(pogoda[[#This Row],[Kategoria_chmur]],pogoda[[#This Row],[Wielkosc_chmur]])</f>
        <v>C3</v>
      </c>
      <c r="I278" s="1">
        <f t="shared" si="4"/>
        <v>8</v>
      </c>
      <c r="J278" s="1">
        <f>MIN(QUOTIENT(pogoda[[#This Row],[temp]]+2,3),5)</f>
        <v>3</v>
      </c>
      <c r="K278" s="1" t="str">
        <f>IF(J278=0,"0",IF(J277=0,IF(pogoda[[#This Row],[Temperatura]]&gt;=10,"C","S"),K277))</f>
        <v>C</v>
      </c>
      <c r="L278" s="1">
        <f>IF(pogoda[[#This Row],[kategoria]]=pogoda[[#This Row],[Kategoria_chmur]],1,0)</f>
        <v>1</v>
      </c>
      <c r="M278" s="1">
        <f>IF(pogoda[[#This Row],[wielkosc]]=pogoda[[#This Row],[Wielkosc_chmur]],1,0)</f>
        <v>1</v>
      </c>
      <c r="N278" s="1"/>
    </row>
    <row r="279" spans="1:14" x14ac:dyDescent="0.25">
      <c r="A279">
        <v>277</v>
      </c>
      <c r="B279">
        <v>17.100000000000001</v>
      </c>
      <c r="C279">
        <v>2</v>
      </c>
      <c r="D279" s="1" t="s">
        <v>6</v>
      </c>
      <c r="E279">
        <v>3</v>
      </c>
      <c r="F279">
        <f>IF(AND(pogoda[[#This Row],[Temperatura]]&gt;=20,pogoda[[#This Row],[Opad]]&lt;=5),1,0)</f>
        <v>0</v>
      </c>
      <c r="G279">
        <f>IF(pogoda[[#This Row],[Temperatura]]&gt;B278,G278+1,0)</f>
        <v>4</v>
      </c>
      <c r="H279" t="str">
        <f>_xlfn.CONCAT(pogoda[[#This Row],[Kategoria_chmur]],pogoda[[#This Row],[Wielkosc_chmur]])</f>
        <v>C3</v>
      </c>
      <c r="I279" s="1">
        <f t="shared" si="4"/>
        <v>9</v>
      </c>
      <c r="J279" s="1">
        <f>MIN(QUOTIENT(pogoda[[#This Row],[temp]]+2,3),5)</f>
        <v>3</v>
      </c>
      <c r="K279" s="1" t="str">
        <f>IF(J279=0,"0",IF(J278=0,IF(pogoda[[#This Row],[Temperatura]]&gt;=10,"C","S"),K278))</f>
        <v>C</v>
      </c>
      <c r="L279" s="1">
        <f>IF(pogoda[[#This Row],[kategoria]]=pogoda[[#This Row],[Kategoria_chmur]],1,0)</f>
        <v>1</v>
      </c>
      <c r="M279" s="1">
        <f>IF(pogoda[[#This Row],[wielkosc]]=pogoda[[#This Row],[Wielkosc_chmur]],1,0)</f>
        <v>1</v>
      </c>
      <c r="N279" s="1"/>
    </row>
    <row r="280" spans="1:14" x14ac:dyDescent="0.25">
      <c r="A280">
        <v>278</v>
      </c>
      <c r="B280">
        <v>16.3</v>
      </c>
      <c r="C280">
        <v>10</v>
      </c>
      <c r="D280" s="1" t="s">
        <v>6</v>
      </c>
      <c r="E280">
        <v>4</v>
      </c>
      <c r="F280">
        <f>IF(AND(pogoda[[#This Row],[Temperatura]]&gt;=20,pogoda[[#This Row],[Opad]]&lt;=5),1,0)</f>
        <v>0</v>
      </c>
      <c r="G280">
        <f>IF(pogoda[[#This Row],[Temperatura]]&gt;B279,G279+1,0)</f>
        <v>0</v>
      </c>
      <c r="H280" t="str">
        <f>_xlfn.CONCAT(pogoda[[#This Row],[Kategoria_chmur]],pogoda[[#This Row],[Wielkosc_chmur]])</f>
        <v>C4</v>
      </c>
      <c r="I280" s="1">
        <f t="shared" si="4"/>
        <v>10</v>
      </c>
      <c r="J280" s="1">
        <f>MIN(QUOTIENT(pogoda[[#This Row],[temp]]+2,3),5)</f>
        <v>4</v>
      </c>
      <c r="K280" s="1" t="str">
        <f>IF(J280=0,"0",IF(J279=0,IF(pogoda[[#This Row],[Temperatura]]&gt;=10,"C","S"),K279))</f>
        <v>C</v>
      </c>
      <c r="L280" s="1">
        <f>IF(pogoda[[#This Row],[kategoria]]=pogoda[[#This Row],[Kategoria_chmur]],1,0)</f>
        <v>1</v>
      </c>
      <c r="M280" s="1">
        <f>IF(pogoda[[#This Row],[wielkosc]]=pogoda[[#This Row],[Wielkosc_chmur]],1,0)</f>
        <v>1</v>
      </c>
      <c r="N280" s="1"/>
    </row>
    <row r="281" spans="1:14" x14ac:dyDescent="0.25">
      <c r="A281">
        <v>279</v>
      </c>
      <c r="B281">
        <v>14</v>
      </c>
      <c r="C281">
        <v>6</v>
      </c>
      <c r="D281" s="1" t="s">
        <v>6</v>
      </c>
      <c r="E281">
        <v>4</v>
      </c>
      <c r="F281">
        <f>IF(AND(pogoda[[#This Row],[Temperatura]]&gt;=20,pogoda[[#This Row],[Opad]]&lt;=5),1,0)</f>
        <v>0</v>
      </c>
      <c r="G281">
        <f>IF(pogoda[[#This Row],[Temperatura]]&gt;B280,G280+1,0)</f>
        <v>0</v>
      </c>
      <c r="H281" t="str">
        <f>_xlfn.CONCAT(pogoda[[#This Row],[Kategoria_chmur]],pogoda[[#This Row],[Wielkosc_chmur]])</f>
        <v>C4</v>
      </c>
      <c r="I281" s="1">
        <f t="shared" si="4"/>
        <v>11</v>
      </c>
      <c r="J281" s="1">
        <f>MIN(QUOTIENT(pogoda[[#This Row],[temp]]+2,3),5)</f>
        <v>4</v>
      </c>
      <c r="K281" s="1" t="str">
        <f>IF(J281=0,"0",IF(J280=0,IF(pogoda[[#This Row],[Temperatura]]&gt;=10,"C","S"),K280))</f>
        <v>C</v>
      </c>
      <c r="L281" s="1">
        <f>IF(pogoda[[#This Row],[kategoria]]=pogoda[[#This Row],[Kategoria_chmur]],1,0)</f>
        <v>1</v>
      </c>
      <c r="M281" s="1">
        <f>IF(pogoda[[#This Row],[wielkosc]]=pogoda[[#This Row],[Wielkosc_chmur]],1,0)</f>
        <v>1</v>
      </c>
      <c r="N281" s="1"/>
    </row>
    <row r="282" spans="1:14" x14ac:dyDescent="0.25">
      <c r="A282">
        <v>280</v>
      </c>
      <c r="B282">
        <v>10.5</v>
      </c>
      <c r="C282">
        <v>20</v>
      </c>
      <c r="D282" s="1" t="s">
        <v>6</v>
      </c>
      <c r="E282">
        <v>4</v>
      </c>
      <c r="F282">
        <f>IF(AND(pogoda[[#This Row],[Temperatura]]&gt;=20,pogoda[[#This Row],[Opad]]&lt;=5),1,0)</f>
        <v>0</v>
      </c>
      <c r="G282">
        <f>IF(pogoda[[#This Row],[Temperatura]]&gt;B281,G281+1,0)</f>
        <v>0</v>
      </c>
      <c r="H282" t="str">
        <f>_xlfn.CONCAT(pogoda[[#This Row],[Kategoria_chmur]],pogoda[[#This Row],[Wielkosc_chmur]])</f>
        <v>C4</v>
      </c>
      <c r="I282" s="1">
        <f t="shared" si="4"/>
        <v>12</v>
      </c>
      <c r="J282" s="1">
        <f>MIN(QUOTIENT(pogoda[[#This Row],[temp]]+2,3),5)</f>
        <v>4</v>
      </c>
      <c r="K282" s="1" t="str">
        <f>IF(J282=0,"0",IF(J281=0,IF(pogoda[[#This Row],[Temperatura]]&gt;=10,"C","S"),K281))</f>
        <v>C</v>
      </c>
      <c r="L282" s="1">
        <f>IF(pogoda[[#This Row],[kategoria]]=pogoda[[#This Row],[Kategoria_chmur]],1,0)</f>
        <v>1</v>
      </c>
      <c r="M282" s="1">
        <f>IF(pogoda[[#This Row],[wielkosc]]=pogoda[[#This Row],[Wielkosc_chmur]],1,0)</f>
        <v>1</v>
      </c>
      <c r="N282" s="1"/>
    </row>
    <row r="283" spans="1:14" x14ac:dyDescent="0.25">
      <c r="A283">
        <v>281</v>
      </c>
      <c r="B283">
        <v>6.7</v>
      </c>
      <c r="C283">
        <v>17</v>
      </c>
      <c r="D283" s="1" t="s">
        <v>6</v>
      </c>
      <c r="E283">
        <v>5</v>
      </c>
      <c r="F283">
        <f>IF(AND(pogoda[[#This Row],[Temperatura]]&gt;=20,pogoda[[#This Row],[Opad]]&lt;=5),1,0)</f>
        <v>0</v>
      </c>
      <c r="G283">
        <f>IF(pogoda[[#This Row],[Temperatura]]&gt;B282,G282+1,0)</f>
        <v>0</v>
      </c>
      <c r="H283" t="str">
        <f>_xlfn.CONCAT(pogoda[[#This Row],[Kategoria_chmur]],pogoda[[#This Row],[Wielkosc_chmur]])</f>
        <v>C5</v>
      </c>
      <c r="I283" s="1">
        <f t="shared" si="4"/>
        <v>13</v>
      </c>
      <c r="J283" s="1">
        <f>MIN(QUOTIENT(pogoda[[#This Row],[temp]]+2,3),5)</f>
        <v>5</v>
      </c>
      <c r="K283" s="1" t="str">
        <f>IF(J283=0,"0",IF(J282=0,IF(pogoda[[#This Row],[Temperatura]]&gt;=10,"C","S"),K282))</f>
        <v>C</v>
      </c>
      <c r="L283" s="1">
        <f>IF(pogoda[[#This Row],[kategoria]]=pogoda[[#This Row],[Kategoria_chmur]],1,0)</f>
        <v>1</v>
      </c>
      <c r="M283" s="1">
        <f>IF(pogoda[[#This Row],[wielkosc]]=pogoda[[#This Row],[Wielkosc_chmur]],1,0)</f>
        <v>1</v>
      </c>
      <c r="N283" s="1"/>
    </row>
    <row r="284" spans="1:14" x14ac:dyDescent="0.25">
      <c r="A284">
        <v>282</v>
      </c>
      <c r="B284">
        <v>3.5</v>
      </c>
      <c r="C284">
        <v>13</v>
      </c>
      <c r="D284" s="1" t="s">
        <v>6</v>
      </c>
      <c r="E284">
        <v>5</v>
      </c>
      <c r="F284">
        <f>IF(AND(pogoda[[#This Row],[Temperatura]]&gt;=20,pogoda[[#This Row],[Opad]]&lt;=5),1,0)</f>
        <v>0</v>
      </c>
      <c r="G284">
        <f>IF(pogoda[[#This Row],[Temperatura]]&gt;B283,G283+1,0)</f>
        <v>0</v>
      </c>
      <c r="H284" t="str">
        <f>_xlfn.CONCAT(pogoda[[#This Row],[Kategoria_chmur]],pogoda[[#This Row],[Wielkosc_chmur]])</f>
        <v>C5</v>
      </c>
      <c r="I284" s="1">
        <f t="shared" si="4"/>
        <v>14</v>
      </c>
      <c r="J284" s="1">
        <f>MIN(QUOTIENT(pogoda[[#This Row],[temp]]+2,3),5)</f>
        <v>5</v>
      </c>
      <c r="K284" s="1" t="str">
        <f>IF(J284=0,"0",IF(J283=0,IF(pogoda[[#This Row],[Temperatura]]&gt;=10,"C","S"),K283))</f>
        <v>C</v>
      </c>
      <c r="L284" s="1">
        <f>IF(pogoda[[#This Row],[kategoria]]=pogoda[[#This Row],[Kategoria_chmur]],1,0)</f>
        <v>1</v>
      </c>
      <c r="M284" s="1">
        <f>IF(pogoda[[#This Row],[wielkosc]]=pogoda[[#This Row],[Wielkosc_chmur]],1,0)</f>
        <v>1</v>
      </c>
      <c r="N284" s="1"/>
    </row>
    <row r="285" spans="1:14" x14ac:dyDescent="0.25">
      <c r="A285">
        <v>283</v>
      </c>
      <c r="B285">
        <v>1.6</v>
      </c>
      <c r="C285">
        <v>18</v>
      </c>
      <c r="D285" s="1" t="s">
        <v>6</v>
      </c>
      <c r="E285">
        <v>5</v>
      </c>
      <c r="F285">
        <f>IF(AND(pogoda[[#This Row],[Temperatura]]&gt;=20,pogoda[[#This Row],[Opad]]&lt;=5),1,0)</f>
        <v>0</v>
      </c>
      <c r="G285">
        <f>IF(pogoda[[#This Row],[Temperatura]]&gt;B284,G284+1,0)</f>
        <v>0</v>
      </c>
      <c r="H285" t="str">
        <f>_xlfn.CONCAT(pogoda[[#This Row],[Kategoria_chmur]],pogoda[[#This Row],[Wielkosc_chmur]])</f>
        <v>C5</v>
      </c>
      <c r="I285" s="1">
        <f t="shared" si="4"/>
        <v>15</v>
      </c>
      <c r="J285" s="1">
        <f>MIN(QUOTIENT(pogoda[[#This Row],[temp]]+2,3),5)</f>
        <v>5</v>
      </c>
      <c r="K285" s="1" t="str">
        <f>IF(J285=0,"0",IF(J284=0,IF(pogoda[[#This Row],[Temperatura]]&gt;=10,"C","S"),K284))</f>
        <v>C</v>
      </c>
      <c r="L285" s="1">
        <f>IF(pogoda[[#This Row],[kategoria]]=pogoda[[#This Row],[Kategoria_chmur]],1,0)</f>
        <v>1</v>
      </c>
      <c r="M285" s="1">
        <f>IF(pogoda[[#This Row],[wielkosc]]=pogoda[[#This Row],[Wielkosc_chmur]],1,0)</f>
        <v>1</v>
      </c>
      <c r="N285" s="1"/>
    </row>
    <row r="286" spans="1:14" x14ac:dyDescent="0.25">
      <c r="A286">
        <v>284</v>
      </c>
      <c r="B286">
        <v>1.4</v>
      </c>
      <c r="C286">
        <v>20</v>
      </c>
      <c r="D286" s="1" t="s">
        <v>6</v>
      </c>
      <c r="E286">
        <v>5</v>
      </c>
      <c r="F286">
        <f>IF(AND(pogoda[[#This Row],[Temperatura]]&gt;=20,pogoda[[#This Row],[Opad]]&lt;=5),1,0)</f>
        <v>0</v>
      </c>
      <c r="G286">
        <f>IF(pogoda[[#This Row],[Temperatura]]&gt;B285,G285+1,0)</f>
        <v>0</v>
      </c>
      <c r="H286" t="str">
        <f>_xlfn.CONCAT(pogoda[[#This Row],[Kategoria_chmur]],pogoda[[#This Row],[Wielkosc_chmur]])</f>
        <v>C5</v>
      </c>
      <c r="I286" s="1">
        <f t="shared" si="4"/>
        <v>15</v>
      </c>
      <c r="J286" s="1">
        <f>MIN(QUOTIENT(pogoda[[#This Row],[temp]]+2,3),5)</f>
        <v>5</v>
      </c>
      <c r="K286" s="1" t="str">
        <f>IF(J286=0,"0",IF(J285=0,IF(pogoda[[#This Row],[Temperatura]]&gt;=10,"C","S"),K285))</f>
        <v>C</v>
      </c>
      <c r="L286" s="1">
        <f>IF(pogoda[[#This Row],[kategoria]]=pogoda[[#This Row],[Kategoria_chmur]],1,0)</f>
        <v>1</v>
      </c>
      <c r="M286" s="1">
        <f>IF(pogoda[[#This Row],[wielkosc]]=pogoda[[#This Row],[Wielkosc_chmur]],1,0)</f>
        <v>1</v>
      </c>
      <c r="N286" s="1"/>
    </row>
    <row r="287" spans="1:14" x14ac:dyDescent="0.25">
      <c r="A287">
        <v>285</v>
      </c>
      <c r="B287">
        <v>2.8</v>
      </c>
      <c r="C287">
        <v>0</v>
      </c>
      <c r="D287" s="1" t="s">
        <v>5</v>
      </c>
      <c r="E287">
        <v>0</v>
      </c>
      <c r="F287">
        <f>IF(AND(pogoda[[#This Row],[Temperatura]]&gt;=20,pogoda[[#This Row],[Opad]]&lt;=5),1,0)</f>
        <v>0</v>
      </c>
      <c r="G287">
        <f>IF(pogoda[[#This Row],[Temperatura]]&gt;B286,G286+1,0)</f>
        <v>1</v>
      </c>
      <c r="H287" t="str">
        <f>_xlfn.CONCAT(pogoda[[#This Row],[Kategoria_chmur]],pogoda[[#This Row],[Wielkosc_chmur]])</f>
        <v>00</v>
      </c>
      <c r="I287" s="1">
        <f t="shared" si="4"/>
        <v>0</v>
      </c>
      <c r="J287" s="1">
        <f>MIN(QUOTIENT(pogoda[[#This Row],[temp]]+2,3),5)</f>
        <v>0</v>
      </c>
      <c r="K287" s="1" t="str">
        <f>IF(J287=0,"0",IF(J286=0,IF(pogoda[[#This Row],[Temperatura]]&gt;=10,"C","S"),K286))</f>
        <v>0</v>
      </c>
      <c r="L287" s="1">
        <f>IF(pogoda[[#This Row],[kategoria]]=pogoda[[#This Row],[Kategoria_chmur]],1,0)</f>
        <v>1</v>
      </c>
      <c r="M287" s="1">
        <f>IF(pogoda[[#This Row],[wielkosc]]=pogoda[[#This Row],[Wielkosc_chmur]],1,0)</f>
        <v>1</v>
      </c>
      <c r="N287" s="1"/>
    </row>
    <row r="288" spans="1:14" x14ac:dyDescent="0.25">
      <c r="A288">
        <v>286</v>
      </c>
      <c r="B288">
        <v>5.2</v>
      </c>
      <c r="C288">
        <v>6</v>
      </c>
      <c r="D288" s="1" t="s">
        <v>7</v>
      </c>
      <c r="E288">
        <v>1</v>
      </c>
      <c r="F288">
        <f>IF(AND(pogoda[[#This Row],[Temperatura]]&gt;=20,pogoda[[#This Row],[Opad]]&lt;=5),1,0)</f>
        <v>0</v>
      </c>
      <c r="G288">
        <f>IF(pogoda[[#This Row],[Temperatura]]&gt;B287,G287+1,0)</f>
        <v>2</v>
      </c>
      <c r="H288" t="str">
        <f>_xlfn.CONCAT(pogoda[[#This Row],[Kategoria_chmur]],pogoda[[#This Row],[Wielkosc_chmur]])</f>
        <v>S1</v>
      </c>
      <c r="I288" s="1">
        <f t="shared" si="4"/>
        <v>1</v>
      </c>
      <c r="J288" s="1">
        <f>MIN(QUOTIENT(pogoda[[#This Row],[temp]]+2,3),5)</f>
        <v>1</v>
      </c>
      <c r="K288" s="1" t="str">
        <f>IF(J288=0,"0",IF(J287=0,IF(pogoda[[#This Row],[Temperatura]]&gt;=10,"C","S"),K287))</f>
        <v>S</v>
      </c>
      <c r="L288" s="1">
        <f>IF(pogoda[[#This Row],[kategoria]]=pogoda[[#This Row],[Kategoria_chmur]],1,0)</f>
        <v>1</v>
      </c>
      <c r="M288" s="1">
        <f>IF(pogoda[[#This Row],[wielkosc]]=pogoda[[#This Row],[Wielkosc_chmur]],1,0)</f>
        <v>1</v>
      </c>
      <c r="N288" s="1"/>
    </row>
    <row r="289" spans="1:14" x14ac:dyDescent="0.25">
      <c r="A289">
        <v>287</v>
      </c>
      <c r="B289">
        <v>7.7</v>
      </c>
      <c r="C289">
        <v>5</v>
      </c>
      <c r="D289" s="1" t="s">
        <v>7</v>
      </c>
      <c r="E289">
        <v>1</v>
      </c>
      <c r="F289">
        <f>IF(AND(pogoda[[#This Row],[Temperatura]]&gt;=20,pogoda[[#This Row],[Opad]]&lt;=5),1,0)</f>
        <v>0</v>
      </c>
      <c r="G289">
        <f>IF(pogoda[[#This Row],[Temperatura]]&gt;B288,G288+1,0)</f>
        <v>3</v>
      </c>
      <c r="H289" t="str">
        <f>_xlfn.CONCAT(pogoda[[#This Row],[Kategoria_chmur]],pogoda[[#This Row],[Wielkosc_chmur]])</f>
        <v>S1</v>
      </c>
      <c r="I289" s="1">
        <f t="shared" si="4"/>
        <v>2</v>
      </c>
      <c r="J289" s="1">
        <f>MIN(QUOTIENT(pogoda[[#This Row],[temp]]+2,3),5)</f>
        <v>1</v>
      </c>
      <c r="K289" s="1" t="str">
        <f>IF(J289=0,"0",IF(J288=0,IF(pogoda[[#This Row],[Temperatura]]&gt;=10,"C","S"),K288))</f>
        <v>S</v>
      </c>
      <c r="L289" s="1">
        <f>IF(pogoda[[#This Row],[kategoria]]=pogoda[[#This Row],[Kategoria_chmur]],1,0)</f>
        <v>1</v>
      </c>
      <c r="M289" s="1">
        <f>IF(pogoda[[#This Row],[wielkosc]]=pogoda[[#This Row],[Wielkosc_chmur]],1,0)</f>
        <v>1</v>
      </c>
      <c r="N289" s="1"/>
    </row>
    <row r="290" spans="1:14" x14ac:dyDescent="0.25">
      <c r="A290">
        <v>288</v>
      </c>
      <c r="B290">
        <v>9.6</v>
      </c>
      <c r="C290">
        <v>1</v>
      </c>
      <c r="D290" s="1" t="s">
        <v>7</v>
      </c>
      <c r="E290">
        <v>1</v>
      </c>
      <c r="F290">
        <f>IF(AND(pogoda[[#This Row],[Temperatura]]&gt;=20,pogoda[[#This Row],[Opad]]&lt;=5),1,0)</f>
        <v>0</v>
      </c>
      <c r="G290">
        <f>IF(pogoda[[#This Row],[Temperatura]]&gt;B289,G289+1,0)</f>
        <v>4</v>
      </c>
      <c r="H290" t="str">
        <f>_xlfn.CONCAT(pogoda[[#This Row],[Kategoria_chmur]],pogoda[[#This Row],[Wielkosc_chmur]])</f>
        <v>S1</v>
      </c>
      <c r="I290" s="1">
        <f t="shared" si="4"/>
        <v>3</v>
      </c>
      <c r="J290" s="1">
        <f>MIN(QUOTIENT(pogoda[[#This Row],[temp]]+2,3),5)</f>
        <v>1</v>
      </c>
      <c r="K290" s="1" t="str">
        <f>IF(J290=0,"0",IF(J289=0,IF(pogoda[[#This Row],[Temperatura]]&gt;=10,"C","S"),K289))</f>
        <v>S</v>
      </c>
      <c r="L290" s="1">
        <f>IF(pogoda[[#This Row],[kategoria]]=pogoda[[#This Row],[Kategoria_chmur]],1,0)</f>
        <v>1</v>
      </c>
      <c r="M290" s="1">
        <f>IF(pogoda[[#This Row],[wielkosc]]=pogoda[[#This Row],[Wielkosc_chmur]],1,0)</f>
        <v>1</v>
      </c>
      <c r="N290" s="1"/>
    </row>
    <row r="291" spans="1:14" x14ac:dyDescent="0.25">
      <c r="A291">
        <v>289</v>
      </c>
      <c r="B291">
        <v>10.1</v>
      </c>
      <c r="C291">
        <v>8</v>
      </c>
      <c r="D291" s="1" t="s">
        <v>7</v>
      </c>
      <c r="E291">
        <v>2</v>
      </c>
      <c r="F291">
        <f>IF(AND(pogoda[[#This Row],[Temperatura]]&gt;=20,pogoda[[#This Row],[Opad]]&lt;=5),1,0)</f>
        <v>0</v>
      </c>
      <c r="G291">
        <f>IF(pogoda[[#This Row],[Temperatura]]&gt;B290,G290+1,0)</f>
        <v>5</v>
      </c>
      <c r="H291" t="str">
        <f>_xlfn.CONCAT(pogoda[[#This Row],[Kategoria_chmur]],pogoda[[#This Row],[Wielkosc_chmur]])</f>
        <v>S2</v>
      </c>
      <c r="I291" s="1">
        <f t="shared" si="4"/>
        <v>4</v>
      </c>
      <c r="J291" s="1">
        <f>MIN(QUOTIENT(pogoda[[#This Row],[temp]]+2,3),5)</f>
        <v>2</v>
      </c>
      <c r="K291" s="1" t="str">
        <f>IF(J291=0,"0",IF(J290=0,IF(pogoda[[#This Row],[Temperatura]]&gt;=10,"C","S"),K290))</f>
        <v>S</v>
      </c>
      <c r="L291" s="1">
        <f>IF(pogoda[[#This Row],[kategoria]]=pogoda[[#This Row],[Kategoria_chmur]],1,0)</f>
        <v>1</v>
      </c>
      <c r="M291" s="1">
        <f>IF(pogoda[[#This Row],[wielkosc]]=pogoda[[#This Row],[Wielkosc_chmur]],1,0)</f>
        <v>1</v>
      </c>
      <c r="N291" s="1"/>
    </row>
    <row r="292" spans="1:14" x14ac:dyDescent="0.25">
      <c r="A292">
        <v>290</v>
      </c>
      <c r="B292">
        <v>9.3000000000000007</v>
      </c>
      <c r="C292">
        <v>3</v>
      </c>
      <c r="D292" s="1" t="s">
        <v>7</v>
      </c>
      <c r="E292">
        <v>2</v>
      </c>
      <c r="F292">
        <f>IF(AND(pogoda[[#This Row],[Temperatura]]&gt;=20,pogoda[[#This Row],[Opad]]&lt;=5),1,0)</f>
        <v>0</v>
      </c>
      <c r="G292">
        <f>IF(pogoda[[#This Row],[Temperatura]]&gt;B291,G291+1,0)</f>
        <v>0</v>
      </c>
      <c r="H292" t="str">
        <f>_xlfn.CONCAT(pogoda[[#This Row],[Kategoria_chmur]],pogoda[[#This Row],[Wielkosc_chmur]])</f>
        <v>S2</v>
      </c>
      <c r="I292" s="1">
        <f t="shared" si="4"/>
        <v>5</v>
      </c>
      <c r="J292" s="1">
        <f>MIN(QUOTIENT(pogoda[[#This Row],[temp]]+2,3),5)</f>
        <v>2</v>
      </c>
      <c r="K292" s="1" t="str">
        <f>IF(J292=0,"0",IF(J291=0,IF(pogoda[[#This Row],[Temperatura]]&gt;=10,"C","S"),K291))</f>
        <v>S</v>
      </c>
      <c r="L292" s="1">
        <f>IF(pogoda[[#This Row],[kategoria]]=pogoda[[#This Row],[Kategoria_chmur]],1,0)</f>
        <v>1</v>
      </c>
      <c r="M292" s="1">
        <f>IF(pogoda[[#This Row],[wielkosc]]=pogoda[[#This Row],[Wielkosc_chmur]],1,0)</f>
        <v>1</v>
      </c>
      <c r="N292" s="1"/>
    </row>
    <row r="293" spans="1:14" x14ac:dyDescent="0.25">
      <c r="A293">
        <v>291</v>
      </c>
      <c r="B293">
        <v>7.4</v>
      </c>
      <c r="C293">
        <v>5</v>
      </c>
      <c r="D293" s="1" t="s">
        <v>7</v>
      </c>
      <c r="E293">
        <v>2</v>
      </c>
      <c r="F293">
        <f>IF(AND(pogoda[[#This Row],[Temperatura]]&gt;=20,pogoda[[#This Row],[Opad]]&lt;=5),1,0)</f>
        <v>0</v>
      </c>
      <c r="G293">
        <f>IF(pogoda[[#This Row],[Temperatura]]&gt;B292,G292+1,0)</f>
        <v>0</v>
      </c>
      <c r="H293" t="str">
        <f>_xlfn.CONCAT(pogoda[[#This Row],[Kategoria_chmur]],pogoda[[#This Row],[Wielkosc_chmur]])</f>
        <v>S2</v>
      </c>
      <c r="I293" s="1">
        <f t="shared" si="4"/>
        <v>6</v>
      </c>
      <c r="J293" s="1">
        <f>MIN(QUOTIENT(pogoda[[#This Row],[temp]]+2,3),5)</f>
        <v>2</v>
      </c>
      <c r="K293" s="1" t="str">
        <f>IF(J293=0,"0",IF(J292=0,IF(pogoda[[#This Row],[Temperatura]]&gt;=10,"C","S"),K292))</f>
        <v>S</v>
      </c>
      <c r="L293" s="1">
        <f>IF(pogoda[[#This Row],[kategoria]]=pogoda[[#This Row],[Kategoria_chmur]],1,0)</f>
        <v>1</v>
      </c>
      <c r="M293" s="1">
        <f>IF(pogoda[[#This Row],[wielkosc]]=pogoda[[#This Row],[Wielkosc_chmur]],1,0)</f>
        <v>1</v>
      </c>
      <c r="N293" s="1"/>
    </row>
    <row r="294" spans="1:14" x14ac:dyDescent="0.25">
      <c r="A294">
        <v>292</v>
      </c>
      <c r="B294">
        <v>5.0999999999999996</v>
      </c>
      <c r="C294">
        <v>17</v>
      </c>
      <c r="D294" s="1" t="s">
        <v>7</v>
      </c>
      <c r="E294">
        <v>3</v>
      </c>
      <c r="F294">
        <f>IF(AND(pogoda[[#This Row],[Temperatura]]&gt;=20,pogoda[[#This Row],[Opad]]&lt;=5),1,0)</f>
        <v>0</v>
      </c>
      <c r="G294">
        <f>IF(pogoda[[#This Row],[Temperatura]]&gt;B293,G293+1,0)</f>
        <v>0</v>
      </c>
      <c r="H294" t="str">
        <f>_xlfn.CONCAT(pogoda[[#This Row],[Kategoria_chmur]],pogoda[[#This Row],[Wielkosc_chmur]])</f>
        <v>S3</v>
      </c>
      <c r="I294" s="1">
        <f t="shared" si="4"/>
        <v>7</v>
      </c>
      <c r="J294" s="1">
        <f>MIN(QUOTIENT(pogoda[[#This Row],[temp]]+2,3),5)</f>
        <v>3</v>
      </c>
      <c r="K294" s="1" t="str">
        <f>IF(J294=0,"0",IF(J293=0,IF(pogoda[[#This Row],[Temperatura]]&gt;=10,"C","S"),K293))</f>
        <v>S</v>
      </c>
      <c r="L294" s="1">
        <f>IF(pogoda[[#This Row],[kategoria]]=pogoda[[#This Row],[Kategoria_chmur]],1,0)</f>
        <v>1</v>
      </c>
      <c r="M294" s="1">
        <f>IF(pogoda[[#This Row],[wielkosc]]=pogoda[[#This Row],[Wielkosc_chmur]],1,0)</f>
        <v>1</v>
      </c>
      <c r="N294" s="1"/>
    </row>
    <row r="295" spans="1:14" x14ac:dyDescent="0.25">
      <c r="A295">
        <v>293</v>
      </c>
      <c r="B295">
        <v>3.5</v>
      </c>
      <c r="C295">
        <v>9</v>
      </c>
      <c r="D295" s="1" t="s">
        <v>7</v>
      </c>
      <c r="E295">
        <v>3</v>
      </c>
      <c r="F295">
        <f>IF(AND(pogoda[[#This Row],[Temperatura]]&gt;=20,pogoda[[#This Row],[Opad]]&lt;=5),1,0)</f>
        <v>0</v>
      </c>
      <c r="G295">
        <f>IF(pogoda[[#This Row],[Temperatura]]&gt;B294,G294+1,0)</f>
        <v>0</v>
      </c>
      <c r="H295" t="str">
        <f>_xlfn.CONCAT(pogoda[[#This Row],[Kategoria_chmur]],pogoda[[#This Row],[Wielkosc_chmur]])</f>
        <v>S3</v>
      </c>
      <c r="I295" s="1">
        <f t="shared" si="4"/>
        <v>8</v>
      </c>
      <c r="J295" s="1">
        <f>MIN(QUOTIENT(pogoda[[#This Row],[temp]]+2,3),5)</f>
        <v>3</v>
      </c>
      <c r="K295" s="1" t="str">
        <f>IF(J295=0,"0",IF(J294=0,IF(pogoda[[#This Row],[Temperatura]]&gt;=10,"C","S"),K294))</f>
        <v>S</v>
      </c>
      <c r="L295" s="1">
        <f>IF(pogoda[[#This Row],[kategoria]]=pogoda[[#This Row],[Kategoria_chmur]],1,0)</f>
        <v>1</v>
      </c>
      <c r="M295" s="1">
        <f>IF(pogoda[[#This Row],[wielkosc]]=pogoda[[#This Row],[Wielkosc_chmur]],1,0)</f>
        <v>1</v>
      </c>
      <c r="N295" s="1"/>
    </row>
    <row r="296" spans="1:14" x14ac:dyDescent="0.25">
      <c r="A296">
        <v>294</v>
      </c>
      <c r="B296">
        <v>3.2</v>
      </c>
      <c r="C296">
        <v>4</v>
      </c>
      <c r="D296" s="1" t="s">
        <v>7</v>
      </c>
      <c r="E296">
        <v>3</v>
      </c>
      <c r="F296">
        <f>IF(AND(pogoda[[#This Row],[Temperatura]]&gt;=20,pogoda[[#This Row],[Opad]]&lt;=5),1,0)</f>
        <v>0</v>
      </c>
      <c r="G296">
        <f>IF(pogoda[[#This Row],[Temperatura]]&gt;B295,G295+1,0)</f>
        <v>0</v>
      </c>
      <c r="H296" t="str">
        <f>_xlfn.CONCAT(pogoda[[#This Row],[Kategoria_chmur]],pogoda[[#This Row],[Wielkosc_chmur]])</f>
        <v>S3</v>
      </c>
      <c r="I296" s="1">
        <f t="shared" si="4"/>
        <v>9</v>
      </c>
      <c r="J296" s="1">
        <f>MIN(QUOTIENT(pogoda[[#This Row],[temp]]+2,3),5)</f>
        <v>3</v>
      </c>
      <c r="K296" s="1" t="str">
        <f>IF(J296=0,"0",IF(J295=0,IF(pogoda[[#This Row],[Temperatura]]&gt;=10,"C","S"),K295))</f>
        <v>S</v>
      </c>
      <c r="L296" s="1">
        <f>IF(pogoda[[#This Row],[kategoria]]=pogoda[[#This Row],[Kategoria_chmur]],1,0)</f>
        <v>1</v>
      </c>
      <c r="M296" s="1">
        <f>IF(pogoda[[#This Row],[wielkosc]]=pogoda[[#This Row],[Wielkosc_chmur]],1,0)</f>
        <v>1</v>
      </c>
      <c r="N296" s="1"/>
    </row>
    <row r="297" spans="1:14" x14ac:dyDescent="0.25">
      <c r="A297">
        <v>295</v>
      </c>
      <c r="B297">
        <v>4.5999999999999996</v>
      </c>
      <c r="C297">
        <v>24</v>
      </c>
      <c r="D297" s="1" t="s">
        <v>7</v>
      </c>
      <c r="E297">
        <v>4</v>
      </c>
      <c r="F297">
        <f>IF(AND(pogoda[[#This Row],[Temperatura]]&gt;=20,pogoda[[#This Row],[Opad]]&lt;=5),1,0)</f>
        <v>0</v>
      </c>
      <c r="G297">
        <f>IF(pogoda[[#This Row],[Temperatura]]&gt;B296,G296+1,0)</f>
        <v>1</v>
      </c>
      <c r="H297" t="str">
        <f>_xlfn.CONCAT(pogoda[[#This Row],[Kategoria_chmur]],pogoda[[#This Row],[Wielkosc_chmur]])</f>
        <v>S4</v>
      </c>
      <c r="I297" s="1">
        <f t="shared" si="4"/>
        <v>10</v>
      </c>
      <c r="J297" s="1">
        <f>MIN(QUOTIENT(pogoda[[#This Row],[temp]]+2,3),5)</f>
        <v>4</v>
      </c>
      <c r="K297" s="1" t="str">
        <f>IF(J297=0,"0",IF(J296=0,IF(pogoda[[#This Row],[Temperatura]]&gt;=10,"C","S"),K296))</f>
        <v>S</v>
      </c>
      <c r="L297" s="1">
        <f>IF(pogoda[[#This Row],[kategoria]]=pogoda[[#This Row],[Kategoria_chmur]],1,0)</f>
        <v>1</v>
      </c>
      <c r="M297" s="1">
        <f>IF(pogoda[[#This Row],[wielkosc]]=pogoda[[#This Row],[Wielkosc_chmur]],1,0)</f>
        <v>1</v>
      </c>
      <c r="N297" s="1"/>
    </row>
    <row r="298" spans="1:14" x14ac:dyDescent="0.25">
      <c r="A298">
        <v>296</v>
      </c>
      <c r="B298">
        <v>7.5</v>
      </c>
      <c r="C298">
        <v>21</v>
      </c>
      <c r="D298" s="1" t="s">
        <v>7</v>
      </c>
      <c r="E298">
        <v>4</v>
      </c>
      <c r="F298">
        <f>IF(AND(pogoda[[#This Row],[Temperatura]]&gt;=20,pogoda[[#This Row],[Opad]]&lt;=5),1,0)</f>
        <v>0</v>
      </c>
      <c r="G298">
        <f>IF(pogoda[[#This Row],[Temperatura]]&gt;B297,G297+1,0)</f>
        <v>2</v>
      </c>
      <c r="H298" t="str">
        <f>_xlfn.CONCAT(pogoda[[#This Row],[Kategoria_chmur]],pogoda[[#This Row],[Wielkosc_chmur]])</f>
        <v>S4</v>
      </c>
      <c r="I298" s="1">
        <f t="shared" si="4"/>
        <v>11</v>
      </c>
      <c r="J298" s="1">
        <f>MIN(QUOTIENT(pogoda[[#This Row],[temp]]+2,3),5)</f>
        <v>4</v>
      </c>
      <c r="K298" s="1" t="str">
        <f>IF(J298=0,"0",IF(J297=0,IF(pogoda[[#This Row],[Temperatura]]&gt;=10,"C","S"),K297))</f>
        <v>S</v>
      </c>
      <c r="L298" s="1">
        <f>IF(pogoda[[#This Row],[kategoria]]=pogoda[[#This Row],[Kategoria_chmur]],1,0)</f>
        <v>1</v>
      </c>
      <c r="M298" s="1">
        <f>IF(pogoda[[#This Row],[wielkosc]]=pogoda[[#This Row],[Wielkosc_chmur]],1,0)</f>
        <v>1</v>
      </c>
      <c r="N298" s="1"/>
    </row>
    <row r="299" spans="1:14" x14ac:dyDescent="0.25">
      <c r="A299">
        <v>297</v>
      </c>
      <c r="B299">
        <v>11.3</v>
      </c>
      <c r="C299">
        <v>8</v>
      </c>
      <c r="D299" s="1" t="s">
        <v>7</v>
      </c>
      <c r="E299">
        <v>5</v>
      </c>
      <c r="F299">
        <f>IF(AND(pogoda[[#This Row],[Temperatura]]&gt;=20,pogoda[[#This Row],[Opad]]&lt;=5),1,0)</f>
        <v>0</v>
      </c>
      <c r="G299">
        <f>IF(pogoda[[#This Row],[Temperatura]]&gt;B298,G298+1,0)</f>
        <v>3</v>
      </c>
      <c r="H299" t="str">
        <f>_xlfn.CONCAT(pogoda[[#This Row],[Kategoria_chmur]],pogoda[[#This Row],[Wielkosc_chmur]])</f>
        <v>S5</v>
      </c>
      <c r="I299" s="1">
        <f t="shared" si="4"/>
        <v>12</v>
      </c>
      <c r="J299" s="1">
        <f>MIN(QUOTIENT(pogoda[[#This Row],[temp]]+2,3),5)</f>
        <v>4</v>
      </c>
      <c r="K299" s="1" t="str">
        <f>IF(J299=0,"0",IF(J298=0,IF(pogoda[[#This Row],[Temperatura]]&gt;=10,"C","S"),K298))</f>
        <v>S</v>
      </c>
      <c r="L299" s="1">
        <f>IF(pogoda[[#This Row],[kategoria]]=pogoda[[#This Row],[Kategoria_chmur]],1,0)</f>
        <v>1</v>
      </c>
      <c r="M299" s="1">
        <f>IF(pogoda[[#This Row],[wielkosc]]=pogoda[[#This Row],[Wielkosc_chmur]],1,0)</f>
        <v>0</v>
      </c>
      <c r="N299" s="1"/>
    </row>
    <row r="300" spans="1:14" x14ac:dyDescent="0.25">
      <c r="A300">
        <v>298</v>
      </c>
      <c r="B300">
        <v>15.2</v>
      </c>
      <c r="C300">
        <v>23</v>
      </c>
      <c r="D300" s="1" t="s">
        <v>7</v>
      </c>
      <c r="E300">
        <v>5</v>
      </c>
      <c r="F300">
        <f>IF(AND(pogoda[[#This Row],[Temperatura]]&gt;=20,pogoda[[#This Row],[Opad]]&lt;=5),1,0)</f>
        <v>0</v>
      </c>
      <c r="G300">
        <f>IF(pogoda[[#This Row],[Temperatura]]&gt;B299,G299+1,0)</f>
        <v>4</v>
      </c>
      <c r="H300" t="str">
        <f>_xlfn.CONCAT(pogoda[[#This Row],[Kategoria_chmur]],pogoda[[#This Row],[Wielkosc_chmur]])</f>
        <v>S5</v>
      </c>
      <c r="I300" s="1">
        <f t="shared" si="4"/>
        <v>13</v>
      </c>
      <c r="J300" s="1">
        <f>MIN(QUOTIENT(pogoda[[#This Row],[temp]]+2,3),5)</f>
        <v>5</v>
      </c>
      <c r="K300" s="1" t="str">
        <f>IF(J300=0,"0",IF(J299=0,IF(pogoda[[#This Row],[Temperatura]]&gt;=10,"C","S"),K299))</f>
        <v>S</v>
      </c>
      <c r="L300" s="1">
        <f>IF(pogoda[[#This Row],[kategoria]]=pogoda[[#This Row],[Kategoria_chmur]],1,0)</f>
        <v>1</v>
      </c>
      <c r="M300" s="1">
        <f>IF(pogoda[[#This Row],[wielkosc]]=pogoda[[#This Row],[Wielkosc_chmur]],1,0)</f>
        <v>1</v>
      </c>
      <c r="N300" s="1"/>
    </row>
    <row r="301" spans="1:14" x14ac:dyDescent="0.25">
      <c r="A301">
        <v>299</v>
      </c>
      <c r="B301">
        <v>18.3</v>
      </c>
      <c r="C301">
        <v>0</v>
      </c>
      <c r="D301" s="1" t="s">
        <v>5</v>
      </c>
      <c r="E301">
        <v>0</v>
      </c>
      <c r="F301">
        <f>IF(AND(pogoda[[#This Row],[Temperatura]]&gt;=20,pogoda[[#This Row],[Opad]]&lt;=5),1,0)</f>
        <v>0</v>
      </c>
      <c r="G301">
        <f>IF(pogoda[[#This Row],[Temperatura]]&gt;B300,G300+1,0)</f>
        <v>5</v>
      </c>
      <c r="H301" t="str">
        <f>_xlfn.CONCAT(pogoda[[#This Row],[Kategoria_chmur]],pogoda[[#This Row],[Wielkosc_chmur]])</f>
        <v>00</v>
      </c>
      <c r="I301" s="1">
        <f t="shared" si="4"/>
        <v>0</v>
      </c>
      <c r="J301" s="1">
        <f>MIN(QUOTIENT(pogoda[[#This Row],[temp]]+2,3),5)</f>
        <v>0</v>
      </c>
      <c r="K301" s="1" t="str">
        <f>IF(J301=0,"0",IF(J300=0,IF(pogoda[[#This Row],[Temperatura]]&gt;=10,"C","S"),K300))</f>
        <v>0</v>
      </c>
      <c r="L301" s="1">
        <f>IF(pogoda[[#This Row],[kategoria]]=pogoda[[#This Row],[Kategoria_chmur]],1,0)</f>
        <v>1</v>
      </c>
      <c r="M301" s="1">
        <f>IF(pogoda[[#This Row],[wielkosc]]=pogoda[[#This Row],[Wielkosc_chmur]],1,0)</f>
        <v>1</v>
      </c>
      <c r="N301" s="1"/>
    </row>
    <row r="302" spans="1:14" x14ac:dyDescent="0.25">
      <c r="A302">
        <v>300</v>
      </c>
      <c r="B302">
        <v>19.899999999999999</v>
      </c>
      <c r="C302">
        <v>5</v>
      </c>
      <c r="D302" s="1" t="s">
        <v>6</v>
      </c>
      <c r="E302">
        <v>1</v>
      </c>
      <c r="F302">
        <f>IF(AND(pogoda[[#This Row],[Temperatura]]&gt;=20,pogoda[[#This Row],[Opad]]&lt;=5),1,0)</f>
        <v>0</v>
      </c>
      <c r="G302">
        <f>IF(pogoda[[#This Row],[Temperatura]]&gt;B301,G301+1,0)</f>
        <v>6</v>
      </c>
      <c r="H302" t="str">
        <f>_xlfn.CONCAT(pogoda[[#This Row],[Kategoria_chmur]],pogoda[[#This Row],[Wielkosc_chmur]])</f>
        <v>C1</v>
      </c>
      <c r="I302" s="1">
        <f t="shared" si="4"/>
        <v>1</v>
      </c>
      <c r="J302" s="1">
        <f>MIN(QUOTIENT(pogoda[[#This Row],[temp]]+2,3),5)</f>
        <v>1</v>
      </c>
      <c r="K302" s="1" t="str">
        <f>IF(J302=0,"0",IF(J301=0,IF(pogoda[[#This Row],[Temperatura]]&gt;=10,"C","S"),K301))</f>
        <v>C</v>
      </c>
      <c r="L302" s="1">
        <f>IF(pogoda[[#This Row],[kategoria]]=pogoda[[#This Row],[Kategoria_chmur]],1,0)</f>
        <v>1</v>
      </c>
      <c r="M302" s="1">
        <f>IF(pogoda[[#This Row],[wielkosc]]=pogoda[[#This Row],[Wielkosc_chmur]],1,0)</f>
        <v>1</v>
      </c>
      <c r="N302" s="1"/>
    </row>
    <row r="303" spans="1:14" x14ac:dyDescent="0.25">
      <c r="A303">
        <v>301</v>
      </c>
      <c r="B303">
        <v>20</v>
      </c>
      <c r="C303">
        <v>4</v>
      </c>
      <c r="D303" s="1" t="s">
        <v>5</v>
      </c>
      <c r="E303">
        <v>0</v>
      </c>
      <c r="F303">
        <f>IF(AND(pogoda[[#This Row],[Temperatura]]&gt;=20,pogoda[[#This Row],[Opad]]&lt;=5),1,0)</f>
        <v>1</v>
      </c>
      <c r="G303">
        <f>IF(pogoda[[#This Row],[Temperatura]]&gt;B302,G302+1,0)</f>
        <v>7</v>
      </c>
      <c r="H303" t="str">
        <f>_xlfn.CONCAT(pogoda[[#This Row],[Kategoria_chmur]],pogoda[[#This Row],[Wielkosc_chmur]])</f>
        <v>00</v>
      </c>
      <c r="I303" s="1">
        <f t="shared" si="4"/>
        <v>2</v>
      </c>
      <c r="J303" s="1">
        <f>MIN(QUOTIENT(pogoda[[#This Row],[temp]]+2,3),5)</f>
        <v>1</v>
      </c>
      <c r="K303" s="1" t="str">
        <f>IF(J303=0,"0",IF(J302=0,IF(pogoda[[#This Row],[Temperatura]]&gt;=10,"C","S"),K302))</f>
        <v>C</v>
      </c>
      <c r="L303" s="1">
        <f>IF(pogoda[[#This Row],[kategoria]]=pogoda[[#This Row],[Kategoria_chmur]],1,0)</f>
        <v>0</v>
      </c>
      <c r="M303" s="1">
        <f>IF(pogoda[[#This Row],[wielkosc]]=pogoda[[#This Row],[Wielkosc_chmur]],1,0)</f>
        <v>0</v>
      </c>
      <c r="N303" s="1"/>
    </row>
    <row r="304" spans="1:14" x14ac:dyDescent="0.25">
      <c r="A304">
        <v>302</v>
      </c>
      <c r="B304">
        <v>18.899999999999999</v>
      </c>
      <c r="C304">
        <v>5</v>
      </c>
      <c r="D304" s="1" t="s">
        <v>5</v>
      </c>
      <c r="E304">
        <v>0</v>
      </c>
      <c r="F304">
        <f>IF(AND(pogoda[[#This Row],[Temperatura]]&gt;=20,pogoda[[#This Row],[Opad]]&lt;=5),1,0)</f>
        <v>0</v>
      </c>
      <c r="G304">
        <f>IF(pogoda[[#This Row],[Temperatura]]&gt;B303,G303+1,0)</f>
        <v>0</v>
      </c>
      <c r="H304" t="str">
        <f>_xlfn.CONCAT(pogoda[[#This Row],[Kategoria_chmur]],pogoda[[#This Row],[Wielkosc_chmur]])</f>
        <v>00</v>
      </c>
      <c r="I304" s="1">
        <f t="shared" si="4"/>
        <v>3</v>
      </c>
      <c r="J304" s="1">
        <f>MIN(QUOTIENT(pogoda[[#This Row],[temp]]+2,3),5)</f>
        <v>1</v>
      </c>
      <c r="K304" s="1" t="str">
        <f>IF(J304=0,"0",IF(J303=0,IF(pogoda[[#This Row],[Temperatura]]&gt;=10,"C","S"),K303))</f>
        <v>C</v>
      </c>
      <c r="L304" s="1">
        <f>IF(pogoda[[#This Row],[kategoria]]=pogoda[[#This Row],[Kategoria_chmur]],1,0)</f>
        <v>0</v>
      </c>
      <c r="M304" s="1">
        <f>IF(pogoda[[#This Row],[wielkosc]]=pogoda[[#This Row],[Wielkosc_chmur]],1,0)</f>
        <v>0</v>
      </c>
      <c r="N304" s="1"/>
    </row>
    <row r="305" spans="1:14" x14ac:dyDescent="0.25">
      <c r="A305">
        <v>303</v>
      </c>
      <c r="B305">
        <v>17.3</v>
      </c>
      <c r="C305">
        <v>2</v>
      </c>
      <c r="D305" s="1" t="s">
        <v>5</v>
      </c>
      <c r="E305">
        <v>0</v>
      </c>
      <c r="F305">
        <f>IF(AND(pogoda[[#This Row],[Temperatura]]&gt;=20,pogoda[[#This Row],[Opad]]&lt;=5),1,0)</f>
        <v>0</v>
      </c>
      <c r="G305">
        <f>IF(pogoda[[#This Row],[Temperatura]]&gt;B304,G304+1,0)</f>
        <v>0</v>
      </c>
      <c r="H305" t="str">
        <f>_xlfn.CONCAT(pogoda[[#This Row],[Kategoria_chmur]],pogoda[[#This Row],[Wielkosc_chmur]])</f>
        <v>00</v>
      </c>
      <c r="I305" s="1">
        <f t="shared" si="4"/>
        <v>4</v>
      </c>
      <c r="J305" s="1">
        <f>MIN(QUOTIENT(pogoda[[#This Row],[temp]]+2,3),5)</f>
        <v>2</v>
      </c>
      <c r="K305" s="1" t="str">
        <f>IF(J305=0,"0",IF(J304=0,IF(pogoda[[#This Row],[Temperatura]]&gt;=10,"C","S"),K304))</f>
        <v>C</v>
      </c>
      <c r="L305" s="1">
        <f>IF(pogoda[[#This Row],[kategoria]]=pogoda[[#This Row],[Kategoria_chmur]],1,0)</f>
        <v>0</v>
      </c>
      <c r="M305" s="1">
        <f>IF(pogoda[[#This Row],[wielkosc]]=pogoda[[#This Row],[Wielkosc_chmur]],1,0)</f>
        <v>0</v>
      </c>
      <c r="N305" s="1"/>
    </row>
    <row r="306" spans="1:14" x14ac:dyDescent="0.25">
      <c r="A306">
        <v>304</v>
      </c>
      <c r="B306">
        <v>16</v>
      </c>
      <c r="C306">
        <v>7</v>
      </c>
      <c r="D306" s="1" t="s">
        <v>5</v>
      </c>
      <c r="E306">
        <v>0</v>
      </c>
      <c r="F306">
        <f>IF(AND(pogoda[[#This Row],[Temperatura]]&gt;=20,pogoda[[#This Row],[Opad]]&lt;=5),1,0)</f>
        <v>0</v>
      </c>
      <c r="G306">
        <f>IF(pogoda[[#This Row],[Temperatura]]&gt;B305,G305+1,0)</f>
        <v>0</v>
      </c>
      <c r="H306" t="str">
        <f>_xlfn.CONCAT(pogoda[[#This Row],[Kategoria_chmur]],pogoda[[#This Row],[Wielkosc_chmur]])</f>
        <v>00</v>
      </c>
      <c r="I306" s="1">
        <f t="shared" si="4"/>
        <v>5</v>
      </c>
      <c r="J306" s="1">
        <f>MIN(QUOTIENT(pogoda[[#This Row],[temp]]+2,3),5)</f>
        <v>2</v>
      </c>
      <c r="K306" s="1" t="str">
        <f>IF(J306=0,"0",IF(J305=0,IF(pogoda[[#This Row],[Temperatura]]&gt;=10,"C","S"),K305))</f>
        <v>C</v>
      </c>
      <c r="L306" s="1">
        <f>IF(pogoda[[#This Row],[kategoria]]=pogoda[[#This Row],[Kategoria_chmur]],1,0)</f>
        <v>0</v>
      </c>
      <c r="M306" s="1">
        <f>IF(pogoda[[#This Row],[wielkosc]]=pogoda[[#This Row],[Wielkosc_chmur]],1,0)</f>
        <v>0</v>
      </c>
      <c r="N306" s="1"/>
    </row>
    <row r="307" spans="1:14" x14ac:dyDescent="0.25">
      <c r="A307">
        <v>305</v>
      </c>
      <c r="B307">
        <v>15.9</v>
      </c>
      <c r="C307">
        <v>4</v>
      </c>
      <c r="D307" s="1" t="s">
        <v>5</v>
      </c>
      <c r="E307">
        <v>0</v>
      </c>
      <c r="F307">
        <f>IF(AND(pogoda[[#This Row],[Temperatura]]&gt;=20,pogoda[[#This Row],[Opad]]&lt;=5),1,0)</f>
        <v>0</v>
      </c>
      <c r="G307">
        <f>IF(pogoda[[#This Row],[Temperatura]]&gt;B306,G306+1,0)</f>
        <v>0</v>
      </c>
      <c r="H307" t="str">
        <f>_xlfn.CONCAT(pogoda[[#This Row],[Kategoria_chmur]],pogoda[[#This Row],[Wielkosc_chmur]])</f>
        <v>00</v>
      </c>
      <c r="I307" s="1">
        <f t="shared" si="4"/>
        <v>6</v>
      </c>
      <c r="J307" s="1">
        <f>MIN(QUOTIENT(pogoda[[#This Row],[temp]]+2,3),5)</f>
        <v>2</v>
      </c>
      <c r="K307" s="1" t="str">
        <f>IF(J307=0,"0",IF(J306=0,IF(pogoda[[#This Row],[Temperatura]]&gt;=10,"C","S"),K306))</f>
        <v>C</v>
      </c>
      <c r="L307" s="1">
        <f>IF(pogoda[[#This Row],[kategoria]]=pogoda[[#This Row],[Kategoria_chmur]],1,0)</f>
        <v>0</v>
      </c>
      <c r="M307" s="1">
        <f>IF(pogoda[[#This Row],[wielkosc]]=pogoda[[#This Row],[Wielkosc_chmur]],1,0)</f>
        <v>0</v>
      </c>
      <c r="N307" s="1"/>
    </row>
    <row r="308" spans="1:14" x14ac:dyDescent="0.25">
      <c r="A308">
        <v>306</v>
      </c>
      <c r="B308">
        <v>17.3</v>
      </c>
      <c r="C308">
        <v>17</v>
      </c>
      <c r="D308" s="1" t="s">
        <v>5</v>
      </c>
      <c r="E308">
        <v>0</v>
      </c>
      <c r="F308">
        <f>IF(AND(pogoda[[#This Row],[Temperatura]]&gt;=20,pogoda[[#This Row],[Opad]]&lt;=5),1,0)</f>
        <v>0</v>
      </c>
      <c r="G308">
        <f>IF(pogoda[[#This Row],[Temperatura]]&gt;B307,G307+1,0)</f>
        <v>1</v>
      </c>
      <c r="H308" t="str">
        <f>_xlfn.CONCAT(pogoda[[#This Row],[Kategoria_chmur]],pogoda[[#This Row],[Wielkosc_chmur]])</f>
        <v>00</v>
      </c>
      <c r="I308" s="1">
        <f t="shared" si="4"/>
        <v>7</v>
      </c>
      <c r="J308" s="1">
        <f>MIN(QUOTIENT(pogoda[[#This Row],[temp]]+2,3),5)</f>
        <v>3</v>
      </c>
      <c r="K308" s="1" t="str">
        <f>IF(J308=0,"0",IF(J307=0,IF(pogoda[[#This Row],[Temperatura]]&gt;=10,"C","S"),K307))</f>
        <v>C</v>
      </c>
      <c r="L308" s="1">
        <f>IF(pogoda[[#This Row],[kategoria]]=pogoda[[#This Row],[Kategoria_chmur]],1,0)</f>
        <v>0</v>
      </c>
      <c r="M308" s="1">
        <f>IF(pogoda[[#This Row],[wielkosc]]=pogoda[[#This Row],[Wielkosc_chmur]],1,0)</f>
        <v>0</v>
      </c>
      <c r="N308" s="1"/>
    </row>
    <row r="309" spans="1:14" x14ac:dyDescent="0.25">
      <c r="A309">
        <v>307</v>
      </c>
      <c r="B309">
        <v>20</v>
      </c>
      <c r="C309">
        <v>14</v>
      </c>
      <c r="D309" s="1" t="s">
        <v>5</v>
      </c>
      <c r="E309">
        <v>0</v>
      </c>
      <c r="F309">
        <f>IF(AND(pogoda[[#This Row],[Temperatura]]&gt;=20,pogoda[[#This Row],[Opad]]&lt;=5),1,0)</f>
        <v>0</v>
      </c>
      <c r="G309">
        <f>IF(pogoda[[#This Row],[Temperatura]]&gt;B308,G308+1,0)</f>
        <v>2</v>
      </c>
      <c r="H309" t="str">
        <f>_xlfn.CONCAT(pogoda[[#This Row],[Kategoria_chmur]],pogoda[[#This Row],[Wielkosc_chmur]])</f>
        <v>00</v>
      </c>
      <c r="I309" s="1">
        <f t="shared" si="4"/>
        <v>8</v>
      </c>
      <c r="J309" s="1">
        <f>MIN(QUOTIENT(pogoda[[#This Row],[temp]]+2,3),5)</f>
        <v>3</v>
      </c>
      <c r="K309" s="1" t="str">
        <f>IF(J309=0,"0",IF(J308=0,IF(pogoda[[#This Row],[Temperatura]]&gt;=10,"C","S"),K308))</f>
        <v>C</v>
      </c>
      <c r="L309" s="1">
        <f>IF(pogoda[[#This Row],[kategoria]]=pogoda[[#This Row],[Kategoria_chmur]],1,0)</f>
        <v>0</v>
      </c>
      <c r="M309" s="1">
        <f>IF(pogoda[[#This Row],[wielkosc]]=pogoda[[#This Row],[Wielkosc_chmur]],1,0)</f>
        <v>0</v>
      </c>
      <c r="N309" s="1"/>
    </row>
    <row r="310" spans="1:14" x14ac:dyDescent="0.25">
      <c r="A310">
        <v>308</v>
      </c>
      <c r="B310">
        <v>23.4</v>
      </c>
      <c r="C310">
        <v>9</v>
      </c>
      <c r="D310" s="1" t="s">
        <v>5</v>
      </c>
      <c r="E310">
        <v>0</v>
      </c>
      <c r="F310">
        <f>IF(AND(pogoda[[#This Row],[Temperatura]]&gt;=20,pogoda[[#This Row],[Opad]]&lt;=5),1,0)</f>
        <v>0</v>
      </c>
      <c r="G310">
        <f>IF(pogoda[[#This Row],[Temperatura]]&gt;B309,G309+1,0)</f>
        <v>3</v>
      </c>
      <c r="H310" t="str">
        <f>_xlfn.CONCAT(pogoda[[#This Row],[Kategoria_chmur]],pogoda[[#This Row],[Wielkosc_chmur]])</f>
        <v>00</v>
      </c>
      <c r="I310" s="1">
        <f t="shared" si="4"/>
        <v>9</v>
      </c>
      <c r="J310" s="1">
        <f>MIN(QUOTIENT(pogoda[[#This Row],[temp]]+2,3),5)</f>
        <v>3</v>
      </c>
      <c r="K310" s="1" t="str">
        <f>IF(J310=0,"0",IF(J309=0,IF(pogoda[[#This Row],[Temperatura]]&gt;=10,"C","S"),K309))</f>
        <v>C</v>
      </c>
      <c r="L310" s="1">
        <f>IF(pogoda[[#This Row],[kategoria]]=pogoda[[#This Row],[Kategoria_chmur]],1,0)</f>
        <v>0</v>
      </c>
      <c r="M310" s="1">
        <f>IF(pogoda[[#This Row],[wielkosc]]=pogoda[[#This Row],[Wielkosc_chmur]],1,0)</f>
        <v>0</v>
      </c>
      <c r="N310" s="1"/>
    </row>
    <row r="311" spans="1:14" x14ac:dyDescent="0.25">
      <c r="A311">
        <v>309</v>
      </c>
      <c r="B311">
        <v>26.8</v>
      </c>
      <c r="C311">
        <v>6</v>
      </c>
      <c r="D311" s="1" t="s">
        <v>5</v>
      </c>
      <c r="E311">
        <v>0</v>
      </c>
      <c r="F311">
        <f>IF(AND(pogoda[[#This Row],[Temperatura]]&gt;=20,pogoda[[#This Row],[Opad]]&lt;=5),1,0)</f>
        <v>0</v>
      </c>
      <c r="G311">
        <f>IF(pogoda[[#This Row],[Temperatura]]&gt;B310,G310+1,0)</f>
        <v>4</v>
      </c>
      <c r="H311" t="str">
        <f>_xlfn.CONCAT(pogoda[[#This Row],[Kategoria_chmur]],pogoda[[#This Row],[Wielkosc_chmur]])</f>
        <v>00</v>
      </c>
      <c r="I311" s="1">
        <f t="shared" si="4"/>
        <v>10</v>
      </c>
      <c r="J311" s="1">
        <f>MIN(QUOTIENT(pogoda[[#This Row],[temp]]+2,3),5)</f>
        <v>4</v>
      </c>
      <c r="K311" s="1" t="str">
        <f>IF(J311=0,"0",IF(J310=0,IF(pogoda[[#This Row],[Temperatura]]&gt;=10,"C","S"),K310))</f>
        <v>C</v>
      </c>
      <c r="L311" s="1">
        <f>IF(pogoda[[#This Row],[kategoria]]=pogoda[[#This Row],[Kategoria_chmur]],1,0)</f>
        <v>0</v>
      </c>
      <c r="M311" s="1">
        <f>IF(pogoda[[#This Row],[wielkosc]]=pogoda[[#This Row],[Wielkosc_chmur]],1,0)</f>
        <v>0</v>
      </c>
      <c r="N311" s="1"/>
    </row>
    <row r="312" spans="1:14" x14ac:dyDescent="0.25">
      <c r="A312">
        <v>310</v>
      </c>
      <c r="B312">
        <v>29.1</v>
      </c>
      <c r="C312">
        <v>16</v>
      </c>
      <c r="D312" s="1" t="s">
        <v>5</v>
      </c>
      <c r="E312">
        <v>0</v>
      </c>
      <c r="F312">
        <f>IF(AND(pogoda[[#This Row],[Temperatura]]&gt;=20,pogoda[[#This Row],[Opad]]&lt;=5),1,0)</f>
        <v>0</v>
      </c>
      <c r="G312">
        <f>IF(pogoda[[#This Row],[Temperatura]]&gt;B311,G311+1,0)</f>
        <v>5</v>
      </c>
      <c r="H312" t="str">
        <f>_xlfn.CONCAT(pogoda[[#This Row],[Kategoria_chmur]],pogoda[[#This Row],[Wielkosc_chmur]])</f>
        <v>00</v>
      </c>
      <c r="I312" s="1">
        <f t="shared" si="4"/>
        <v>11</v>
      </c>
      <c r="J312" s="1">
        <f>MIN(QUOTIENT(pogoda[[#This Row],[temp]]+2,3),5)</f>
        <v>4</v>
      </c>
      <c r="K312" s="1" t="str">
        <f>IF(J312=0,"0",IF(J311=0,IF(pogoda[[#This Row],[Temperatura]]&gt;=10,"C","S"),K311))</f>
        <v>C</v>
      </c>
      <c r="L312" s="1">
        <f>IF(pogoda[[#This Row],[kategoria]]=pogoda[[#This Row],[Kategoria_chmur]],1,0)</f>
        <v>0</v>
      </c>
      <c r="M312" s="1">
        <f>IF(pogoda[[#This Row],[wielkosc]]=pogoda[[#This Row],[Wielkosc_chmur]],1,0)</f>
        <v>0</v>
      </c>
      <c r="N312" s="1"/>
    </row>
    <row r="313" spans="1:14" x14ac:dyDescent="0.25">
      <c r="A313">
        <v>311</v>
      </c>
      <c r="B313">
        <v>29.8</v>
      </c>
      <c r="C313">
        <v>2</v>
      </c>
      <c r="D313" s="1" t="s">
        <v>5</v>
      </c>
      <c r="E313">
        <v>0</v>
      </c>
      <c r="F313">
        <f>IF(AND(pogoda[[#This Row],[Temperatura]]&gt;=20,pogoda[[#This Row],[Opad]]&lt;=5),1,0)</f>
        <v>1</v>
      </c>
      <c r="G313">
        <f>IF(pogoda[[#This Row],[Temperatura]]&gt;B312,G312+1,0)</f>
        <v>6</v>
      </c>
      <c r="H313" t="str">
        <f>_xlfn.CONCAT(pogoda[[#This Row],[Kategoria_chmur]],pogoda[[#This Row],[Wielkosc_chmur]])</f>
        <v>00</v>
      </c>
      <c r="I313" s="1">
        <f t="shared" si="4"/>
        <v>12</v>
      </c>
      <c r="J313" s="1">
        <f>MIN(QUOTIENT(pogoda[[#This Row],[temp]]+2,3),5)</f>
        <v>4</v>
      </c>
      <c r="K313" s="1" t="str">
        <f>IF(J313=0,"0",IF(J312=0,IF(pogoda[[#This Row],[Temperatura]]&gt;=10,"C","S"),K312))</f>
        <v>C</v>
      </c>
      <c r="L313" s="1">
        <f>IF(pogoda[[#This Row],[kategoria]]=pogoda[[#This Row],[Kategoria_chmur]],1,0)</f>
        <v>0</v>
      </c>
      <c r="M313" s="1">
        <f>IF(pogoda[[#This Row],[wielkosc]]=pogoda[[#This Row],[Wielkosc_chmur]],1,0)</f>
        <v>0</v>
      </c>
      <c r="N313" s="1"/>
    </row>
    <row r="314" spans="1:14" x14ac:dyDescent="0.25">
      <c r="A314">
        <v>312</v>
      </c>
      <c r="B314">
        <v>28.8</v>
      </c>
      <c r="C314">
        <v>25</v>
      </c>
      <c r="D314" s="1" t="s">
        <v>5</v>
      </c>
      <c r="E314">
        <v>0</v>
      </c>
      <c r="F314">
        <f>IF(AND(pogoda[[#This Row],[Temperatura]]&gt;=20,pogoda[[#This Row],[Opad]]&lt;=5),1,0)</f>
        <v>0</v>
      </c>
      <c r="G314">
        <f>IF(pogoda[[#This Row],[Temperatura]]&gt;B313,G313+1,0)</f>
        <v>0</v>
      </c>
      <c r="H314" t="str">
        <f>_xlfn.CONCAT(pogoda[[#This Row],[Kategoria_chmur]],pogoda[[#This Row],[Wielkosc_chmur]])</f>
        <v>00</v>
      </c>
      <c r="I314" s="1">
        <f t="shared" si="4"/>
        <v>13</v>
      </c>
      <c r="J314" s="1">
        <f>MIN(QUOTIENT(pogoda[[#This Row],[temp]]+2,3),5)</f>
        <v>5</v>
      </c>
      <c r="K314" s="1" t="str">
        <f>IF(J314=0,"0",IF(J313=0,IF(pogoda[[#This Row],[Temperatura]]&gt;=10,"C","S"),K313))</f>
        <v>C</v>
      </c>
      <c r="L314" s="1">
        <f>IF(pogoda[[#This Row],[kategoria]]=pogoda[[#This Row],[Kategoria_chmur]],1,0)</f>
        <v>0</v>
      </c>
      <c r="M314" s="1">
        <f>IF(pogoda[[#This Row],[wielkosc]]=pogoda[[#This Row],[Wielkosc_chmur]],1,0)</f>
        <v>0</v>
      </c>
      <c r="N314" s="1"/>
    </row>
    <row r="315" spans="1:14" x14ac:dyDescent="0.25">
      <c r="A315">
        <v>313</v>
      </c>
      <c r="B315">
        <v>26.4</v>
      </c>
      <c r="C315">
        <v>0</v>
      </c>
      <c r="D315" s="1" t="s">
        <v>5</v>
      </c>
      <c r="E315">
        <v>0</v>
      </c>
      <c r="F315">
        <f>IF(AND(pogoda[[#This Row],[Temperatura]]&gt;=20,pogoda[[#This Row],[Opad]]&lt;=5),1,0)</f>
        <v>1</v>
      </c>
      <c r="G315">
        <f>IF(pogoda[[#This Row],[Temperatura]]&gt;B314,G314+1,0)</f>
        <v>0</v>
      </c>
      <c r="H315" t="str">
        <f>_xlfn.CONCAT(pogoda[[#This Row],[Kategoria_chmur]],pogoda[[#This Row],[Wielkosc_chmur]])</f>
        <v>00</v>
      </c>
      <c r="I315" s="1">
        <f t="shared" si="4"/>
        <v>0</v>
      </c>
      <c r="J315" s="1">
        <f>MIN(QUOTIENT(pogoda[[#This Row],[temp]]+2,3),5)</f>
        <v>0</v>
      </c>
      <c r="K315" s="1" t="str">
        <f>IF(J315=0,"0",IF(J314=0,IF(pogoda[[#This Row],[Temperatura]]&gt;=10,"C","S"),K314))</f>
        <v>0</v>
      </c>
      <c r="L315" s="1">
        <f>IF(pogoda[[#This Row],[kategoria]]=pogoda[[#This Row],[Kategoria_chmur]],1,0)</f>
        <v>1</v>
      </c>
      <c r="M315" s="1">
        <f>IF(pogoda[[#This Row],[wielkosc]]=pogoda[[#This Row],[Wielkosc_chmur]],1,0)</f>
        <v>1</v>
      </c>
      <c r="N315" s="1"/>
    </row>
    <row r="316" spans="1:14" x14ac:dyDescent="0.25">
      <c r="A316">
        <v>314</v>
      </c>
      <c r="B316">
        <v>23.4</v>
      </c>
      <c r="C316">
        <v>3</v>
      </c>
      <c r="D316" s="1" t="s">
        <v>5</v>
      </c>
      <c r="E316">
        <v>0</v>
      </c>
      <c r="F316">
        <f>IF(AND(pogoda[[#This Row],[Temperatura]]&gt;=20,pogoda[[#This Row],[Opad]]&lt;=5),1,0)</f>
        <v>1</v>
      </c>
      <c r="G316">
        <f>IF(pogoda[[#This Row],[Temperatura]]&gt;B315,G315+1,0)</f>
        <v>0</v>
      </c>
      <c r="H316" t="str">
        <f>_xlfn.CONCAT(pogoda[[#This Row],[Kategoria_chmur]],pogoda[[#This Row],[Wielkosc_chmur]])</f>
        <v>00</v>
      </c>
      <c r="I316" s="1">
        <f t="shared" si="4"/>
        <v>1</v>
      </c>
      <c r="J316" s="1">
        <f>MIN(QUOTIENT(pogoda[[#This Row],[temp]]+2,3),5)</f>
        <v>1</v>
      </c>
      <c r="K316" s="1" t="str">
        <f>IF(J316=0,"0",IF(J315=0,IF(pogoda[[#This Row],[Temperatura]]&gt;=10,"C","S"),K315))</f>
        <v>C</v>
      </c>
      <c r="L316" s="1">
        <f>IF(pogoda[[#This Row],[kategoria]]=pogoda[[#This Row],[Kategoria_chmur]],1,0)</f>
        <v>0</v>
      </c>
      <c r="M316" s="1">
        <f>IF(pogoda[[#This Row],[wielkosc]]=pogoda[[#This Row],[Wielkosc_chmur]],1,0)</f>
        <v>0</v>
      </c>
      <c r="N316" s="1"/>
    </row>
    <row r="317" spans="1:14" x14ac:dyDescent="0.25">
      <c r="A317">
        <v>315</v>
      </c>
      <c r="B317">
        <v>20.7</v>
      </c>
      <c r="C317">
        <v>4</v>
      </c>
      <c r="D317" s="1" t="s">
        <v>5</v>
      </c>
      <c r="E317">
        <v>0</v>
      </c>
      <c r="F317">
        <f>IF(AND(pogoda[[#This Row],[Temperatura]]&gt;=20,pogoda[[#This Row],[Opad]]&lt;=5),1,0)</f>
        <v>1</v>
      </c>
      <c r="G317">
        <f>IF(pogoda[[#This Row],[Temperatura]]&gt;B316,G316+1,0)</f>
        <v>0</v>
      </c>
      <c r="H317" t="str">
        <f>_xlfn.CONCAT(pogoda[[#This Row],[Kategoria_chmur]],pogoda[[#This Row],[Wielkosc_chmur]])</f>
        <v>00</v>
      </c>
      <c r="I317" s="1">
        <f t="shared" si="4"/>
        <v>2</v>
      </c>
      <c r="J317" s="1">
        <f>MIN(QUOTIENT(pogoda[[#This Row],[temp]]+2,3),5)</f>
        <v>1</v>
      </c>
      <c r="K317" s="1" t="str">
        <f>IF(J317=0,"0",IF(J316=0,IF(pogoda[[#This Row],[Temperatura]]&gt;=10,"C","S"),K316))</f>
        <v>C</v>
      </c>
      <c r="L317" s="1">
        <f>IF(pogoda[[#This Row],[kategoria]]=pogoda[[#This Row],[Kategoria_chmur]],1,0)</f>
        <v>0</v>
      </c>
      <c r="M317" s="1">
        <f>IF(pogoda[[#This Row],[wielkosc]]=pogoda[[#This Row],[Wielkosc_chmur]],1,0)</f>
        <v>0</v>
      </c>
      <c r="N317" s="1"/>
    </row>
    <row r="318" spans="1:14" x14ac:dyDescent="0.25">
      <c r="A318">
        <v>316</v>
      </c>
      <c r="B318">
        <v>19.100000000000001</v>
      </c>
      <c r="C318">
        <v>6</v>
      </c>
      <c r="D318" s="1" t="s">
        <v>5</v>
      </c>
      <c r="E318">
        <v>0</v>
      </c>
      <c r="F318">
        <f>IF(AND(pogoda[[#This Row],[Temperatura]]&gt;=20,pogoda[[#This Row],[Opad]]&lt;=5),1,0)</f>
        <v>0</v>
      </c>
      <c r="G318">
        <f>IF(pogoda[[#This Row],[Temperatura]]&gt;B317,G317+1,0)</f>
        <v>0</v>
      </c>
      <c r="H318" t="str">
        <f>_xlfn.CONCAT(pogoda[[#This Row],[Kategoria_chmur]],pogoda[[#This Row],[Wielkosc_chmur]])</f>
        <v>00</v>
      </c>
      <c r="I318" s="1">
        <f t="shared" si="4"/>
        <v>3</v>
      </c>
      <c r="J318" s="1">
        <f>MIN(QUOTIENT(pogoda[[#This Row],[temp]]+2,3),5)</f>
        <v>1</v>
      </c>
      <c r="K318" s="1" t="str">
        <f>IF(J318=0,"0",IF(J317=0,IF(pogoda[[#This Row],[Temperatura]]&gt;=10,"C","S"),K317))</f>
        <v>C</v>
      </c>
      <c r="L318" s="1">
        <f>IF(pogoda[[#This Row],[kategoria]]=pogoda[[#This Row],[Kategoria_chmur]],1,0)</f>
        <v>0</v>
      </c>
      <c r="M318" s="1">
        <f>IF(pogoda[[#This Row],[wielkosc]]=pogoda[[#This Row],[Wielkosc_chmur]],1,0)</f>
        <v>0</v>
      </c>
      <c r="N318" s="1"/>
    </row>
    <row r="319" spans="1:14" x14ac:dyDescent="0.25">
      <c r="A319">
        <v>317</v>
      </c>
      <c r="B319">
        <v>18.899999999999999</v>
      </c>
      <c r="C319">
        <v>6</v>
      </c>
      <c r="D319" s="1" t="s">
        <v>5</v>
      </c>
      <c r="E319">
        <v>0</v>
      </c>
      <c r="F319">
        <f>IF(AND(pogoda[[#This Row],[Temperatura]]&gt;=20,pogoda[[#This Row],[Opad]]&lt;=5),1,0)</f>
        <v>0</v>
      </c>
      <c r="G319">
        <f>IF(pogoda[[#This Row],[Temperatura]]&gt;B318,G318+1,0)</f>
        <v>0</v>
      </c>
      <c r="H319" t="str">
        <f>_xlfn.CONCAT(pogoda[[#This Row],[Kategoria_chmur]],pogoda[[#This Row],[Wielkosc_chmur]])</f>
        <v>00</v>
      </c>
      <c r="I319" s="1">
        <f t="shared" si="4"/>
        <v>4</v>
      </c>
      <c r="J319" s="1">
        <f>MIN(QUOTIENT(pogoda[[#This Row],[temp]]+2,3),5)</f>
        <v>2</v>
      </c>
      <c r="K319" s="1" t="str">
        <f>IF(J319=0,"0",IF(J318=0,IF(pogoda[[#This Row],[Temperatura]]&gt;=10,"C","S"),K318))</f>
        <v>C</v>
      </c>
      <c r="L319" s="1">
        <f>IF(pogoda[[#This Row],[kategoria]]=pogoda[[#This Row],[Kategoria_chmur]],1,0)</f>
        <v>0</v>
      </c>
      <c r="M319" s="1">
        <f>IF(pogoda[[#This Row],[wielkosc]]=pogoda[[#This Row],[Wielkosc_chmur]],1,0)</f>
        <v>0</v>
      </c>
      <c r="N319" s="1"/>
    </row>
    <row r="320" spans="1:14" x14ac:dyDescent="0.25">
      <c r="A320">
        <v>318</v>
      </c>
      <c r="B320">
        <v>20</v>
      </c>
      <c r="C320">
        <v>5</v>
      </c>
      <c r="D320" s="1" t="s">
        <v>5</v>
      </c>
      <c r="E320">
        <v>0</v>
      </c>
      <c r="F320">
        <f>IF(AND(pogoda[[#This Row],[Temperatura]]&gt;=20,pogoda[[#This Row],[Opad]]&lt;=5),1,0)</f>
        <v>1</v>
      </c>
      <c r="G320">
        <f>IF(pogoda[[#This Row],[Temperatura]]&gt;B319,G319+1,0)</f>
        <v>1</v>
      </c>
      <c r="H320" t="str">
        <f>_xlfn.CONCAT(pogoda[[#This Row],[Kategoria_chmur]],pogoda[[#This Row],[Wielkosc_chmur]])</f>
        <v>00</v>
      </c>
      <c r="I320" s="1">
        <f t="shared" si="4"/>
        <v>5</v>
      </c>
      <c r="J320" s="1">
        <f>MIN(QUOTIENT(pogoda[[#This Row],[temp]]+2,3),5)</f>
        <v>2</v>
      </c>
      <c r="K320" s="1" t="str">
        <f>IF(J320=0,"0",IF(J319=0,IF(pogoda[[#This Row],[Temperatura]]&gt;=10,"C","S"),K319))</f>
        <v>C</v>
      </c>
      <c r="L320" s="1">
        <f>IF(pogoda[[#This Row],[kategoria]]=pogoda[[#This Row],[Kategoria_chmur]],1,0)</f>
        <v>0</v>
      </c>
      <c r="M320" s="1">
        <f>IF(pogoda[[#This Row],[wielkosc]]=pogoda[[#This Row],[Wielkosc_chmur]],1,0)</f>
        <v>0</v>
      </c>
      <c r="N320" s="1"/>
    </row>
    <row r="321" spans="1:14" x14ac:dyDescent="0.25">
      <c r="A321">
        <v>319</v>
      </c>
      <c r="B321">
        <v>21.8</v>
      </c>
      <c r="C321">
        <v>4</v>
      </c>
      <c r="D321" s="1" t="s">
        <v>5</v>
      </c>
      <c r="E321">
        <v>0</v>
      </c>
      <c r="F321">
        <f>IF(AND(pogoda[[#This Row],[Temperatura]]&gt;=20,pogoda[[#This Row],[Opad]]&lt;=5),1,0)</f>
        <v>1</v>
      </c>
      <c r="G321">
        <f>IF(pogoda[[#This Row],[Temperatura]]&gt;B320,G320+1,0)</f>
        <v>2</v>
      </c>
      <c r="H321" t="str">
        <f>_xlfn.CONCAT(pogoda[[#This Row],[Kategoria_chmur]],pogoda[[#This Row],[Wielkosc_chmur]])</f>
        <v>00</v>
      </c>
      <c r="I321" s="1">
        <f t="shared" si="4"/>
        <v>6</v>
      </c>
      <c r="J321" s="1">
        <f>MIN(QUOTIENT(pogoda[[#This Row],[temp]]+2,3),5)</f>
        <v>2</v>
      </c>
      <c r="K321" s="1" t="str">
        <f>IF(J321=0,"0",IF(J320=0,IF(pogoda[[#This Row],[Temperatura]]&gt;=10,"C","S"),K320))</f>
        <v>C</v>
      </c>
      <c r="L321" s="1">
        <f>IF(pogoda[[#This Row],[kategoria]]=pogoda[[#This Row],[Kategoria_chmur]],1,0)</f>
        <v>0</v>
      </c>
      <c r="M321" s="1">
        <f>IF(pogoda[[#This Row],[wielkosc]]=pogoda[[#This Row],[Wielkosc_chmur]],1,0)</f>
        <v>0</v>
      </c>
      <c r="N321" s="1"/>
    </row>
    <row r="322" spans="1:14" x14ac:dyDescent="0.25">
      <c r="A322">
        <v>320</v>
      </c>
      <c r="B322">
        <v>23.6</v>
      </c>
      <c r="C322">
        <v>7</v>
      </c>
      <c r="D322" s="1" t="s">
        <v>5</v>
      </c>
      <c r="E322">
        <v>0</v>
      </c>
      <c r="F322">
        <f>IF(AND(pogoda[[#This Row],[Temperatura]]&gt;=20,pogoda[[#This Row],[Opad]]&lt;=5),1,0)</f>
        <v>0</v>
      </c>
      <c r="G322">
        <f>IF(pogoda[[#This Row],[Temperatura]]&gt;B321,G321+1,0)</f>
        <v>3</v>
      </c>
      <c r="H322" t="str">
        <f>_xlfn.CONCAT(pogoda[[#This Row],[Kategoria_chmur]],pogoda[[#This Row],[Wielkosc_chmur]])</f>
        <v>00</v>
      </c>
      <c r="I322" s="1">
        <f t="shared" si="4"/>
        <v>7</v>
      </c>
      <c r="J322" s="1">
        <f>MIN(QUOTIENT(pogoda[[#This Row],[temp]]+2,3),5)</f>
        <v>3</v>
      </c>
      <c r="K322" s="1" t="str">
        <f>IF(J322=0,"0",IF(J321=0,IF(pogoda[[#This Row],[Temperatura]]&gt;=10,"C","S"),K321))</f>
        <v>C</v>
      </c>
      <c r="L322" s="1">
        <f>IF(pogoda[[#This Row],[kategoria]]=pogoda[[#This Row],[Kategoria_chmur]],1,0)</f>
        <v>0</v>
      </c>
      <c r="M322" s="1">
        <f>IF(pogoda[[#This Row],[wielkosc]]=pogoda[[#This Row],[Wielkosc_chmur]],1,0)</f>
        <v>0</v>
      </c>
      <c r="N322" s="1"/>
    </row>
    <row r="323" spans="1:14" x14ac:dyDescent="0.25">
      <c r="A323">
        <v>321</v>
      </c>
      <c r="B323">
        <v>24.4</v>
      </c>
      <c r="C323">
        <v>12</v>
      </c>
      <c r="D323" s="1" t="s">
        <v>5</v>
      </c>
      <c r="E323">
        <v>0</v>
      </c>
      <c r="F323">
        <f>IF(AND(pogoda[[#This Row],[Temperatura]]&gt;=20,pogoda[[#This Row],[Opad]]&lt;=5),1,0)</f>
        <v>0</v>
      </c>
      <c r="G323">
        <f>IF(pogoda[[#This Row],[Temperatura]]&gt;B322,G322+1,0)</f>
        <v>4</v>
      </c>
      <c r="H323" t="str">
        <f>_xlfn.CONCAT(pogoda[[#This Row],[Kategoria_chmur]],pogoda[[#This Row],[Wielkosc_chmur]])</f>
        <v>00</v>
      </c>
      <c r="I323" s="1">
        <f t="shared" si="4"/>
        <v>8</v>
      </c>
      <c r="J323" s="1">
        <f>MIN(QUOTIENT(pogoda[[#This Row],[temp]]+2,3),5)</f>
        <v>3</v>
      </c>
      <c r="K323" s="1" t="str">
        <f>IF(J323=0,"0",IF(J322=0,IF(pogoda[[#This Row],[Temperatura]]&gt;=10,"C","S"),K322))</f>
        <v>C</v>
      </c>
      <c r="L323" s="1">
        <f>IF(pogoda[[#This Row],[kategoria]]=pogoda[[#This Row],[Kategoria_chmur]],1,0)</f>
        <v>0</v>
      </c>
      <c r="M323" s="1">
        <f>IF(pogoda[[#This Row],[wielkosc]]=pogoda[[#This Row],[Wielkosc_chmur]],1,0)</f>
        <v>0</v>
      </c>
      <c r="N323" s="1"/>
    </row>
    <row r="324" spans="1:14" x14ac:dyDescent="0.25">
      <c r="A324">
        <v>322</v>
      </c>
      <c r="B324">
        <v>23.6</v>
      </c>
      <c r="C324">
        <v>5</v>
      </c>
      <c r="D324" s="1" t="s">
        <v>5</v>
      </c>
      <c r="E324">
        <v>0</v>
      </c>
      <c r="F324">
        <f>IF(AND(pogoda[[#This Row],[Temperatura]]&gt;=20,pogoda[[#This Row],[Opad]]&lt;=5),1,0)</f>
        <v>1</v>
      </c>
      <c r="G324">
        <f>IF(pogoda[[#This Row],[Temperatura]]&gt;B323,G323+1,0)</f>
        <v>0</v>
      </c>
      <c r="H324" t="str">
        <f>_xlfn.CONCAT(pogoda[[#This Row],[Kategoria_chmur]],pogoda[[#This Row],[Wielkosc_chmur]])</f>
        <v>00</v>
      </c>
      <c r="I324" s="1">
        <f t="shared" si="4"/>
        <v>9</v>
      </c>
      <c r="J324" s="1">
        <f>MIN(QUOTIENT(pogoda[[#This Row],[temp]]+2,3),5)</f>
        <v>3</v>
      </c>
      <c r="K324" s="1" t="str">
        <f>IF(J324=0,"0",IF(J323=0,IF(pogoda[[#This Row],[Temperatura]]&gt;=10,"C","S"),K323))</f>
        <v>C</v>
      </c>
      <c r="L324" s="1">
        <f>IF(pogoda[[#This Row],[kategoria]]=pogoda[[#This Row],[Kategoria_chmur]],1,0)</f>
        <v>0</v>
      </c>
      <c r="M324" s="1">
        <f>IF(pogoda[[#This Row],[wielkosc]]=pogoda[[#This Row],[Wielkosc_chmur]],1,0)</f>
        <v>0</v>
      </c>
      <c r="N324" s="1"/>
    </row>
    <row r="325" spans="1:14" x14ac:dyDescent="0.25">
      <c r="A325">
        <v>323</v>
      </c>
      <c r="B325">
        <v>21.3</v>
      </c>
      <c r="C325">
        <v>3</v>
      </c>
      <c r="D325" s="1" t="s">
        <v>5</v>
      </c>
      <c r="E325">
        <v>0</v>
      </c>
      <c r="F325">
        <f>IF(AND(pogoda[[#This Row],[Temperatura]]&gt;=20,pogoda[[#This Row],[Opad]]&lt;=5),1,0)</f>
        <v>1</v>
      </c>
      <c r="G325">
        <f>IF(pogoda[[#This Row],[Temperatura]]&gt;B324,G324+1,0)</f>
        <v>0</v>
      </c>
      <c r="H325" t="str">
        <f>_xlfn.CONCAT(pogoda[[#This Row],[Kategoria_chmur]],pogoda[[#This Row],[Wielkosc_chmur]])</f>
        <v>00</v>
      </c>
      <c r="I325" s="1">
        <f t="shared" ref="I325:I388" si="5">IF(AND(I324&gt;=13,C324&gt;=20),0,IF(I324=0,1,MIN(15,I324+1)))</f>
        <v>10</v>
      </c>
      <c r="J325" s="1">
        <f>MIN(QUOTIENT(pogoda[[#This Row],[temp]]+2,3),5)</f>
        <v>4</v>
      </c>
      <c r="K325" s="1" t="str">
        <f>IF(J325=0,"0",IF(J324=0,IF(pogoda[[#This Row],[Temperatura]]&gt;=10,"C","S"),K324))</f>
        <v>C</v>
      </c>
      <c r="L325" s="1">
        <f>IF(pogoda[[#This Row],[kategoria]]=pogoda[[#This Row],[Kategoria_chmur]],1,0)</f>
        <v>0</v>
      </c>
      <c r="M325" s="1">
        <f>IF(pogoda[[#This Row],[wielkosc]]=pogoda[[#This Row],[Wielkosc_chmur]],1,0)</f>
        <v>0</v>
      </c>
      <c r="N325" s="1"/>
    </row>
    <row r="326" spans="1:14" x14ac:dyDescent="0.25">
      <c r="A326">
        <v>324</v>
      </c>
      <c r="B326">
        <v>17.7</v>
      </c>
      <c r="C326">
        <v>21</v>
      </c>
      <c r="D326" s="1" t="s">
        <v>5</v>
      </c>
      <c r="E326">
        <v>0</v>
      </c>
      <c r="F326">
        <f>IF(AND(pogoda[[#This Row],[Temperatura]]&gt;=20,pogoda[[#This Row],[Opad]]&lt;=5),1,0)</f>
        <v>0</v>
      </c>
      <c r="G326">
        <f>IF(pogoda[[#This Row],[Temperatura]]&gt;B325,G325+1,0)</f>
        <v>0</v>
      </c>
      <c r="H326" t="str">
        <f>_xlfn.CONCAT(pogoda[[#This Row],[Kategoria_chmur]],pogoda[[#This Row],[Wielkosc_chmur]])</f>
        <v>00</v>
      </c>
      <c r="I326" s="1">
        <f t="shared" si="5"/>
        <v>11</v>
      </c>
      <c r="J326" s="1">
        <f>MIN(QUOTIENT(pogoda[[#This Row],[temp]]+2,3),5)</f>
        <v>4</v>
      </c>
      <c r="K326" s="1" t="str">
        <f>IF(J326=0,"0",IF(J325=0,IF(pogoda[[#This Row],[Temperatura]]&gt;=10,"C","S"),K325))</f>
        <v>C</v>
      </c>
      <c r="L326" s="1">
        <f>IF(pogoda[[#This Row],[kategoria]]=pogoda[[#This Row],[Kategoria_chmur]],1,0)</f>
        <v>0</v>
      </c>
      <c r="M326" s="1">
        <f>IF(pogoda[[#This Row],[wielkosc]]=pogoda[[#This Row],[Wielkosc_chmur]],1,0)</f>
        <v>0</v>
      </c>
      <c r="N326" s="1"/>
    </row>
    <row r="327" spans="1:14" x14ac:dyDescent="0.25">
      <c r="A327">
        <v>325</v>
      </c>
      <c r="B327">
        <v>13.6</v>
      </c>
      <c r="C327">
        <v>18</v>
      </c>
      <c r="D327" s="1" t="s">
        <v>5</v>
      </c>
      <c r="E327">
        <v>0</v>
      </c>
      <c r="F327">
        <f>IF(AND(pogoda[[#This Row],[Temperatura]]&gt;=20,pogoda[[#This Row],[Opad]]&lt;=5),1,0)</f>
        <v>0</v>
      </c>
      <c r="G327">
        <f>IF(pogoda[[#This Row],[Temperatura]]&gt;B326,G326+1,0)</f>
        <v>0</v>
      </c>
      <c r="H327" t="str">
        <f>_xlfn.CONCAT(pogoda[[#This Row],[Kategoria_chmur]],pogoda[[#This Row],[Wielkosc_chmur]])</f>
        <v>00</v>
      </c>
      <c r="I327" s="1">
        <f t="shared" si="5"/>
        <v>12</v>
      </c>
      <c r="J327" s="1">
        <f>MIN(QUOTIENT(pogoda[[#This Row],[temp]]+2,3),5)</f>
        <v>4</v>
      </c>
      <c r="K327" s="1" t="str">
        <f>IF(J327=0,"0",IF(J326=0,IF(pogoda[[#This Row],[Temperatura]]&gt;=10,"C","S"),K326))</f>
        <v>C</v>
      </c>
      <c r="L327" s="1">
        <f>IF(pogoda[[#This Row],[kategoria]]=pogoda[[#This Row],[Kategoria_chmur]],1,0)</f>
        <v>0</v>
      </c>
      <c r="M327" s="1">
        <f>IF(pogoda[[#This Row],[wielkosc]]=pogoda[[#This Row],[Wielkosc_chmur]],1,0)</f>
        <v>0</v>
      </c>
      <c r="N327" s="1"/>
    </row>
    <row r="328" spans="1:14" x14ac:dyDescent="0.25">
      <c r="A328">
        <v>326</v>
      </c>
      <c r="B328">
        <v>10</v>
      </c>
      <c r="C328">
        <v>13</v>
      </c>
      <c r="D328" s="1" t="s">
        <v>5</v>
      </c>
      <c r="E328">
        <v>0</v>
      </c>
      <c r="F328">
        <f>IF(AND(pogoda[[#This Row],[Temperatura]]&gt;=20,pogoda[[#This Row],[Opad]]&lt;=5),1,0)</f>
        <v>0</v>
      </c>
      <c r="G328">
        <f>IF(pogoda[[#This Row],[Temperatura]]&gt;B327,G327+1,0)</f>
        <v>0</v>
      </c>
      <c r="H328" t="str">
        <f>_xlfn.CONCAT(pogoda[[#This Row],[Kategoria_chmur]],pogoda[[#This Row],[Wielkosc_chmur]])</f>
        <v>00</v>
      </c>
      <c r="I328" s="1">
        <f t="shared" si="5"/>
        <v>13</v>
      </c>
      <c r="J328" s="1">
        <f>MIN(QUOTIENT(pogoda[[#This Row],[temp]]+2,3),5)</f>
        <v>5</v>
      </c>
      <c r="K328" s="1" t="str">
        <f>IF(J328=0,"0",IF(J327=0,IF(pogoda[[#This Row],[Temperatura]]&gt;=10,"C","S"),K327))</f>
        <v>C</v>
      </c>
      <c r="L328" s="1">
        <f>IF(pogoda[[#This Row],[kategoria]]=pogoda[[#This Row],[Kategoria_chmur]],1,0)</f>
        <v>0</v>
      </c>
      <c r="M328" s="1">
        <f>IF(pogoda[[#This Row],[wielkosc]]=pogoda[[#This Row],[Wielkosc_chmur]],1,0)</f>
        <v>0</v>
      </c>
      <c r="N328" s="1"/>
    </row>
    <row r="329" spans="1:14" x14ac:dyDescent="0.25">
      <c r="A329">
        <v>327</v>
      </c>
      <c r="B329">
        <v>7.6</v>
      </c>
      <c r="C329">
        <v>28</v>
      </c>
      <c r="D329" s="1" t="s">
        <v>5</v>
      </c>
      <c r="E329">
        <v>0</v>
      </c>
      <c r="F329">
        <f>IF(AND(pogoda[[#This Row],[Temperatura]]&gt;=20,pogoda[[#This Row],[Opad]]&lt;=5),1,0)</f>
        <v>0</v>
      </c>
      <c r="G329">
        <f>IF(pogoda[[#This Row],[Temperatura]]&gt;B328,G328+1,0)</f>
        <v>0</v>
      </c>
      <c r="H329" t="str">
        <f>_xlfn.CONCAT(pogoda[[#This Row],[Kategoria_chmur]],pogoda[[#This Row],[Wielkosc_chmur]])</f>
        <v>00</v>
      </c>
      <c r="I329" s="1">
        <f t="shared" si="5"/>
        <v>14</v>
      </c>
      <c r="J329" s="1">
        <f>MIN(QUOTIENT(pogoda[[#This Row],[temp]]+2,3),5)</f>
        <v>5</v>
      </c>
      <c r="K329" s="1" t="str">
        <f>IF(J329=0,"0",IF(J328=0,IF(pogoda[[#This Row],[Temperatura]]&gt;=10,"C","S"),K328))</f>
        <v>C</v>
      </c>
      <c r="L329" s="1">
        <f>IF(pogoda[[#This Row],[kategoria]]=pogoda[[#This Row],[Kategoria_chmur]],1,0)</f>
        <v>0</v>
      </c>
      <c r="M329" s="1">
        <f>IF(pogoda[[#This Row],[wielkosc]]=pogoda[[#This Row],[Wielkosc_chmur]],1,0)</f>
        <v>0</v>
      </c>
      <c r="N329" s="1"/>
    </row>
    <row r="330" spans="1:14" x14ac:dyDescent="0.25">
      <c r="A330">
        <v>328</v>
      </c>
      <c r="B330">
        <v>6.8</v>
      </c>
      <c r="C330">
        <v>0</v>
      </c>
      <c r="D330" s="1" t="s">
        <v>5</v>
      </c>
      <c r="E330">
        <v>0</v>
      </c>
      <c r="F330">
        <f>IF(AND(pogoda[[#This Row],[Temperatura]]&gt;=20,pogoda[[#This Row],[Opad]]&lt;=5),1,0)</f>
        <v>0</v>
      </c>
      <c r="G330">
        <f>IF(pogoda[[#This Row],[Temperatura]]&gt;B329,G329+1,0)</f>
        <v>0</v>
      </c>
      <c r="H330" t="str">
        <f>_xlfn.CONCAT(pogoda[[#This Row],[Kategoria_chmur]],pogoda[[#This Row],[Wielkosc_chmur]])</f>
        <v>00</v>
      </c>
      <c r="I330" s="1">
        <f t="shared" si="5"/>
        <v>0</v>
      </c>
      <c r="J330" s="1">
        <f>MIN(QUOTIENT(pogoda[[#This Row],[temp]]+2,3),5)</f>
        <v>0</v>
      </c>
      <c r="K330" s="1" t="str">
        <f>IF(J330=0,"0",IF(J329=0,IF(pogoda[[#This Row],[Temperatura]]&gt;=10,"C","S"),K329))</f>
        <v>0</v>
      </c>
      <c r="L330" s="1">
        <f>IF(pogoda[[#This Row],[kategoria]]=pogoda[[#This Row],[Kategoria_chmur]],1,0)</f>
        <v>1</v>
      </c>
      <c r="M330" s="1">
        <f>IF(pogoda[[#This Row],[wielkosc]]=pogoda[[#This Row],[Wielkosc_chmur]],1,0)</f>
        <v>1</v>
      </c>
      <c r="N330" s="1"/>
    </row>
    <row r="331" spans="1:14" x14ac:dyDescent="0.25">
      <c r="A331">
        <v>329</v>
      </c>
      <c r="B331">
        <v>7.5</v>
      </c>
      <c r="C331">
        <v>2</v>
      </c>
      <c r="D331" s="1" t="s">
        <v>5</v>
      </c>
      <c r="E331">
        <v>0</v>
      </c>
      <c r="F331">
        <f>IF(AND(pogoda[[#This Row],[Temperatura]]&gt;=20,pogoda[[#This Row],[Opad]]&lt;=5),1,0)</f>
        <v>0</v>
      </c>
      <c r="G331">
        <f>IF(pogoda[[#This Row],[Temperatura]]&gt;B330,G330+1,0)</f>
        <v>1</v>
      </c>
      <c r="H331" t="str">
        <f>_xlfn.CONCAT(pogoda[[#This Row],[Kategoria_chmur]],pogoda[[#This Row],[Wielkosc_chmur]])</f>
        <v>00</v>
      </c>
      <c r="I331" s="1">
        <f t="shared" si="5"/>
        <v>1</v>
      </c>
      <c r="J331" s="1">
        <f>MIN(QUOTIENT(pogoda[[#This Row],[temp]]+2,3),5)</f>
        <v>1</v>
      </c>
      <c r="K331" s="1" t="str">
        <f>IF(J331=0,"0",IF(J330=0,IF(pogoda[[#This Row],[Temperatura]]&gt;=10,"C","S"),K330))</f>
        <v>S</v>
      </c>
      <c r="L331" s="1">
        <f>IF(pogoda[[#This Row],[kategoria]]=pogoda[[#This Row],[Kategoria_chmur]],1,0)</f>
        <v>0</v>
      </c>
      <c r="M331" s="1">
        <f>IF(pogoda[[#This Row],[wielkosc]]=pogoda[[#This Row],[Wielkosc_chmur]],1,0)</f>
        <v>0</v>
      </c>
      <c r="N331" s="1"/>
    </row>
    <row r="332" spans="1:14" x14ac:dyDescent="0.25">
      <c r="A332">
        <v>330</v>
      </c>
      <c r="B332">
        <v>9.1</v>
      </c>
      <c r="C332">
        <v>2</v>
      </c>
      <c r="D332" s="1" t="s">
        <v>5</v>
      </c>
      <c r="E332">
        <v>0</v>
      </c>
      <c r="F332">
        <f>IF(AND(pogoda[[#This Row],[Temperatura]]&gt;=20,pogoda[[#This Row],[Opad]]&lt;=5),1,0)</f>
        <v>0</v>
      </c>
      <c r="G332">
        <f>IF(pogoda[[#This Row],[Temperatura]]&gt;B331,G331+1,0)</f>
        <v>2</v>
      </c>
      <c r="H332" t="str">
        <f>_xlfn.CONCAT(pogoda[[#This Row],[Kategoria_chmur]],pogoda[[#This Row],[Wielkosc_chmur]])</f>
        <v>00</v>
      </c>
      <c r="I332" s="1">
        <f t="shared" si="5"/>
        <v>2</v>
      </c>
      <c r="J332" s="1">
        <f>MIN(QUOTIENT(pogoda[[#This Row],[temp]]+2,3),5)</f>
        <v>1</v>
      </c>
      <c r="K332" s="1" t="str">
        <f>IF(J332=0,"0",IF(J331=0,IF(pogoda[[#This Row],[Temperatura]]&gt;=10,"C","S"),K331))</f>
        <v>S</v>
      </c>
      <c r="L332" s="1">
        <f>IF(pogoda[[#This Row],[kategoria]]=pogoda[[#This Row],[Kategoria_chmur]],1,0)</f>
        <v>0</v>
      </c>
      <c r="M332" s="1">
        <f>IF(pogoda[[#This Row],[wielkosc]]=pogoda[[#This Row],[Wielkosc_chmur]],1,0)</f>
        <v>0</v>
      </c>
      <c r="N332" s="1"/>
    </row>
    <row r="333" spans="1:14" x14ac:dyDescent="0.25">
      <c r="A333">
        <v>331</v>
      </c>
      <c r="B333">
        <v>10.9</v>
      </c>
      <c r="C333">
        <v>6</v>
      </c>
      <c r="D333" s="1" t="s">
        <v>5</v>
      </c>
      <c r="E333">
        <v>0</v>
      </c>
      <c r="F333">
        <f>IF(AND(pogoda[[#This Row],[Temperatura]]&gt;=20,pogoda[[#This Row],[Opad]]&lt;=5),1,0)</f>
        <v>0</v>
      </c>
      <c r="G333">
        <f>IF(pogoda[[#This Row],[Temperatura]]&gt;B332,G332+1,0)</f>
        <v>3</v>
      </c>
      <c r="H333" t="str">
        <f>_xlfn.CONCAT(pogoda[[#This Row],[Kategoria_chmur]],pogoda[[#This Row],[Wielkosc_chmur]])</f>
        <v>00</v>
      </c>
      <c r="I333" s="1">
        <f t="shared" si="5"/>
        <v>3</v>
      </c>
      <c r="J333" s="1">
        <f>MIN(QUOTIENT(pogoda[[#This Row],[temp]]+2,3),5)</f>
        <v>1</v>
      </c>
      <c r="K333" s="1" t="str">
        <f>IF(J333=0,"0",IF(J332=0,IF(pogoda[[#This Row],[Temperatura]]&gt;=10,"C","S"),K332))</f>
        <v>S</v>
      </c>
      <c r="L333" s="1">
        <f>IF(pogoda[[#This Row],[kategoria]]=pogoda[[#This Row],[Kategoria_chmur]],1,0)</f>
        <v>0</v>
      </c>
      <c r="M333" s="1">
        <f>IF(pogoda[[#This Row],[wielkosc]]=pogoda[[#This Row],[Wielkosc_chmur]],1,0)</f>
        <v>0</v>
      </c>
      <c r="N333" s="1"/>
    </row>
    <row r="334" spans="1:14" x14ac:dyDescent="0.25">
      <c r="A334">
        <v>332</v>
      </c>
      <c r="B334">
        <v>11.8</v>
      </c>
      <c r="C334">
        <v>11</v>
      </c>
      <c r="D334" s="1" t="s">
        <v>5</v>
      </c>
      <c r="E334">
        <v>0</v>
      </c>
      <c r="F334">
        <f>IF(AND(pogoda[[#This Row],[Temperatura]]&gt;=20,pogoda[[#This Row],[Opad]]&lt;=5),1,0)</f>
        <v>0</v>
      </c>
      <c r="G334">
        <f>IF(pogoda[[#This Row],[Temperatura]]&gt;B333,G333+1,0)</f>
        <v>4</v>
      </c>
      <c r="H334" t="str">
        <f>_xlfn.CONCAT(pogoda[[#This Row],[Kategoria_chmur]],pogoda[[#This Row],[Wielkosc_chmur]])</f>
        <v>00</v>
      </c>
      <c r="I334" s="1">
        <f t="shared" si="5"/>
        <v>4</v>
      </c>
      <c r="J334" s="1">
        <f>MIN(QUOTIENT(pogoda[[#This Row],[temp]]+2,3),5)</f>
        <v>2</v>
      </c>
      <c r="K334" s="1" t="str">
        <f>IF(J334=0,"0",IF(J333=0,IF(pogoda[[#This Row],[Temperatura]]&gt;=10,"C","S"),K333))</f>
        <v>S</v>
      </c>
      <c r="L334" s="1">
        <f>IF(pogoda[[#This Row],[kategoria]]=pogoda[[#This Row],[Kategoria_chmur]],1,0)</f>
        <v>0</v>
      </c>
      <c r="M334" s="1">
        <f>IF(pogoda[[#This Row],[wielkosc]]=pogoda[[#This Row],[Wielkosc_chmur]],1,0)</f>
        <v>0</v>
      </c>
      <c r="N334" s="1"/>
    </row>
    <row r="335" spans="1:14" x14ac:dyDescent="0.25">
      <c r="A335">
        <v>333</v>
      </c>
      <c r="B335">
        <v>11.5</v>
      </c>
      <c r="C335">
        <v>9</v>
      </c>
      <c r="D335" s="1" t="s">
        <v>5</v>
      </c>
      <c r="E335">
        <v>0</v>
      </c>
      <c r="F335">
        <f>IF(AND(pogoda[[#This Row],[Temperatura]]&gt;=20,pogoda[[#This Row],[Opad]]&lt;=5),1,0)</f>
        <v>0</v>
      </c>
      <c r="G335">
        <f>IF(pogoda[[#This Row],[Temperatura]]&gt;B334,G334+1,0)</f>
        <v>0</v>
      </c>
      <c r="H335" t="str">
        <f>_xlfn.CONCAT(pogoda[[#This Row],[Kategoria_chmur]],pogoda[[#This Row],[Wielkosc_chmur]])</f>
        <v>00</v>
      </c>
      <c r="I335" s="1">
        <f t="shared" si="5"/>
        <v>5</v>
      </c>
      <c r="J335" s="1">
        <f>MIN(QUOTIENT(pogoda[[#This Row],[temp]]+2,3),5)</f>
        <v>2</v>
      </c>
      <c r="K335" s="1" t="str">
        <f>IF(J335=0,"0",IF(J334=0,IF(pogoda[[#This Row],[Temperatura]]&gt;=10,"C","S"),K334))</f>
        <v>S</v>
      </c>
      <c r="L335" s="1">
        <f>IF(pogoda[[#This Row],[kategoria]]=pogoda[[#This Row],[Kategoria_chmur]],1,0)</f>
        <v>0</v>
      </c>
      <c r="M335" s="1">
        <f>IF(pogoda[[#This Row],[wielkosc]]=pogoda[[#This Row],[Wielkosc_chmur]],1,0)</f>
        <v>0</v>
      </c>
      <c r="N335" s="1"/>
    </row>
    <row r="336" spans="1:14" x14ac:dyDescent="0.25">
      <c r="A336">
        <v>334</v>
      </c>
      <c r="B336">
        <v>9.6999999999999993</v>
      </c>
      <c r="C336">
        <v>7</v>
      </c>
      <c r="D336" s="1" t="s">
        <v>5</v>
      </c>
      <c r="E336">
        <v>0</v>
      </c>
      <c r="F336">
        <f>IF(AND(pogoda[[#This Row],[Temperatura]]&gt;=20,pogoda[[#This Row],[Opad]]&lt;=5),1,0)</f>
        <v>0</v>
      </c>
      <c r="G336">
        <f>IF(pogoda[[#This Row],[Temperatura]]&gt;B335,G335+1,0)</f>
        <v>0</v>
      </c>
      <c r="H336" t="str">
        <f>_xlfn.CONCAT(pogoda[[#This Row],[Kategoria_chmur]],pogoda[[#This Row],[Wielkosc_chmur]])</f>
        <v>00</v>
      </c>
      <c r="I336" s="1">
        <f t="shared" si="5"/>
        <v>6</v>
      </c>
      <c r="J336" s="1">
        <f>MIN(QUOTIENT(pogoda[[#This Row],[temp]]+2,3),5)</f>
        <v>2</v>
      </c>
      <c r="K336" s="1" t="str">
        <f>IF(J336=0,"0",IF(J335=0,IF(pogoda[[#This Row],[Temperatura]]&gt;=10,"C","S"),K335))</f>
        <v>S</v>
      </c>
      <c r="L336" s="1">
        <f>IF(pogoda[[#This Row],[kategoria]]=pogoda[[#This Row],[Kategoria_chmur]],1,0)</f>
        <v>0</v>
      </c>
      <c r="M336" s="1">
        <f>IF(pogoda[[#This Row],[wielkosc]]=pogoda[[#This Row],[Wielkosc_chmur]],1,0)</f>
        <v>0</v>
      </c>
      <c r="N336" s="1"/>
    </row>
    <row r="337" spans="1:14" x14ac:dyDescent="0.25">
      <c r="A337">
        <v>335</v>
      </c>
      <c r="B337">
        <v>6.9</v>
      </c>
      <c r="C337">
        <v>17</v>
      </c>
      <c r="D337" s="1" t="s">
        <v>5</v>
      </c>
      <c r="E337">
        <v>0</v>
      </c>
      <c r="F337">
        <f>IF(AND(pogoda[[#This Row],[Temperatura]]&gt;=20,pogoda[[#This Row],[Opad]]&lt;=5),1,0)</f>
        <v>0</v>
      </c>
      <c r="G337">
        <f>IF(pogoda[[#This Row],[Temperatura]]&gt;B336,G336+1,0)</f>
        <v>0</v>
      </c>
      <c r="H337" t="str">
        <f>_xlfn.CONCAT(pogoda[[#This Row],[Kategoria_chmur]],pogoda[[#This Row],[Wielkosc_chmur]])</f>
        <v>00</v>
      </c>
      <c r="I337" s="1">
        <f t="shared" si="5"/>
        <v>7</v>
      </c>
      <c r="J337" s="1">
        <f>MIN(QUOTIENT(pogoda[[#This Row],[temp]]+2,3),5)</f>
        <v>3</v>
      </c>
      <c r="K337" s="1" t="str">
        <f>IF(J337=0,"0",IF(J336=0,IF(pogoda[[#This Row],[Temperatura]]&gt;=10,"C","S"),K336))</f>
        <v>S</v>
      </c>
      <c r="L337" s="1">
        <f>IF(pogoda[[#This Row],[kategoria]]=pogoda[[#This Row],[Kategoria_chmur]],1,0)</f>
        <v>0</v>
      </c>
      <c r="M337" s="1">
        <f>IF(pogoda[[#This Row],[wielkosc]]=pogoda[[#This Row],[Wielkosc_chmur]],1,0)</f>
        <v>0</v>
      </c>
      <c r="N337" s="1"/>
    </row>
    <row r="338" spans="1:14" x14ac:dyDescent="0.25">
      <c r="A338">
        <v>336</v>
      </c>
      <c r="B338">
        <v>3.8</v>
      </c>
      <c r="C338">
        <v>1</v>
      </c>
      <c r="D338" s="1" t="s">
        <v>5</v>
      </c>
      <c r="E338">
        <v>0</v>
      </c>
      <c r="F338">
        <f>IF(AND(pogoda[[#This Row],[Temperatura]]&gt;=20,pogoda[[#This Row],[Opad]]&lt;=5),1,0)</f>
        <v>0</v>
      </c>
      <c r="G338">
        <f>IF(pogoda[[#This Row],[Temperatura]]&gt;B337,G337+1,0)</f>
        <v>0</v>
      </c>
      <c r="H338" t="str">
        <f>_xlfn.CONCAT(pogoda[[#This Row],[Kategoria_chmur]],pogoda[[#This Row],[Wielkosc_chmur]])</f>
        <v>00</v>
      </c>
      <c r="I338" s="1">
        <f t="shared" si="5"/>
        <v>8</v>
      </c>
      <c r="J338" s="1">
        <f>MIN(QUOTIENT(pogoda[[#This Row],[temp]]+2,3),5)</f>
        <v>3</v>
      </c>
      <c r="K338" s="1" t="str">
        <f>IF(J338=0,"0",IF(J337=0,IF(pogoda[[#This Row],[Temperatura]]&gt;=10,"C","S"),K337))</f>
        <v>S</v>
      </c>
      <c r="L338" s="1">
        <f>IF(pogoda[[#This Row],[kategoria]]=pogoda[[#This Row],[Kategoria_chmur]],1,0)</f>
        <v>0</v>
      </c>
      <c r="M338" s="1">
        <f>IF(pogoda[[#This Row],[wielkosc]]=pogoda[[#This Row],[Wielkosc_chmur]],1,0)</f>
        <v>0</v>
      </c>
      <c r="N338" s="1"/>
    </row>
    <row r="339" spans="1:14" x14ac:dyDescent="0.25">
      <c r="A339">
        <v>337</v>
      </c>
      <c r="B339">
        <v>1.2</v>
      </c>
      <c r="C339">
        <v>2</v>
      </c>
      <c r="D339" s="1" t="s">
        <v>5</v>
      </c>
      <c r="E339">
        <v>0</v>
      </c>
      <c r="F339">
        <f>IF(AND(pogoda[[#This Row],[Temperatura]]&gt;=20,pogoda[[#This Row],[Opad]]&lt;=5),1,0)</f>
        <v>0</v>
      </c>
      <c r="G339">
        <f>IF(pogoda[[#This Row],[Temperatura]]&gt;B338,G338+1,0)</f>
        <v>0</v>
      </c>
      <c r="H339" t="str">
        <f>_xlfn.CONCAT(pogoda[[#This Row],[Kategoria_chmur]],pogoda[[#This Row],[Wielkosc_chmur]])</f>
        <v>00</v>
      </c>
      <c r="I339" s="1">
        <f t="shared" si="5"/>
        <v>9</v>
      </c>
      <c r="J339" s="1">
        <f>MIN(QUOTIENT(pogoda[[#This Row],[temp]]+2,3),5)</f>
        <v>3</v>
      </c>
      <c r="K339" s="1" t="str">
        <f>IF(J339=0,"0",IF(J338=0,IF(pogoda[[#This Row],[Temperatura]]&gt;=10,"C","S"),K338))</f>
        <v>S</v>
      </c>
      <c r="L339" s="1">
        <f>IF(pogoda[[#This Row],[kategoria]]=pogoda[[#This Row],[Kategoria_chmur]],1,0)</f>
        <v>0</v>
      </c>
      <c r="M339" s="1">
        <f>IF(pogoda[[#This Row],[wielkosc]]=pogoda[[#This Row],[Wielkosc_chmur]],1,0)</f>
        <v>0</v>
      </c>
      <c r="N339" s="1"/>
    </row>
    <row r="340" spans="1:14" x14ac:dyDescent="0.25">
      <c r="A340">
        <v>338</v>
      </c>
      <c r="B340">
        <v>0.1</v>
      </c>
      <c r="C340">
        <v>15</v>
      </c>
      <c r="D340" s="1" t="s">
        <v>5</v>
      </c>
      <c r="E340">
        <v>0</v>
      </c>
      <c r="F340">
        <f>IF(AND(pogoda[[#This Row],[Temperatura]]&gt;=20,pogoda[[#This Row],[Opad]]&lt;=5),1,0)</f>
        <v>0</v>
      </c>
      <c r="G340">
        <f>IF(pogoda[[#This Row],[Temperatura]]&gt;B339,G339+1,0)</f>
        <v>0</v>
      </c>
      <c r="H340" t="str">
        <f>_xlfn.CONCAT(pogoda[[#This Row],[Kategoria_chmur]],pogoda[[#This Row],[Wielkosc_chmur]])</f>
        <v>00</v>
      </c>
      <c r="I340" s="1">
        <f t="shared" si="5"/>
        <v>10</v>
      </c>
      <c r="J340" s="1">
        <f>MIN(QUOTIENT(pogoda[[#This Row],[temp]]+2,3),5)</f>
        <v>4</v>
      </c>
      <c r="K340" s="1" t="str">
        <f>IF(J340=0,"0",IF(J339=0,IF(pogoda[[#This Row],[Temperatura]]&gt;=10,"C","S"),K339))</f>
        <v>S</v>
      </c>
      <c r="L340" s="1">
        <f>IF(pogoda[[#This Row],[kategoria]]=pogoda[[#This Row],[Kategoria_chmur]],1,0)</f>
        <v>0</v>
      </c>
      <c r="M340" s="1">
        <f>IF(pogoda[[#This Row],[wielkosc]]=pogoda[[#This Row],[Wielkosc_chmur]],1,0)</f>
        <v>0</v>
      </c>
      <c r="N340" s="1"/>
    </row>
    <row r="341" spans="1:14" x14ac:dyDescent="0.25">
      <c r="A341">
        <v>339</v>
      </c>
      <c r="B341">
        <v>0.6</v>
      </c>
      <c r="C341">
        <v>21</v>
      </c>
      <c r="D341" s="1" t="s">
        <v>5</v>
      </c>
      <c r="E341">
        <v>0</v>
      </c>
      <c r="F341">
        <f>IF(AND(pogoda[[#This Row],[Temperatura]]&gt;=20,pogoda[[#This Row],[Opad]]&lt;=5),1,0)</f>
        <v>0</v>
      </c>
      <c r="G341">
        <f>IF(pogoda[[#This Row],[Temperatura]]&gt;B340,G340+1,0)</f>
        <v>1</v>
      </c>
      <c r="H341" t="str">
        <f>_xlfn.CONCAT(pogoda[[#This Row],[Kategoria_chmur]],pogoda[[#This Row],[Wielkosc_chmur]])</f>
        <v>00</v>
      </c>
      <c r="I341" s="1">
        <f t="shared" si="5"/>
        <v>11</v>
      </c>
      <c r="J341" s="1">
        <f>MIN(QUOTIENT(pogoda[[#This Row],[temp]]+2,3),5)</f>
        <v>4</v>
      </c>
      <c r="K341" s="1" t="str">
        <f>IF(J341=0,"0",IF(J340=0,IF(pogoda[[#This Row],[Temperatura]]&gt;=10,"C","S"),K340))</f>
        <v>S</v>
      </c>
      <c r="L341" s="1">
        <f>IF(pogoda[[#This Row],[kategoria]]=pogoda[[#This Row],[Kategoria_chmur]],1,0)</f>
        <v>0</v>
      </c>
      <c r="M341" s="1">
        <f>IF(pogoda[[#This Row],[wielkosc]]=pogoda[[#This Row],[Wielkosc_chmur]],1,0)</f>
        <v>0</v>
      </c>
      <c r="N341" s="1"/>
    </row>
    <row r="342" spans="1:14" x14ac:dyDescent="0.25">
      <c r="A342">
        <v>340</v>
      </c>
      <c r="B342">
        <v>2.8</v>
      </c>
      <c r="C342">
        <v>8</v>
      </c>
      <c r="D342" s="1" t="s">
        <v>5</v>
      </c>
      <c r="E342">
        <v>0</v>
      </c>
      <c r="F342">
        <f>IF(AND(pogoda[[#This Row],[Temperatura]]&gt;=20,pogoda[[#This Row],[Opad]]&lt;=5),1,0)</f>
        <v>0</v>
      </c>
      <c r="G342">
        <f>IF(pogoda[[#This Row],[Temperatura]]&gt;B341,G341+1,0)</f>
        <v>2</v>
      </c>
      <c r="H342" t="str">
        <f>_xlfn.CONCAT(pogoda[[#This Row],[Kategoria_chmur]],pogoda[[#This Row],[Wielkosc_chmur]])</f>
        <v>00</v>
      </c>
      <c r="I342" s="1">
        <f t="shared" si="5"/>
        <v>12</v>
      </c>
      <c r="J342" s="1">
        <f>MIN(QUOTIENT(pogoda[[#This Row],[temp]]+2,3),5)</f>
        <v>4</v>
      </c>
      <c r="K342" s="1" t="str">
        <f>IF(J342=0,"0",IF(J341=0,IF(pogoda[[#This Row],[Temperatura]]&gt;=10,"C","S"),K341))</f>
        <v>S</v>
      </c>
      <c r="L342" s="1">
        <f>IF(pogoda[[#This Row],[kategoria]]=pogoda[[#This Row],[Kategoria_chmur]],1,0)</f>
        <v>0</v>
      </c>
      <c r="M342" s="1">
        <f>IF(pogoda[[#This Row],[wielkosc]]=pogoda[[#This Row],[Wielkosc_chmur]],1,0)</f>
        <v>0</v>
      </c>
      <c r="N342" s="1"/>
    </row>
    <row r="343" spans="1:14" x14ac:dyDescent="0.25">
      <c r="A343">
        <v>341</v>
      </c>
      <c r="B343">
        <v>6</v>
      </c>
      <c r="C343">
        <v>27</v>
      </c>
      <c r="D343" s="1" t="s">
        <v>5</v>
      </c>
      <c r="E343">
        <v>0</v>
      </c>
      <c r="F343">
        <f>IF(AND(pogoda[[#This Row],[Temperatura]]&gt;=20,pogoda[[#This Row],[Opad]]&lt;=5),1,0)</f>
        <v>0</v>
      </c>
      <c r="G343">
        <f>IF(pogoda[[#This Row],[Temperatura]]&gt;B342,G342+1,0)</f>
        <v>3</v>
      </c>
      <c r="H343" t="str">
        <f>_xlfn.CONCAT(pogoda[[#This Row],[Kategoria_chmur]],pogoda[[#This Row],[Wielkosc_chmur]])</f>
        <v>00</v>
      </c>
      <c r="I343" s="1">
        <f t="shared" si="5"/>
        <v>13</v>
      </c>
      <c r="J343" s="1">
        <f>MIN(QUOTIENT(pogoda[[#This Row],[temp]]+2,3),5)</f>
        <v>5</v>
      </c>
      <c r="K343" s="1" t="str">
        <f>IF(J343=0,"0",IF(J342=0,IF(pogoda[[#This Row],[Temperatura]]&gt;=10,"C","S"),K342))</f>
        <v>S</v>
      </c>
      <c r="L343" s="1">
        <f>IF(pogoda[[#This Row],[kategoria]]=pogoda[[#This Row],[Kategoria_chmur]],1,0)</f>
        <v>0</v>
      </c>
      <c r="M343" s="1">
        <f>IF(pogoda[[#This Row],[wielkosc]]=pogoda[[#This Row],[Wielkosc_chmur]],1,0)</f>
        <v>0</v>
      </c>
      <c r="N343" s="1"/>
    </row>
    <row r="344" spans="1:14" x14ac:dyDescent="0.25">
      <c r="A344">
        <v>342</v>
      </c>
      <c r="B344">
        <v>9.3000000000000007</v>
      </c>
      <c r="C344">
        <v>0</v>
      </c>
      <c r="D344" s="1" t="s">
        <v>5</v>
      </c>
      <c r="E344">
        <v>0</v>
      </c>
      <c r="F344">
        <f>IF(AND(pogoda[[#This Row],[Temperatura]]&gt;=20,pogoda[[#This Row],[Opad]]&lt;=5),1,0)</f>
        <v>0</v>
      </c>
      <c r="G344">
        <f>IF(pogoda[[#This Row],[Temperatura]]&gt;B343,G343+1,0)</f>
        <v>4</v>
      </c>
      <c r="H344" t="str">
        <f>_xlfn.CONCAT(pogoda[[#This Row],[Kategoria_chmur]],pogoda[[#This Row],[Wielkosc_chmur]])</f>
        <v>00</v>
      </c>
      <c r="I344" s="1">
        <f t="shared" si="5"/>
        <v>0</v>
      </c>
      <c r="J344" s="1">
        <f>MIN(QUOTIENT(pogoda[[#This Row],[temp]]+2,3),5)</f>
        <v>0</v>
      </c>
      <c r="K344" s="1" t="str">
        <f>IF(J344=0,"0",IF(J343=0,IF(pogoda[[#This Row],[Temperatura]]&gt;=10,"C","S"),K343))</f>
        <v>0</v>
      </c>
      <c r="L344" s="1">
        <f>IF(pogoda[[#This Row],[kategoria]]=pogoda[[#This Row],[Kategoria_chmur]],1,0)</f>
        <v>1</v>
      </c>
      <c r="M344" s="1">
        <f>IF(pogoda[[#This Row],[wielkosc]]=pogoda[[#This Row],[Wielkosc_chmur]],1,0)</f>
        <v>1</v>
      </c>
      <c r="N344" s="1"/>
    </row>
    <row r="345" spans="1:14" x14ac:dyDescent="0.25">
      <c r="A345">
        <v>343</v>
      </c>
      <c r="B345">
        <v>11.8</v>
      </c>
      <c r="C345">
        <v>1</v>
      </c>
      <c r="D345" s="1" t="s">
        <v>5</v>
      </c>
      <c r="E345">
        <v>0</v>
      </c>
      <c r="F345">
        <f>IF(AND(pogoda[[#This Row],[Temperatura]]&gt;=20,pogoda[[#This Row],[Opad]]&lt;=5),1,0)</f>
        <v>0</v>
      </c>
      <c r="G345">
        <f>IF(pogoda[[#This Row],[Temperatura]]&gt;B344,G344+1,0)</f>
        <v>5</v>
      </c>
      <c r="H345" t="str">
        <f>_xlfn.CONCAT(pogoda[[#This Row],[Kategoria_chmur]],pogoda[[#This Row],[Wielkosc_chmur]])</f>
        <v>00</v>
      </c>
      <c r="I345" s="1">
        <f t="shared" si="5"/>
        <v>1</v>
      </c>
      <c r="J345" s="1">
        <f>MIN(QUOTIENT(pogoda[[#This Row],[temp]]+2,3),5)</f>
        <v>1</v>
      </c>
      <c r="K345" s="1" t="str">
        <f>IF(J345=0,"0",IF(J344=0,IF(pogoda[[#This Row],[Temperatura]]&gt;=10,"C","S"),K344))</f>
        <v>C</v>
      </c>
      <c r="L345" s="1">
        <f>IF(pogoda[[#This Row],[kategoria]]=pogoda[[#This Row],[Kategoria_chmur]],1,0)</f>
        <v>0</v>
      </c>
      <c r="M345" s="1">
        <f>IF(pogoda[[#This Row],[wielkosc]]=pogoda[[#This Row],[Wielkosc_chmur]],1,0)</f>
        <v>0</v>
      </c>
      <c r="N345" s="1"/>
    </row>
    <row r="346" spans="1:14" x14ac:dyDescent="0.25">
      <c r="A346">
        <v>344</v>
      </c>
      <c r="B346">
        <v>13.1</v>
      </c>
      <c r="C346">
        <v>4</v>
      </c>
      <c r="D346" s="1" t="s">
        <v>5</v>
      </c>
      <c r="E346">
        <v>0</v>
      </c>
      <c r="F346">
        <f>IF(AND(pogoda[[#This Row],[Temperatura]]&gt;=20,pogoda[[#This Row],[Opad]]&lt;=5),1,0)</f>
        <v>0</v>
      </c>
      <c r="G346">
        <f>IF(pogoda[[#This Row],[Temperatura]]&gt;B345,G345+1,0)</f>
        <v>6</v>
      </c>
      <c r="H346" t="str">
        <f>_xlfn.CONCAT(pogoda[[#This Row],[Kategoria_chmur]],pogoda[[#This Row],[Wielkosc_chmur]])</f>
        <v>00</v>
      </c>
      <c r="I346" s="1">
        <f t="shared" si="5"/>
        <v>2</v>
      </c>
      <c r="J346" s="1">
        <f>MIN(QUOTIENT(pogoda[[#This Row],[temp]]+2,3),5)</f>
        <v>1</v>
      </c>
      <c r="K346" s="1" t="str">
        <f>IF(J346=0,"0",IF(J345=0,IF(pogoda[[#This Row],[Temperatura]]&gt;=10,"C","S"),K345))</f>
        <v>C</v>
      </c>
      <c r="L346" s="1">
        <f>IF(pogoda[[#This Row],[kategoria]]=pogoda[[#This Row],[Kategoria_chmur]],1,0)</f>
        <v>0</v>
      </c>
      <c r="M346" s="1">
        <f>IF(pogoda[[#This Row],[wielkosc]]=pogoda[[#This Row],[Wielkosc_chmur]],1,0)</f>
        <v>0</v>
      </c>
      <c r="N346" s="1"/>
    </row>
    <row r="347" spans="1:14" x14ac:dyDescent="0.25">
      <c r="A347">
        <v>345</v>
      </c>
      <c r="B347">
        <v>12.9</v>
      </c>
      <c r="C347">
        <v>1</v>
      </c>
      <c r="D347" s="1" t="s">
        <v>5</v>
      </c>
      <c r="E347">
        <v>0</v>
      </c>
      <c r="F347">
        <f>IF(AND(pogoda[[#This Row],[Temperatura]]&gt;=20,pogoda[[#This Row],[Opad]]&lt;=5),1,0)</f>
        <v>0</v>
      </c>
      <c r="G347">
        <f>IF(pogoda[[#This Row],[Temperatura]]&gt;B346,G346+1,0)</f>
        <v>0</v>
      </c>
      <c r="H347" t="str">
        <f>_xlfn.CONCAT(pogoda[[#This Row],[Kategoria_chmur]],pogoda[[#This Row],[Wielkosc_chmur]])</f>
        <v>00</v>
      </c>
      <c r="I347" s="1">
        <f t="shared" si="5"/>
        <v>3</v>
      </c>
      <c r="J347" s="1">
        <f>MIN(QUOTIENT(pogoda[[#This Row],[temp]]+2,3),5)</f>
        <v>1</v>
      </c>
      <c r="K347" s="1" t="str">
        <f>IF(J347=0,"0",IF(J346=0,IF(pogoda[[#This Row],[Temperatura]]&gt;=10,"C","S"),K346))</f>
        <v>C</v>
      </c>
      <c r="L347" s="1">
        <f>IF(pogoda[[#This Row],[kategoria]]=pogoda[[#This Row],[Kategoria_chmur]],1,0)</f>
        <v>0</v>
      </c>
      <c r="M347" s="1">
        <f>IF(pogoda[[#This Row],[wielkosc]]=pogoda[[#This Row],[Wielkosc_chmur]],1,0)</f>
        <v>0</v>
      </c>
      <c r="N347" s="1"/>
    </row>
    <row r="348" spans="1:14" x14ac:dyDescent="0.25">
      <c r="A348">
        <v>346</v>
      </c>
      <c r="B348">
        <v>11.6</v>
      </c>
      <c r="C348">
        <v>2</v>
      </c>
      <c r="D348" s="1" t="s">
        <v>5</v>
      </c>
      <c r="E348">
        <v>0</v>
      </c>
      <c r="F348">
        <f>IF(AND(pogoda[[#This Row],[Temperatura]]&gt;=20,pogoda[[#This Row],[Opad]]&lt;=5),1,0)</f>
        <v>0</v>
      </c>
      <c r="G348">
        <f>IF(pogoda[[#This Row],[Temperatura]]&gt;B347,G347+1,0)</f>
        <v>0</v>
      </c>
      <c r="H348" t="str">
        <f>_xlfn.CONCAT(pogoda[[#This Row],[Kategoria_chmur]],pogoda[[#This Row],[Wielkosc_chmur]])</f>
        <v>00</v>
      </c>
      <c r="I348" s="1">
        <f t="shared" si="5"/>
        <v>4</v>
      </c>
      <c r="J348" s="1">
        <f>MIN(QUOTIENT(pogoda[[#This Row],[temp]]+2,3),5)</f>
        <v>2</v>
      </c>
      <c r="K348" s="1" t="str">
        <f>IF(J348=0,"0",IF(J347=0,IF(pogoda[[#This Row],[Temperatura]]&gt;=10,"C","S"),K347))</f>
        <v>C</v>
      </c>
      <c r="L348" s="1">
        <f>IF(pogoda[[#This Row],[kategoria]]=pogoda[[#This Row],[Kategoria_chmur]],1,0)</f>
        <v>0</v>
      </c>
      <c r="M348" s="1">
        <f>IF(pogoda[[#This Row],[wielkosc]]=pogoda[[#This Row],[Wielkosc_chmur]],1,0)</f>
        <v>0</v>
      </c>
      <c r="N348" s="1"/>
    </row>
    <row r="349" spans="1:14" x14ac:dyDescent="0.25">
      <c r="A349">
        <v>347</v>
      </c>
      <c r="B349">
        <v>9.9</v>
      </c>
      <c r="C349">
        <v>3</v>
      </c>
      <c r="D349" s="1" t="s">
        <v>5</v>
      </c>
      <c r="E349">
        <v>0</v>
      </c>
      <c r="F349">
        <f>IF(AND(pogoda[[#This Row],[Temperatura]]&gt;=20,pogoda[[#This Row],[Opad]]&lt;=5),1,0)</f>
        <v>0</v>
      </c>
      <c r="G349">
        <f>IF(pogoda[[#This Row],[Temperatura]]&gt;B348,G348+1,0)</f>
        <v>0</v>
      </c>
      <c r="H349" t="str">
        <f>_xlfn.CONCAT(pogoda[[#This Row],[Kategoria_chmur]],pogoda[[#This Row],[Wielkosc_chmur]])</f>
        <v>00</v>
      </c>
      <c r="I349" s="1">
        <f t="shared" si="5"/>
        <v>5</v>
      </c>
      <c r="J349" s="1">
        <f>MIN(QUOTIENT(pogoda[[#This Row],[temp]]+2,3),5)</f>
        <v>2</v>
      </c>
      <c r="K349" s="1" t="str">
        <f>IF(J349=0,"0",IF(J348=0,IF(pogoda[[#This Row],[Temperatura]]&gt;=10,"C","S"),K348))</f>
        <v>C</v>
      </c>
      <c r="L349" s="1">
        <f>IF(pogoda[[#This Row],[kategoria]]=pogoda[[#This Row],[Kategoria_chmur]],1,0)</f>
        <v>0</v>
      </c>
      <c r="M349" s="1">
        <f>IF(pogoda[[#This Row],[wielkosc]]=pogoda[[#This Row],[Wielkosc_chmur]],1,0)</f>
        <v>0</v>
      </c>
      <c r="N349" s="1"/>
    </row>
    <row r="350" spans="1:14" x14ac:dyDescent="0.25">
      <c r="A350">
        <v>348</v>
      </c>
      <c r="B350">
        <v>8.6999999999999993</v>
      </c>
      <c r="C350">
        <v>8</v>
      </c>
      <c r="D350" s="1" t="s">
        <v>5</v>
      </c>
      <c r="E350">
        <v>0</v>
      </c>
      <c r="F350">
        <f>IF(AND(pogoda[[#This Row],[Temperatura]]&gt;=20,pogoda[[#This Row],[Opad]]&lt;=5),1,0)</f>
        <v>0</v>
      </c>
      <c r="G350">
        <f>IF(pogoda[[#This Row],[Temperatura]]&gt;B349,G349+1,0)</f>
        <v>0</v>
      </c>
      <c r="H350" t="str">
        <f>_xlfn.CONCAT(pogoda[[#This Row],[Kategoria_chmur]],pogoda[[#This Row],[Wielkosc_chmur]])</f>
        <v>00</v>
      </c>
      <c r="I350" s="1">
        <f t="shared" si="5"/>
        <v>6</v>
      </c>
      <c r="J350" s="1">
        <f>MIN(QUOTIENT(pogoda[[#This Row],[temp]]+2,3),5)</f>
        <v>2</v>
      </c>
      <c r="K350" s="1" t="str">
        <f>IF(J350=0,"0",IF(J349=0,IF(pogoda[[#This Row],[Temperatura]]&gt;=10,"C","S"),K349))</f>
        <v>C</v>
      </c>
      <c r="L350" s="1">
        <f>IF(pogoda[[#This Row],[kategoria]]=pogoda[[#This Row],[Kategoria_chmur]],1,0)</f>
        <v>0</v>
      </c>
      <c r="M350" s="1">
        <f>IF(pogoda[[#This Row],[wielkosc]]=pogoda[[#This Row],[Wielkosc_chmur]],1,0)</f>
        <v>0</v>
      </c>
      <c r="N350" s="1"/>
    </row>
    <row r="351" spans="1:14" x14ac:dyDescent="0.25">
      <c r="A351">
        <v>349</v>
      </c>
      <c r="B351">
        <v>8.8000000000000007</v>
      </c>
      <c r="C351">
        <v>18</v>
      </c>
      <c r="D351" s="1" t="s">
        <v>5</v>
      </c>
      <c r="E351">
        <v>0</v>
      </c>
      <c r="F351">
        <f>IF(AND(pogoda[[#This Row],[Temperatura]]&gt;=20,pogoda[[#This Row],[Opad]]&lt;=5),1,0)</f>
        <v>0</v>
      </c>
      <c r="G351">
        <f>IF(pogoda[[#This Row],[Temperatura]]&gt;B350,G350+1,0)</f>
        <v>1</v>
      </c>
      <c r="H351" t="str">
        <f>_xlfn.CONCAT(pogoda[[#This Row],[Kategoria_chmur]],pogoda[[#This Row],[Wielkosc_chmur]])</f>
        <v>00</v>
      </c>
      <c r="I351" s="1">
        <f t="shared" si="5"/>
        <v>7</v>
      </c>
      <c r="J351" s="1">
        <f>MIN(QUOTIENT(pogoda[[#This Row],[temp]]+2,3),5)</f>
        <v>3</v>
      </c>
      <c r="K351" s="1" t="str">
        <f>IF(J351=0,"0",IF(J350=0,IF(pogoda[[#This Row],[Temperatura]]&gt;=10,"C","S"),K350))</f>
        <v>C</v>
      </c>
      <c r="L351" s="1">
        <f>IF(pogoda[[#This Row],[kategoria]]=pogoda[[#This Row],[Kategoria_chmur]],1,0)</f>
        <v>0</v>
      </c>
      <c r="M351" s="1">
        <f>IF(pogoda[[#This Row],[wielkosc]]=pogoda[[#This Row],[Wielkosc_chmur]],1,0)</f>
        <v>0</v>
      </c>
      <c r="N351" s="1"/>
    </row>
    <row r="352" spans="1:14" x14ac:dyDescent="0.25">
      <c r="A352">
        <v>350</v>
      </c>
      <c r="B352">
        <v>10.5</v>
      </c>
      <c r="C352">
        <v>15</v>
      </c>
      <c r="D352" s="1" t="s">
        <v>5</v>
      </c>
      <c r="E352">
        <v>0</v>
      </c>
      <c r="F352">
        <f>IF(AND(pogoda[[#This Row],[Temperatura]]&gt;=20,pogoda[[#This Row],[Opad]]&lt;=5),1,0)</f>
        <v>0</v>
      </c>
      <c r="G352">
        <f>IF(pogoda[[#This Row],[Temperatura]]&gt;B351,G351+1,0)</f>
        <v>2</v>
      </c>
      <c r="H352" t="str">
        <f>_xlfn.CONCAT(pogoda[[#This Row],[Kategoria_chmur]],pogoda[[#This Row],[Wielkosc_chmur]])</f>
        <v>00</v>
      </c>
      <c r="I352" s="1">
        <f t="shared" si="5"/>
        <v>8</v>
      </c>
      <c r="J352" s="1">
        <f>MIN(QUOTIENT(pogoda[[#This Row],[temp]]+2,3),5)</f>
        <v>3</v>
      </c>
      <c r="K352" s="1" t="str">
        <f>IF(J352=0,"0",IF(J351=0,IF(pogoda[[#This Row],[Temperatura]]&gt;=10,"C","S"),K351))</f>
        <v>C</v>
      </c>
      <c r="L352" s="1">
        <f>IF(pogoda[[#This Row],[kategoria]]=pogoda[[#This Row],[Kategoria_chmur]],1,0)</f>
        <v>0</v>
      </c>
      <c r="M352" s="1">
        <f>IF(pogoda[[#This Row],[wielkosc]]=pogoda[[#This Row],[Wielkosc_chmur]],1,0)</f>
        <v>0</v>
      </c>
      <c r="N352" s="1"/>
    </row>
    <row r="353" spans="1:14" x14ac:dyDescent="0.25">
      <c r="A353">
        <v>351</v>
      </c>
      <c r="B353">
        <v>13.5</v>
      </c>
      <c r="C353">
        <v>1</v>
      </c>
      <c r="D353" s="1" t="s">
        <v>5</v>
      </c>
      <c r="E353">
        <v>0</v>
      </c>
      <c r="F353">
        <f>IF(AND(pogoda[[#This Row],[Temperatura]]&gt;=20,pogoda[[#This Row],[Opad]]&lt;=5),1,0)</f>
        <v>0</v>
      </c>
      <c r="G353">
        <f>IF(pogoda[[#This Row],[Temperatura]]&gt;B352,G352+1,0)</f>
        <v>3</v>
      </c>
      <c r="H353" t="str">
        <f>_xlfn.CONCAT(pogoda[[#This Row],[Kategoria_chmur]],pogoda[[#This Row],[Wielkosc_chmur]])</f>
        <v>00</v>
      </c>
      <c r="I353" s="1">
        <f t="shared" si="5"/>
        <v>9</v>
      </c>
      <c r="J353" s="1">
        <f>MIN(QUOTIENT(pogoda[[#This Row],[temp]]+2,3),5)</f>
        <v>3</v>
      </c>
      <c r="K353" s="1" t="str">
        <f>IF(J353=0,"0",IF(J352=0,IF(pogoda[[#This Row],[Temperatura]]&gt;=10,"C","S"),K352))</f>
        <v>C</v>
      </c>
      <c r="L353" s="1">
        <f>IF(pogoda[[#This Row],[kategoria]]=pogoda[[#This Row],[Kategoria_chmur]],1,0)</f>
        <v>0</v>
      </c>
      <c r="M353" s="1">
        <f>IF(pogoda[[#This Row],[wielkosc]]=pogoda[[#This Row],[Wielkosc_chmur]],1,0)</f>
        <v>0</v>
      </c>
      <c r="N353" s="1"/>
    </row>
    <row r="354" spans="1:14" x14ac:dyDescent="0.25">
      <c r="A354">
        <v>352</v>
      </c>
      <c r="B354">
        <v>17.5</v>
      </c>
      <c r="C354">
        <v>22</v>
      </c>
      <c r="D354" s="1" t="s">
        <v>5</v>
      </c>
      <c r="E354">
        <v>0</v>
      </c>
      <c r="F354">
        <f>IF(AND(pogoda[[#This Row],[Temperatura]]&gt;=20,pogoda[[#This Row],[Opad]]&lt;=5),1,0)</f>
        <v>0</v>
      </c>
      <c r="G354">
        <f>IF(pogoda[[#This Row],[Temperatura]]&gt;B353,G353+1,0)</f>
        <v>4</v>
      </c>
      <c r="H354" t="str">
        <f>_xlfn.CONCAT(pogoda[[#This Row],[Kategoria_chmur]],pogoda[[#This Row],[Wielkosc_chmur]])</f>
        <v>00</v>
      </c>
      <c r="I354" s="1">
        <f t="shared" si="5"/>
        <v>10</v>
      </c>
      <c r="J354" s="1">
        <f>MIN(QUOTIENT(pogoda[[#This Row],[temp]]+2,3),5)</f>
        <v>4</v>
      </c>
      <c r="K354" s="1" t="str">
        <f>IF(J354=0,"0",IF(J353=0,IF(pogoda[[#This Row],[Temperatura]]&gt;=10,"C","S"),K353))</f>
        <v>C</v>
      </c>
      <c r="L354" s="1">
        <f>IF(pogoda[[#This Row],[kategoria]]=pogoda[[#This Row],[Kategoria_chmur]],1,0)</f>
        <v>0</v>
      </c>
      <c r="M354" s="1">
        <f>IF(pogoda[[#This Row],[wielkosc]]=pogoda[[#This Row],[Wielkosc_chmur]],1,0)</f>
        <v>0</v>
      </c>
      <c r="N354" s="1"/>
    </row>
    <row r="355" spans="1:14" x14ac:dyDescent="0.25">
      <c r="A355">
        <v>353</v>
      </c>
      <c r="B355">
        <v>21.4</v>
      </c>
      <c r="C355">
        <v>4</v>
      </c>
      <c r="D355" s="1" t="s">
        <v>5</v>
      </c>
      <c r="E355">
        <v>0</v>
      </c>
      <c r="F355">
        <f>IF(AND(pogoda[[#This Row],[Temperatura]]&gt;=20,pogoda[[#This Row],[Opad]]&lt;=5),1,0)</f>
        <v>1</v>
      </c>
      <c r="G355">
        <f>IF(pogoda[[#This Row],[Temperatura]]&gt;B354,G354+1,0)</f>
        <v>5</v>
      </c>
      <c r="H355" t="str">
        <f>_xlfn.CONCAT(pogoda[[#This Row],[Kategoria_chmur]],pogoda[[#This Row],[Wielkosc_chmur]])</f>
        <v>00</v>
      </c>
      <c r="I355" s="1">
        <f t="shared" si="5"/>
        <v>11</v>
      </c>
      <c r="J355" s="1">
        <f>MIN(QUOTIENT(pogoda[[#This Row],[temp]]+2,3),5)</f>
        <v>4</v>
      </c>
      <c r="K355" s="1" t="str">
        <f>IF(J355=0,"0",IF(J354=0,IF(pogoda[[#This Row],[Temperatura]]&gt;=10,"C","S"),K354))</f>
        <v>C</v>
      </c>
      <c r="L355" s="1">
        <f>IF(pogoda[[#This Row],[kategoria]]=pogoda[[#This Row],[Kategoria_chmur]],1,0)</f>
        <v>0</v>
      </c>
      <c r="M355" s="1">
        <f>IF(pogoda[[#This Row],[wielkosc]]=pogoda[[#This Row],[Wielkosc_chmur]],1,0)</f>
        <v>0</v>
      </c>
      <c r="N355" s="1"/>
    </row>
    <row r="356" spans="1:14" x14ac:dyDescent="0.25">
      <c r="A356">
        <v>354</v>
      </c>
      <c r="B356">
        <v>24.4</v>
      </c>
      <c r="C356">
        <v>4</v>
      </c>
      <c r="D356" s="1" t="s">
        <v>5</v>
      </c>
      <c r="E356">
        <v>0</v>
      </c>
      <c r="F356">
        <f>IF(AND(pogoda[[#This Row],[Temperatura]]&gt;=20,pogoda[[#This Row],[Opad]]&lt;=5),1,0)</f>
        <v>1</v>
      </c>
      <c r="G356">
        <f>IF(pogoda[[#This Row],[Temperatura]]&gt;B355,G355+1,0)</f>
        <v>6</v>
      </c>
      <c r="H356" t="str">
        <f>_xlfn.CONCAT(pogoda[[#This Row],[Kategoria_chmur]],pogoda[[#This Row],[Wielkosc_chmur]])</f>
        <v>00</v>
      </c>
      <c r="I356" s="1">
        <f t="shared" si="5"/>
        <v>12</v>
      </c>
      <c r="J356" s="1">
        <f>MIN(QUOTIENT(pogoda[[#This Row],[temp]]+2,3),5)</f>
        <v>4</v>
      </c>
      <c r="K356" s="1" t="str">
        <f>IF(J356=0,"0",IF(J355=0,IF(pogoda[[#This Row],[Temperatura]]&gt;=10,"C","S"),K355))</f>
        <v>C</v>
      </c>
      <c r="L356" s="1">
        <f>IF(pogoda[[#This Row],[kategoria]]=pogoda[[#This Row],[Kategoria_chmur]],1,0)</f>
        <v>0</v>
      </c>
      <c r="M356" s="1">
        <f>IF(pogoda[[#This Row],[wielkosc]]=pogoda[[#This Row],[Wielkosc_chmur]],1,0)</f>
        <v>0</v>
      </c>
      <c r="N356" s="1"/>
    </row>
    <row r="357" spans="1:14" x14ac:dyDescent="0.25">
      <c r="A357">
        <v>355</v>
      </c>
      <c r="B357">
        <v>25.8</v>
      </c>
      <c r="C357">
        <v>11</v>
      </c>
      <c r="D357" s="1" t="s">
        <v>5</v>
      </c>
      <c r="E357">
        <v>0</v>
      </c>
      <c r="F357">
        <f>IF(AND(pogoda[[#This Row],[Temperatura]]&gt;=20,pogoda[[#This Row],[Opad]]&lt;=5),1,0)</f>
        <v>0</v>
      </c>
      <c r="G357">
        <f>IF(pogoda[[#This Row],[Temperatura]]&gt;B356,G356+1,0)</f>
        <v>7</v>
      </c>
      <c r="H357" t="str">
        <f>_xlfn.CONCAT(pogoda[[#This Row],[Kategoria_chmur]],pogoda[[#This Row],[Wielkosc_chmur]])</f>
        <v>00</v>
      </c>
      <c r="I357" s="1">
        <f t="shared" si="5"/>
        <v>13</v>
      </c>
      <c r="J357" s="1">
        <f>MIN(QUOTIENT(pogoda[[#This Row],[temp]]+2,3),5)</f>
        <v>5</v>
      </c>
      <c r="K357" s="1" t="str">
        <f>IF(J357=0,"0",IF(J356=0,IF(pogoda[[#This Row],[Temperatura]]&gt;=10,"C","S"),K356))</f>
        <v>C</v>
      </c>
      <c r="L357" s="1">
        <f>IF(pogoda[[#This Row],[kategoria]]=pogoda[[#This Row],[Kategoria_chmur]],1,0)</f>
        <v>0</v>
      </c>
      <c r="M357" s="1">
        <f>IF(pogoda[[#This Row],[wielkosc]]=pogoda[[#This Row],[Wielkosc_chmur]],1,0)</f>
        <v>0</v>
      </c>
      <c r="N357" s="1"/>
    </row>
    <row r="358" spans="1:14" x14ac:dyDescent="0.25">
      <c r="A358">
        <v>356</v>
      </c>
      <c r="B358">
        <v>25.6</v>
      </c>
      <c r="C358">
        <v>25</v>
      </c>
      <c r="D358" s="1" t="s">
        <v>5</v>
      </c>
      <c r="E358">
        <v>0</v>
      </c>
      <c r="F358">
        <f>IF(AND(pogoda[[#This Row],[Temperatura]]&gt;=20,pogoda[[#This Row],[Opad]]&lt;=5),1,0)</f>
        <v>0</v>
      </c>
      <c r="G358">
        <f>IF(pogoda[[#This Row],[Temperatura]]&gt;B357,G357+1,0)</f>
        <v>0</v>
      </c>
      <c r="H358" t="str">
        <f>_xlfn.CONCAT(pogoda[[#This Row],[Kategoria_chmur]],pogoda[[#This Row],[Wielkosc_chmur]])</f>
        <v>00</v>
      </c>
      <c r="I358" s="1">
        <f t="shared" si="5"/>
        <v>14</v>
      </c>
      <c r="J358" s="1">
        <f>MIN(QUOTIENT(pogoda[[#This Row],[temp]]+2,3),5)</f>
        <v>5</v>
      </c>
      <c r="K358" s="1" t="str">
        <f>IF(J358=0,"0",IF(J357=0,IF(pogoda[[#This Row],[Temperatura]]&gt;=10,"C","S"),K357))</f>
        <v>C</v>
      </c>
      <c r="L358" s="1">
        <f>IF(pogoda[[#This Row],[kategoria]]=pogoda[[#This Row],[Kategoria_chmur]],1,0)</f>
        <v>0</v>
      </c>
      <c r="M358" s="1">
        <f>IF(pogoda[[#This Row],[wielkosc]]=pogoda[[#This Row],[Wielkosc_chmur]],1,0)</f>
        <v>0</v>
      </c>
      <c r="N358" s="1"/>
    </row>
    <row r="359" spans="1:14" x14ac:dyDescent="0.25">
      <c r="A359">
        <v>357</v>
      </c>
      <c r="B359">
        <v>24.1</v>
      </c>
      <c r="C359">
        <v>0</v>
      </c>
      <c r="D359" s="1" t="s">
        <v>5</v>
      </c>
      <c r="E359">
        <v>0</v>
      </c>
      <c r="F359">
        <f>IF(AND(pogoda[[#This Row],[Temperatura]]&gt;=20,pogoda[[#This Row],[Opad]]&lt;=5),1,0)</f>
        <v>1</v>
      </c>
      <c r="G359">
        <f>IF(pogoda[[#This Row],[Temperatura]]&gt;B358,G358+1,0)</f>
        <v>0</v>
      </c>
      <c r="H359" t="str">
        <f>_xlfn.CONCAT(pogoda[[#This Row],[Kategoria_chmur]],pogoda[[#This Row],[Wielkosc_chmur]])</f>
        <v>00</v>
      </c>
      <c r="I359" s="1">
        <f t="shared" si="5"/>
        <v>0</v>
      </c>
      <c r="J359" s="1">
        <f>MIN(QUOTIENT(pogoda[[#This Row],[temp]]+2,3),5)</f>
        <v>0</v>
      </c>
      <c r="K359" s="1" t="str">
        <f>IF(J359=0,"0",IF(J358=0,IF(pogoda[[#This Row],[Temperatura]]&gt;=10,"C","S"),K358))</f>
        <v>0</v>
      </c>
      <c r="L359" s="1">
        <f>IF(pogoda[[#This Row],[kategoria]]=pogoda[[#This Row],[Kategoria_chmur]],1,0)</f>
        <v>1</v>
      </c>
      <c r="M359" s="1">
        <f>IF(pogoda[[#This Row],[wielkosc]]=pogoda[[#This Row],[Wielkosc_chmur]],1,0)</f>
        <v>1</v>
      </c>
      <c r="N359" s="1"/>
    </row>
    <row r="360" spans="1:14" x14ac:dyDescent="0.25">
      <c r="A360">
        <v>358</v>
      </c>
      <c r="B360">
        <v>22</v>
      </c>
      <c r="C360">
        <v>4</v>
      </c>
      <c r="D360" s="1" t="s">
        <v>5</v>
      </c>
      <c r="E360">
        <v>0</v>
      </c>
      <c r="F360">
        <f>IF(AND(pogoda[[#This Row],[Temperatura]]&gt;=20,pogoda[[#This Row],[Opad]]&lt;=5),1,0)</f>
        <v>1</v>
      </c>
      <c r="G360">
        <f>IF(pogoda[[#This Row],[Temperatura]]&gt;B359,G359+1,0)</f>
        <v>0</v>
      </c>
      <c r="H360" t="str">
        <f>_xlfn.CONCAT(pogoda[[#This Row],[Kategoria_chmur]],pogoda[[#This Row],[Wielkosc_chmur]])</f>
        <v>00</v>
      </c>
      <c r="I360" s="1">
        <f t="shared" si="5"/>
        <v>1</v>
      </c>
      <c r="J360" s="1">
        <f>MIN(QUOTIENT(pogoda[[#This Row],[temp]]+2,3),5)</f>
        <v>1</v>
      </c>
      <c r="K360" s="1" t="str">
        <f>IF(J360=0,"0",IF(J359=0,IF(pogoda[[#This Row],[Temperatura]]&gt;=10,"C","S"),K359))</f>
        <v>C</v>
      </c>
      <c r="L360" s="1">
        <f>IF(pogoda[[#This Row],[kategoria]]=pogoda[[#This Row],[Kategoria_chmur]],1,0)</f>
        <v>0</v>
      </c>
      <c r="M360" s="1">
        <f>IF(pogoda[[#This Row],[wielkosc]]=pogoda[[#This Row],[Wielkosc_chmur]],1,0)</f>
        <v>0</v>
      </c>
      <c r="N360" s="1"/>
    </row>
    <row r="361" spans="1:14" x14ac:dyDescent="0.25">
      <c r="A361">
        <v>359</v>
      </c>
      <c r="B361">
        <v>20.3</v>
      </c>
      <c r="C361">
        <v>4</v>
      </c>
      <c r="D361" s="1" t="s">
        <v>5</v>
      </c>
      <c r="E361">
        <v>0</v>
      </c>
      <c r="F361">
        <f>IF(AND(pogoda[[#This Row],[Temperatura]]&gt;=20,pogoda[[#This Row],[Opad]]&lt;=5),1,0)</f>
        <v>1</v>
      </c>
      <c r="G361">
        <f>IF(pogoda[[#This Row],[Temperatura]]&gt;B360,G360+1,0)</f>
        <v>0</v>
      </c>
      <c r="H361" t="str">
        <f>_xlfn.CONCAT(pogoda[[#This Row],[Kategoria_chmur]],pogoda[[#This Row],[Wielkosc_chmur]])</f>
        <v>00</v>
      </c>
      <c r="I361" s="1">
        <f t="shared" si="5"/>
        <v>2</v>
      </c>
      <c r="J361" s="1">
        <f>MIN(QUOTIENT(pogoda[[#This Row],[temp]]+2,3),5)</f>
        <v>1</v>
      </c>
      <c r="K361" s="1" t="str">
        <f>IF(J361=0,"0",IF(J360=0,IF(pogoda[[#This Row],[Temperatura]]&gt;=10,"C","S"),K360))</f>
        <v>C</v>
      </c>
      <c r="L361" s="1">
        <f>IF(pogoda[[#This Row],[kategoria]]=pogoda[[#This Row],[Kategoria_chmur]],1,0)</f>
        <v>0</v>
      </c>
      <c r="M361" s="1">
        <f>IF(pogoda[[#This Row],[wielkosc]]=pogoda[[#This Row],[Wielkosc_chmur]],1,0)</f>
        <v>0</v>
      </c>
      <c r="N361" s="1"/>
    </row>
    <row r="362" spans="1:14" x14ac:dyDescent="0.25">
      <c r="A362">
        <v>360</v>
      </c>
      <c r="B362">
        <v>19.600000000000001</v>
      </c>
      <c r="C362">
        <v>1</v>
      </c>
      <c r="D362" s="1" t="s">
        <v>5</v>
      </c>
      <c r="E362">
        <v>0</v>
      </c>
      <c r="F362">
        <f>IF(AND(pogoda[[#This Row],[Temperatura]]&gt;=20,pogoda[[#This Row],[Opad]]&lt;=5),1,0)</f>
        <v>0</v>
      </c>
      <c r="G362">
        <f>IF(pogoda[[#This Row],[Temperatura]]&gt;B361,G361+1,0)</f>
        <v>0</v>
      </c>
      <c r="H362" t="str">
        <f>_xlfn.CONCAT(pogoda[[#This Row],[Kategoria_chmur]],pogoda[[#This Row],[Wielkosc_chmur]])</f>
        <v>00</v>
      </c>
      <c r="I362" s="1">
        <f t="shared" si="5"/>
        <v>3</v>
      </c>
      <c r="J362" s="1">
        <f>MIN(QUOTIENT(pogoda[[#This Row],[temp]]+2,3),5)</f>
        <v>1</v>
      </c>
      <c r="K362" s="1" t="str">
        <f>IF(J362=0,"0",IF(J361=0,IF(pogoda[[#This Row],[Temperatura]]&gt;=10,"C","S"),K361))</f>
        <v>C</v>
      </c>
      <c r="L362" s="1">
        <f>IF(pogoda[[#This Row],[kategoria]]=pogoda[[#This Row],[Kategoria_chmur]],1,0)</f>
        <v>0</v>
      </c>
      <c r="M362" s="1">
        <f>IF(pogoda[[#This Row],[wielkosc]]=pogoda[[#This Row],[Wielkosc_chmur]],1,0)</f>
        <v>0</v>
      </c>
      <c r="N362" s="1"/>
    </row>
    <row r="363" spans="1:14" x14ac:dyDescent="0.25">
      <c r="A363">
        <v>361</v>
      </c>
      <c r="B363">
        <v>20.3</v>
      </c>
      <c r="C363">
        <v>11</v>
      </c>
      <c r="D363" s="1" t="s">
        <v>5</v>
      </c>
      <c r="E363">
        <v>0</v>
      </c>
      <c r="F363">
        <f>IF(AND(pogoda[[#This Row],[Temperatura]]&gt;=20,pogoda[[#This Row],[Opad]]&lt;=5),1,0)</f>
        <v>0</v>
      </c>
      <c r="G363">
        <f>IF(pogoda[[#This Row],[Temperatura]]&gt;B362,G362+1,0)</f>
        <v>1</v>
      </c>
      <c r="H363" t="str">
        <f>_xlfn.CONCAT(pogoda[[#This Row],[Kategoria_chmur]],pogoda[[#This Row],[Wielkosc_chmur]])</f>
        <v>00</v>
      </c>
      <c r="I363" s="1">
        <f t="shared" si="5"/>
        <v>4</v>
      </c>
      <c r="J363" s="1">
        <f>MIN(QUOTIENT(pogoda[[#This Row],[temp]]+2,3),5)</f>
        <v>2</v>
      </c>
      <c r="K363" s="1" t="str">
        <f>IF(J363=0,"0",IF(J362=0,IF(pogoda[[#This Row],[Temperatura]]&gt;=10,"C","S"),K362))</f>
        <v>C</v>
      </c>
      <c r="L363" s="1">
        <f>IF(pogoda[[#This Row],[kategoria]]=pogoda[[#This Row],[Kategoria_chmur]],1,0)</f>
        <v>0</v>
      </c>
      <c r="M363" s="1">
        <f>IF(pogoda[[#This Row],[wielkosc]]=pogoda[[#This Row],[Wielkosc_chmur]],1,0)</f>
        <v>0</v>
      </c>
      <c r="N363" s="1"/>
    </row>
    <row r="364" spans="1:14" x14ac:dyDescent="0.25">
      <c r="A364">
        <v>362</v>
      </c>
      <c r="B364">
        <v>22.3</v>
      </c>
      <c r="C364">
        <v>12</v>
      </c>
      <c r="D364" s="1" t="s">
        <v>5</v>
      </c>
      <c r="E364">
        <v>0</v>
      </c>
      <c r="F364">
        <f>IF(AND(pogoda[[#This Row],[Temperatura]]&gt;=20,pogoda[[#This Row],[Opad]]&lt;=5),1,0)</f>
        <v>0</v>
      </c>
      <c r="G364">
        <f>IF(pogoda[[#This Row],[Temperatura]]&gt;B363,G363+1,0)</f>
        <v>2</v>
      </c>
      <c r="H364" t="str">
        <f>_xlfn.CONCAT(pogoda[[#This Row],[Kategoria_chmur]],pogoda[[#This Row],[Wielkosc_chmur]])</f>
        <v>00</v>
      </c>
      <c r="I364" s="1">
        <f t="shared" si="5"/>
        <v>5</v>
      </c>
      <c r="J364" s="1">
        <f>MIN(QUOTIENT(pogoda[[#This Row],[temp]]+2,3),5)</f>
        <v>2</v>
      </c>
      <c r="K364" s="1" t="str">
        <f>IF(J364=0,"0",IF(J363=0,IF(pogoda[[#This Row],[Temperatura]]&gt;=10,"C","S"),K363))</f>
        <v>C</v>
      </c>
      <c r="L364" s="1">
        <f>IF(pogoda[[#This Row],[kategoria]]=pogoda[[#This Row],[Kategoria_chmur]],1,0)</f>
        <v>0</v>
      </c>
      <c r="M364" s="1">
        <f>IF(pogoda[[#This Row],[wielkosc]]=pogoda[[#This Row],[Wielkosc_chmur]],1,0)</f>
        <v>0</v>
      </c>
      <c r="N364" s="1"/>
    </row>
    <row r="365" spans="1:14" x14ac:dyDescent="0.25">
      <c r="A365">
        <v>363</v>
      </c>
      <c r="B365">
        <v>25</v>
      </c>
      <c r="C365">
        <v>2</v>
      </c>
      <c r="D365" s="1" t="s">
        <v>5</v>
      </c>
      <c r="E365">
        <v>0</v>
      </c>
      <c r="F365">
        <f>IF(AND(pogoda[[#This Row],[Temperatura]]&gt;=20,pogoda[[#This Row],[Opad]]&lt;=5),1,0)</f>
        <v>1</v>
      </c>
      <c r="G365">
        <f>IF(pogoda[[#This Row],[Temperatura]]&gt;B364,G364+1,0)</f>
        <v>3</v>
      </c>
      <c r="H365" t="str">
        <f>_xlfn.CONCAT(pogoda[[#This Row],[Kategoria_chmur]],pogoda[[#This Row],[Wielkosc_chmur]])</f>
        <v>00</v>
      </c>
      <c r="I365" s="1">
        <f t="shared" si="5"/>
        <v>6</v>
      </c>
      <c r="J365" s="1">
        <f>MIN(QUOTIENT(pogoda[[#This Row],[temp]]+2,3),5)</f>
        <v>2</v>
      </c>
      <c r="K365" s="1" t="str">
        <f>IF(J365=0,"0",IF(J364=0,IF(pogoda[[#This Row],[Temperatura]]&gt;=10,"C","S"),K364))</f>
        <v>C</v>
      </c>
      <c r="L365" s="1">
        <f>IF(pogoda[[#This Row],[kategoria]]=pogoda[[#This Row],[Kategoria_chmur]],1,0)</f>
        <v>0</v>
      </c>
      <c r="M365" s="1">
        <f>IF(pogoda[[#This Row],[wielkosc]]=pogoda[[#This Row],[Wielkosc_chmur]],1,0)</f>
        <v>0</v>
      </c>
      <c r="N365" s="1"/>
    </row>
    <row r="366" spans="1:14" x14ac:dyDescent="0.25">
      <c r="A366">
        <v>364</v>
      </c>
      <c r="B366">
        <v>27.5</v>
      </c>
      <c r="C366">
        <v>4</v>
      </c>
      <c r="D366" s="1" t="s">
        <v>5</v>
      </c>
      <c r="E366">
        <v>0</v>
      </c>
      <c r="F366">
        <f>IF(AND(pogoda[[#This Row],[Temperatura]]&gt;=20,pogoda[[#This Row],[Opad]]&lt;=5),1,0)</f>
        <v>1</v>
      </c>
      <c r="G366">
        <f>IF(pogoda[[#This Row],[Temperatura]]&gt;B365,G365+1,0)</f>
        <v>4</v>
      </c>
      <c r="H366" t="str">
        <f>_xlfn.CONCAT(pogoda[[#This Row],[Kategoria_chmur]],pogoda[[#This Row],[Wielkosc_chmur]])</f>
        <v>00</v>
      </c>
      <c r="I366" s="1">
        <f t="shared" si="5"/>
        <v>7</v>
      </c>
      <c r="J366" s="1">
        <f>MIN(QUOTIENT(pogoda[[#This Row],[temp]]+2,3),5)</f>
        <v>3</v>
      </c>
      <c r="K366" s="1" t="str">
        <f>IF(J366=0,"0",IF(J365=0,IF(pogoda[[#This Row],[Temperatura]]&gt;=10,"C","S"),K365))</f>
        <v>C</v>
      </c>
      <c r="L366" s="1">
        <f>IF(pogoda[[#This Row],[kategoria]]=pogoda[[#This Row],[Kategoria_chmur]],1,0)</f>
        <v>0</v>
      </c>
      <c r="M366" s="1">
        <f>IF(pogoda[[#This Row],[wielkosc]]=pogoda[[#This Row],[Wielkosc_chmur]],1,0)</f>
        <v>0</v>
      </c>
      <c r="N366" s="1"/>
    </row>
    <row r="367" spans="1:14" x14ac:dyDescent="0.25">
      <c r="A367">
        <v>365</v>
      </c>
      <c r="B367">
        <v>29.1</v>
      </c>
      <c r="C367">
        <v>18</v>
      </c>
      <c r="D367" s="1" t="s">
        <v>5</v>
      </c>
      <c r="E367">
        <v>0</v>
      </c>
      <c r="F367">
        <f>IF(AND(pogoda[[#This Row],[Temperatura]]&gt;=20,pogoda[[#This Row],[Opad]]&lt;=5),1,0)</f>
        <v>0</v>
      </c>
      <c r="G367">
        <f>IF(pogoda[[#This Row],[Temperatura]]&gt;B366,G366+1,0)</f>
        <v>5</v>
      </c>
      <c r="H367" t="str">
        <f>_xlfn.CONCAT(pogoda[[#This Row],[Kategoria_chmur]],pogoda[[#This Row],[Wielkosc_chmur]])</f>
        <v>00</v>
      </c>
      <c r="I367" s="1">
        <f t="shared" si="5"/>
        <v>8</v>
      </c>
      <c r="J367" s="1">
        <f>MIN(QUOTIENT(pogoda[[#This Row],[temp]]+2,3),5)</f>
        <v>3</v>
      </c>
      <c r="K367" s="1" t="str">
        <f>IF(J367=0,"0",IF(J366=0,IF(pogoda[[#This Row],[Temperatura]]&gt;=10,"C","S"),K366))</f>
        <v>C</v>
      </c>
      <c r="L367" s="1">
        <f>IF(pogoda[[#This Row],[kategoria]]=pogoda[[#This Row],[Kategoria_chmur]],1,0)</f>
        <v>0</v>
      </c>
      <c r="M367" s="1">
        <f>IF(pogoda[[#This Row],[wielkosc]]=pogoda[[#This Row],[Wielkosc_chmur]],1,0)</f>
        <v>0</v>
      </c>
      <c r="N367" s="1"/>
    </row>
    <row r="368" spans="1:14" x14ac:dyDescent="0.25">
      <c r="A368">
        <v>366</v>
      </c>
      <c r="B368">
        <v>29</v>
      </c>
      <c r="C368">
        <v>2</v>
      </c>
      <c r="D368" s="1" t="s">
        <v>5</v>
      </c>
      <c r="E368">
        <v>0</v>
      </c>
      <c r="F368">
        <f>IF(AND(pogoda[[#This Row],[Temperatura]]&gt;=20,pogoda[[#This Row],[Opad]]&lt;=5),1,0)</f>
        <v>1</v>
      </c>
      <c r="G368">
        <f>IF(pogoda[[#This Row],[Temperatura]]&gt;B367,G367+1,0)</f>
        <v>0</v>
      </c>
      <c r="H368" t="str">
        <f>_xlfn.CONCAT(pogoda[[#This Row],[Kategoria_chmur]],pogoda[[#This Row],[Wielkosc_chmur]])</f>
        <v>00</v>
      </c>
      <c r="I368" s="1">
        <f t="shared" si="5"/>
        <v>9</v>
      </c>
      <c r="J368" s="1">
        <f>MIN(QUOTIENT(pogoda[[#This Row],[temp]]+2,3),5)</f>
        <v>3</v>
      </c>
      <c r="K368" s="1" t="str">
        <f>IF(J368=0,"0",IF(J367=0,IF(pogoda[[#This Row],[Temperatura]]&gt;=10,"C","S"),K367))</f>
        <v>C</v>
      </c>
      <c r="L368" s="1">
        <f>IF(pogoda[[#This Row],[kategoria]]=pogoda[[#This Row],[Kategoria_chmur]],1,0)</f>
        <v>0</v>
      </c>
      <c r="M368" s="1">
        <f>IF(pogoda[[#This Row],[wielkosc]]=pogoda[[#This Row],[Wielkosc_chmur]],1,0)</f>
        <v>0</v>
      </c>
      <c r="N368" s="1"/>
    </row>
    <row r="369" spans="1:14" x14ac:dyDescent="0.25">
      <c r="A369">
        <v>367</v>
      </c>
      <c r="B369">
        <v>27.2</v>
      </c>
      <c r="C369">
        <v>19</v>
      </c>
      <c r="D369" s="1" t="s">
        <v>5</v>
      </c>
      <c r="E369">
        <v>0</v>
      </c>
      <c r="F369">
        <f>IF(AND(pogoda[[#This Row],[Temperatura]]&gt;=20,pogoda[[#This Row],[Opad]]&lt;=5),1,0)</f>
        <v>0</v>
      </c>
      <c r="G369">
        <f>IF(pogoda[[#This Row],[Temperatura]]&gt;B368,G368+1,0)</f>
        <v>0</v>
      </c>
      <c r="H369" t="str">
        <f>_xlfn.CONCAT(pogoda[[#This Row],[Kategoria_chmur]],pogoda[[#This Row],[Wielkosc_chmur]])</f>
        <v>00</v>
      </c>
      <c r="I369" s="1">
        <f t="shared" si="5"/>
        <v>10</v>
      </c>
      <c r="J369" s="1">
        <f>MIN(QUOTIENT(pogoda[[#This Row],[temp]]+2,3),5)</f>
        <v>4</v>
      </c>
      <c r="K369" s="1" t="str">
        <f>IF(J369=0,"0",IF(J368=0,IF(pogoda[[#This Row],[Temperatura]]&gt;=10,"C","S"),K368))</f>
        <v>C</v>
      </c>
      <c r="L369" s="1">
        <f>IF(pogoda[[#This Row],[kategoria]]=pogoda[[#This Row],[Kategoria_chmur]],1,0)</f>
        <v>0</v>
      </c>
      <c r="M369" s="1">
        <f>IF(pogoda[[#This Row],[wielkosc]]=pogoda[[#This Row],[Wielkosc_chmur]],1,0)</f>
        <v>0</v>
      </c>
      <c r="N369" s="1"/>
    </row>
    <row r="370" spans="1:14" x14ac:dyDescent="0.25">
      <c r="A370">
        <v>368</v>
      </c>
      <c r="B370">
        <v>24.1</v>
      </c>
      <c r="C370">
        <v>16</v>
      </c>
      <c r="D370" s="1" t="s">
        <v>5</v>
      </c>
      <c r="E370">
        <v>0</v>
      </c>
      <c r="F370">
        <f>IF(AND(pogoda[[#This Row],[Temperatura]]&gt;=20,pogoda[[#This Row],[Opad]]&lt;=5),1,0)</f>
        <v>0</v>
      </c>
      <c r="G370">
        <f>IF(pogoda[[#This Row],[Temperatura]]&gt;B369,G369+1,0)</f>
        <v>0</v>
      </c>
      <c r="H370" t="str">
        <f>_xlfn.CONCAT(pogoda[[#This Row],[Kategoria_chmur]],pogoda[[#This Row],[Wielkosc_chmur]])</f>
        <v>00</v>
      </c>
      <c r="I370" s="1">
        <f t="shared" si="5"/>
        <v>11</v>
      </c>
      <c r="J370" s="1">
        <f>MIN(QUOTIENT(pogoda[[#This Row],[temp]]+2,3),5)</f>
        <v>4</v>
      </c>
      <c r="K370" s="1" t="str">
        <f>IF(J370=0,"0",IF(J369=0,IF(pogoda[[#This Row],[Temperatura]]&gt;=10,"C","S"),K369))</f>
        <v>C</v>
      </c>
      <c r="L370" s="1">
        <f>IF(pogoda[[#This Row],[kategoria]]=pogoda[[#This Row],[Kategoria_chmur]],1,0)</f>
        <v>0</v>
      </c>
      <c r="M370" s="1">
        <f>IF(pogoda[[#This Row],[wielkosc]]=pogoda[[#This Row],[Wielkosc_chmur]],1,0)</f>
        <v>0</v>
      </c>
      <c r="N370" s="1"/>
    </row>
    <row r="371" spans="1:14" x14ac:dyDescent="0.25">
      <c r="A371">
        <v>369</v>
      </c>
      <c r="B371">
        <v>20.399999999999999</v>
      </c>
      <c r="C371">
        <v>24</v>
      </c>
      <c r="D371" s="1" t="s">
        <v>5</v>
      </c>
      <c r="E371">
        <v>0</v>
      </c>
      <c r="F371">
        <f>IF(AND(pogoda[[#This Row],[Temperatura]]&gt;=20,pogoda[[#This Row],[Opad]]&lt;=5),1,0)</f>
        <v>0</v>
      </c>
      <c r="G371">
        <f>IF(pogoda[[#This Row],[Temperatura]]&gt;B370,G370+1,0)</f>
        <v>0</v>
      </c>
      <c r="H371" t="str">
        <f>_xlfn.CONCAT(pogoda[[#This Row],[Kategoria_chmur]],pogoda[[#This Row],[Wielkosc_chmur]])</f>
        <v>00</v>
      </c>
      <c r="I371" s="1">
        <f t="shared" si="5"/>
        <v>12</v>
      </c>
      <c r="J371" s="1">
        <f>MIN(QUOTIENT(pogoda[[#This Row],[temp]]+2,3),5)</f>
        <v>4</v>
      </c>
      <c r="K371" s="1" t="str">
        <f>IF(J371=0,"0",IF(J370=0,IF(pogoda[[#This Row],[Temperatura]]&gt;=10,"C","S"),K370))</f>
        <v>C</v>
      </c>
      <c r="L371" s="1">
        <f>IF(pogoda[[#This Row],[kategoria]]=pogoda[[#This Row],[Kategoria_chmur]],1,0)</f>
        <v>0</v>
      </c>
      <c r="M371" s="1">
        <f>IF(pogoda[[#This Row],[wielkosc]]=pogoda[[#This Row],[Wielkosc_chmur]],1,0)</f>
        <v>0</v>
      </c>
      <c r="N371" s="1"/>
    </row>
    <row r="372" spans="1:14" x14ac:dyDescent="0.25">
      <c r="A372">
        <v>370</v>
      </c>
      <c r="B372">
        <v>17.100000000000001</v>
      </c>
      <c r="C372">
        <v>24</v>
      </c>
      <c r="D372" s="1" t="s">
        <v>5</v>
      </c>
      <c r="E372">
        <v>0</v>
      </c>
      <c r="F372">
        <f>IF(AND(pogoda[[#This Row],[Temperatura]]&gt;=20,pogoda[[#This Row],[Opad]]&lt;=5),1,0)</f>
        <v>0</v>
      </c>
      <c r="G372">
        <f>IF(pogoda[[#This Row],[Temperatura]]&gt;B371,G371+1,0)</f>
        <v>0</v>
      </c>
      <c r="H372" t="str">
        <f>_xlfn.CONCAT(pogoda[[#This Row],[Kategoria_chmur]],pogoda[[#This Row],[Wielkosc_chmur]])</f>
        <v>00</v>
      </c>
      <c r="I372" s="1">
        <f t="shared" si="5"/>
        <v>13</v>
      </c>
      <c r="J372" s="1">
        <f>MIN(QUOTIENT(pogoda[[#This Row],[temp]]+2,3),5)</f>
        <v>5</v>
      </c>
      <c r="K372" s="1" t="str">
        <f>IF(J372=0,"0",IF(J371=0,IF(pogoda[[#This Row],[Temperatura]]&gt;=10,"C","S"),K371))</f>
        <v>C</v>
      </c>
      <c r="L372" s="1">
        <f>IF(pogoda[[#This Row],[kategoria]]=pogoda[[#This Row],[Kategoria_chmur]],1,0)</f>
        <v>0</v>
      </c>
      <c r="M372" s="1">
        <f>IF(pogoda[[#This Row],[wielkosc]]=pogoda[[#This Row],[Wielkosc_chmur]],1,0)</f>
        <v>0</v>
      </c>
      <c r="N372" s="1"/>
    </row>
    <row r="373" spans="1:14" x14ac:dyDescent="0.25">
      <c r="A373">
        <v>371</v>
      </c>
      <c r="B373">
        <v>14.9</v>
      </c>
      <c r="C373">
        <v>0</v>
      </c>
      <c r="D373" s="1" t="s">
        <v>5</v>
      </c>
      <c r="E373">
        <v>0</v>
      </c>
      <c r="F373">
        <f>IF(AND(pogoda[[#This Row],[Temperatura]]&gt;=20,pogoda[[#This Row],[Opad]]&lt;=5),1,0)</f>
        <v>0</v>
      </c>
      <c r="G373">
        <f>IF(pogoda[[#This Row],[Temperatura]]&gt;B372,G372+1,0)</f>
        <v>0</v>
      </c>
      <c r="H373" t="str">
        <f>_xlfn.CONCAT(pogoda[[#This Row],[Kategoria_chmur]],pogoda[[#This Row],[Wielkosc_chmur]])</f>
        <v>00</v>
      </c>
      <c r="I373" s="1">
        <f t="shared" si="5"/>
        <v>0</v>
      </c>
      <c r="J373" s="1">
        <f>MIN(QUOTIENT(pogoda[[#This Row],[temp]]+2,3),5)</f>
        <v>0</v>
      </c>
      <c r="K373" s="1" t="str">
        <f>IF(J373=0,"0",IF(J372=0,IF(pogoda[[#This Row],[Temperatura]]&gt;=10,"C","S"),K372))</f>
        <v>0</v>
      </c>
      <c r="L373" s="1">
        <f>IF(pogoda[[#This Row],[kategoria]]=pogoda[[#This Row],[Kategoria_chmur]],1,0)</f>
        <v>1</v>
      </c>
      <c r="M373" s="1">
        <f>IF(pogoda[[#This Row],[wielkosc]]=pogoda[[#This Row],[Wielkosc_chmur]],1,0)</f>
        <v>1</v>
      </c>
      <c r="N373" s="1"/>
    </row>
    <row r="374" spans="1:14" x14ac:dyDescent="0.25">
      <c r="A374">
        <v>372</v>
      </c>
      <c r="B374">
        <v>14.1</v>
      </c>
      <c r="C374">
        <v>3</v>
      </c>
      <c r="D374" s="1" t="s">
        <v>5</v>
      </c>
      <c r="E374">
        <v>0</v>
      </c>
      <c r="F374">
        <f>IF(AND(pogoda[[#This Row],[Temperatura]]&gt;=20,pogoda[[#This Row],[Opad]]&lt;=5),1,0)</f>
        <v>0</v>
      </c>
      <c r="G374">
        <f>IF(pogoda[[#This Row],[Temperatura]]&gt;B373,G373+1,0)</f>
        <v>0</v>
      </c>
      <c r="H374" t="str">
        <f>_xlfn.CONCAT(pogoda[[#This Row],[Kategoria_chmur]],pogoda[[#This Row],[Wielkosc_chmur]])</f>
        <v>00</v>
      </c>
      <c r="I374" s="1">
        <f t="shared" si="5"/>
        <v>1</v>
      </c>
      <c r="J374" s="1">
        <f>MIN(QUOTIENT(pogoda[[#This Row],[temp]]+2,3),5)</f>
        <v>1</v>
      </c>
      <c r="K374" s="1" t="str">
        <f>IF(J374=0,"0",IF(J373=0,IF(pogoda[[#This Row],[Temperatura]]&gt;=10,"C","S"),K373))</f>
        <v>C</v>
      </c>
      <c r="L374" s="1">
        <f>IF(pogoda[[#This Row],[kategoria]]=pogoda[[#This Row],[Kategoria_chmur]],1,0)</f>
        <v>0</v>
      </c>
      <c r="M374" s="1">
        <f>IF(pogoda[[#This Row],[wielkosc]]=pogoda[[#This Row],[Wielkosc_chmur]],1,0)</f>
        <v>0</v>
      </c>
      <c r="N374" s="1"/>
    </row>
    <row r="375" spans="1:14" x14ac:dyDescent="0.25">
      <c r="A375">
        <v>373</v>
      </c>
      <c r="B375">
        <v>14.8</v>
      </c>
      <c r="C375">
        <v>6</v>
      </c>
      <c r="D375" s="1" t="s">
        <v>5</v>
      </c>
      <c r="E375">
        <v>0</v>
      </c>
      <c r="F375">
        <f>IF(AND(pogoda[[#This Row],[Temperatura]]&gt;=20,pogoda[[#This Row],[Opad]]&lt;=5),1,0)</f>
        <v>0</v>
      </c>
      <c r="G375">
        <f>IF(pogoda[[#This Row],[Temperatura]]&gt;B374,G374+1,0)</f>
        <v>1</v>
      </c>
      <c r="H375" t="str">
        <f>_xlfn.CONCAT(pogoda[[#This Row],[Kategoria_chmur]],pogoda[[#This Row],[Wielkosc_chmur]])</f>
        <v>00</v>
      </c>
      <c r="I375" s="1">
        <f t="shared" si="5"/>
        <v>2</v>
      </c>
      <c r="J375" s="1">
        <f>MIN(QUOTIENT(pogoda[[#This Row],[temp]]+2,3),5)</f>
        <v>1</v>
      </c>
      <c r="K375" s="1" t="str">
        <f>IF(J375=0,"0",IF(J374=0,IF(pogoda[[#This Row],[Temperatura]]&gt;=10,"C","S"),K374))</f>
        <v>C</v>
      </c>
      <c r="L375" s="1">
        <f>IF(pogoda[[#This Row],[kategoria]]=pogoda[[#This Row],[Kategoria_chmur]],1,0)</f>
        <v>0</v>
      </c>
      <c r="M375" s="1">
        <f>IF(pogoda[[#This Row],[wielkosc]]=pogoda[[#This Row],[Wielkosc_chmur]],1,0)</f>
        <v>0</v>
      </c>
      <c r="N375" s="1"/>
    </row>
    <row r="376" spans="1:14" x14ac:dyDescent="0.25">
      <c r="A376">
        <v>374</v>
      </c>
      <c r="B376">
        <v>16.3</v>
      </c>
      <c r="C376">
        <v>6</v>
      </c>
      <c r="D376" s="1" t="s">
        <v>5</v>
      </c>
      <c r="E376">
        <v>0</v>
      </c>
      <c r="F376">
        <f>IF(AND(pogoda[[#This Row],[Temperatura]]&gt;=20,pogoda[[#This Row],[Opad]]&lt;=5),1,0)</f>
        <v>0</v>
      </c>
      <c r="G376">
        <f>IF(pogoda[[#This Row],[Temperatura]]&gt;B375,G375+1,0)</f>
        <v>2</v>
      </c>
      <c r="H376" t="str">
        <f>_xlfn.CONCAT(pogoda[[#This Row],[Kategoria_chmur]],pogoda[[#This Row],[Wielkosc_chmur]])</f>
        <v>00</v>
      </c>
      <c r="I376" s="1">
        <f t="shared" si="5"/>
        <v>3</v>
      </c>
      <c r="J376" s="1">
        <f>MIN(QUOTIENT(pogoda[[#This Row],[temp]]+2,3),5)</f>
        <v>1</v>
      </c>
      <c r="K376" s="1" t="str">
        <f>IF(J376=0,"0",IF(J375=0,IF(pogoda[[#This Row],[Temperatura]]&gt;=10,"C","S"),K375))</f>
        <v>C</v>
      </c>
      <c r="L376" s="1">
        <f>IF(pogoda[[#This Row],[kategoria]]=pogoda[[#This Row],[Kategoria_chmur]],1,0)</f>
        <v>0</v>
      </c>
      <c r="M376" s="1">
        <f>IF(pogoda[[#This Row],[wielkosc]]=pogoda[[#This Row],[Wielkosc_chmur]],1,0)</f>
        <v>0</v>
      </c>
      <c r="N376" s="1"/>
    </row>
    <row r="377" spans="1:14" x14ac:dyDescent="0.25">
      <c r="A377">
        <v>375</v>
      </c>
      <c r="B377">
        <v>17.7</v>
      </c>
      <c r="C377">
        <v>8</v>
      </c>
      <c r="D377" s="1" t="s">
        <v>5</v>
      </c>
      <c r="E377">
        <v>0</v>
      </c>
      <c r="F377">
        <f>IF(AND(pogoda[[#This Row],[Temperatura]]&gt;=20,pogoda[[#This Row],[Opad]]&lt;=5),1,0)</f>
        <v>0</v>
      </c>
      <c r="G377">
        <f>IF(pogoda[[#This Row],[Temperatura]]&gt;B376,G376+1,0)</f>
        <v>3</v>
      </c>
      <c r="H377" t="str">
        <f>_xlfn.CONCAT(pogoda[[#This Row],[Kategoria_chmur]],pogoda[[#This Row],[Wielkosc_chmur]])</f>
        <v>00</v>
      </c>
      <c r="I377" s="1">
        <f t="shared" si="5"/>
        <v>4</v>
      </c>
      <c r="J377" s="1">
        <f>MIN(QUOTIENT(pogoda[[#This Row],[temp]]+2,3),5)</f>
        <v>2</v>
      </c>
      <c r="K377" s="1" t="str">
        <f>IF(J377=0,"0",IF(J376=0,IF(pogoda[[#This Row],[Temperatura]]&gt;=10,"C","S"),K376))</f>
        <v>C</v>
      </c>
      <c r="L377" s="1">
        <f>IF(pogoda[[#This Row],[kategoria]]=pogoda[[#This Row],[Kategoria_chmur]],1,0)</f>
        <v>0</v>
      </c>
      <c r="M377" s="1">
        <f>IF(pogoda[[#This Row],[wielkosc]]=pogoda[[#This Row],[Wielkosc_chmur]],1,0)</f>
        <v>0</v>
      </c>
      <c r="N377" s="1"/>
    </row>
    <row r="378" spans="1:14" x14ac:dyDescent="0.25">
      <c r="A378">
        <v>376</v>
      </c>
      <c r="B378">
        <v>18.3</v>
      </c>
      <c r="C378">
        <v>3</v>
      </c>
      <c r="D378" s="1" t="s">
        <v>5</v>
      </c>
      <c r="E378">
        <v>0</v>
      </c>
      <c r="F378">
        <f>IF(AND(pogoda[[#This Row],[Temperatura]]&gt;=20,pogoda[[#This Row],[Opad]]&lt;=5),1,0)</f>
        <v>0</v>
      </c>
      <c r="G378">
        <f>IF(pogoda[[#This Row],[Temperatura]]&gt;B377,G377+1,0)</f>
        <v>4</v>
      </c>
      <c r="H378" t="str">
        <f>_xlfn.CONCAT(pogoda[[#This Row],[Kategoria_chmur]],pogoda[[#This Row],[Wielkosc_chmur]])</f>
        <v>00</v>
      </c>
      <c r="I378" s="1">
        <f t="shared" si="5"/>
        <v>5</v>
      </c>
      <c r="J378" s="1">
        <f>MIN(QUOTIENT(pogoda[[#This Row],[temp]]+2,3),5)</f>
        <v>2</v>
      </c>
      <c r="K378" s="1" t="str">
        <f>IF(J378=0,"0",IF(J377=0,IF(pogoda[[#This Row],[Temperatura]]&gt;=10,"C","S"),K377))</f>
        <v>C</v>
      </c>
      <c r="L378" s="1">
        <f>IF(pogoda[[#This Row],[kategoria]]=pogoda[[#This Row],[Kategoria_chmur]],1,0)</f>
        <v>0</v>
      </c>
      <c r="M378" s="1">
        <f>IF(pogoda[[#This Row],[wielkosc]]=pogoda[[#This Row],[Wielkosc_chmur]],1,0)</f>
        <v>0</v>
      </c>
      <c r="N378" s="1"/>
    </row>
    <row r="379" spans="1:14" x14ac:dyDescent="0.25">
      <c r="A379">
        <v>377</v>
      </c>
      <c r="B379">
        <v>17.5</v>
      </c>
      <c r="C379">
        <v>6</v>
      </c>
      <c r="D379" s="1" t="s">
        <v>5</v>
      </c>
      <c r="E379">
        <v>0</v>
      </c>
      <c r="F379">
        <f>IF(AND(pogoda[[#This Row],[Temperatura]]&gt;=20,pogoda[[#This Row],[Opad]]&lt;=5),1,0)</f>
        <v>0</v>
      </c>
      <c r="G379">
        <f>IF(pogoda[[#This Row],[Temperatura]]&gt;B378,G378+1,0)</f>
        <v>0</v>
      </c>
      <c r="H379" t="str">
        <f>_xlfn.CONCAT(pogoda[[#This Row],[Kategoria_chmur]],pogoda[[#This Row],[Wielkosc_chmur]])</f>
        <v>00</v>
      </c>
      <c r="I379" s="1">
        <f t="shared" si="5"/>
        <v>6</v>
      </c>
      <c r="J379" s="1">
        <f>MIN(QUOTIENT(pogoda[[#This Row],[temp]]+2,3),5)</f>
        <v>2</v>
      </c>
      <c r="K379" s="1" t="str">
        <f>IF(J379=0,"0",IF(J378=0,IF(pogoda[[#This Row],[Temperatura]]&gt;=10,"C","S"),K378))</f>
        <v>C</v>
      </c>
      <c r="L379" s="1">
        <f>IF(pogoda[[#This Row],[kategoria]]=pogoda[[#This Row],[Kategoria_chmur]],1,0)</f>
        <v>0</v>
      </c>
      <c r="M379" s="1">
        <f>IF(pogoda[[#This Row],[wielkosc]]=pogoda[[#This Row],[Wielkosc_chmur]],1,0)</f>
        <v>0</v>
      </c>
      <c r="N379" s="1"/>
    </row>
    <row r="380" spans="1:14" x14ac:dyDescent="0.25">
      <c r="A380">
        <v>378</v>
      </c>
      <c r="B380">
        <v>15.1</v>
      </c>
      <c r="C380">
        <v>7</v>
      </c>
      <c r="D380" s="1" t="s">
        <v>5</v>
      </c>
      <c r="E380">
        <v>0</v>
      </c>
      <c r="F380">
        <f>IF(AND(pogoda[[#This Row],[Temperatura]]&gt;=20,pogoda[[#This Row],[Opad]]&lt;=5),1,0)</f>
        <v>0</v>
      </c>
      <c r="G380">
        <f>IF(pogoda[[#This Row],[Temperatura]]&gt;B379,G379+1,0)</f>
        <v>0</v>
      </c>
      <c r="H380" t="str">
        <f>_xlfn.CONCAT(pogoda[[#This Row],[Kategoria_chmur]],pogoda[[#This Row],[Wielkosc_chmur]])</f>
        <v>00</v>
      </c>
      <c r="I380" s="1">
        <f t="shared" si="5"/>
        <v>7</v>
      </c>
      <c r="J380" s="1">
        <f>MIN(QUOTIENT(pogoda[[#This Row],[temp]]+2,3),5)</f>
        <v>3</v>
      </c>
      <c r="K380" s="1" t="str">
        <f>IF(J380=0,"0",IF(J379=0,IF(pogoda[[#This Row],[Temperatura]]&gt;=10,"C","S"),K379))</f>
        <v>C</v>
      </c>
      <c r="L380" s="1">
        <f>IF(pogoda[[#This Row],[kategoria]]=pogoda[[#This Row],[Kategoria_chmur]],1,0)</f>
        <v>0</v>
      </c>
      <c r="M380" s="1">
        <f>IF(pogoda[[#This Row],[wielkosc]]=pogoda[[#This Row],[Wielkosc_chmur]],1,0)</f>
        <v>0</v>
      </c>
      <c r="N380" s="1"/>
    </row>
    <row r="381" spans="1:14" x14ac:dyDescent="0.25">
      <c r="A381">
        <v>379</v>
      </c>
      <c r="B381">
        <v>11.6</v>
      </c>
      <c r="C381">
        <v>11</v>
      </c>
      <c r="D381" s="1" t="s">
        <v>5</v>
      </c>
      <c r="E381">
        <v>0</v>
      </c>
      <c r="F381">
        <f>IF(AND(pogoda[[#This Row],[Temperatura]]&gt;=20,pogoda[[#This Row],[Opad]]&lt;=5),1,0)</f>
        <v>0</v>
      </c>
      <c r="G381">
        <f>IF(pogoda[[#This Row],[Temperatura]]&gt;B380,G380+1,0)</f>
        <v>0</v>
      </c>
      <c r="H381" t="str">
        <f>_xlfn.CONCAT(pogoda[[#This Row],[Kategoria_chmur]],pogoda[[#This Row],[Wielkosc_chmur]])</f>
        <v>00</v>
      </c>
      <c r="I381" s="1">
        <f t="shared" si="5"/>
        <v>8</v>
      </c>
      <c r="J381" s="1">
        <f>MIN(QUOTIENT(pogoda[[#This Row],[temp]]+2,3),5)</f>
        <v>3</v>
      </c>
      <c r="K381" s="1" t="str">
        <f>IF(J381=0,"0",IF(J380=0,IF(pogoda[[#This Row],[Temperatura]]&gt;=10,"C","S"),K380))</f>
        <v>C</v>
      </c>
      <c r="L381" s="1">
        <f>IF(pogoda[[#This Row],[kategoria]]=pogoda[[#This Row],[Kategoria_chmur]],1,0)</f>
        <v>0</v>
      </c>
      <c r="M381" s="1">
        <f>IF(pogoda[[#This Row],[wielkosc]]=pogoda[[#This Row],[Wielkosc_chmur]],1,0)</f>
        <v>0</v>
      </c>
      <c r="N381" s="1"/>
    </row>
    <row r="382" spans="1:14" x14ac:dyDescent="0.25">
      <c r="A382">
        <v>380</v>
      </c>
      <c r="B382">
        <v>7.7</v>
      </c>
      <c r="C382">
        <v>10</v>
      </c>
      <c r="D382" s="1" t="s">
        <v>5</v>
      </c>
      <c r="E382">
        <v>0</v>
      </c>
      <c r="F382">
        <f>IF(AND(pogoda[[#This Row],[Temperatura]]&gt;=20,pogoda[[#This Row],[Opad]]&lt;=5),1,0)</f>
        <v>0</v>
      </c>
      <c r="G382">
        <f>IF(pogoda[[#This Row],[Temperatura]]&gt;B381,G381+1,0)</f>
        <v>0</v>
      </c>
      <c r="H382" t="str">
        <f>_xlfn.CONCAT(pogoda[[#This Row],[Kategoria_chmur]],pogoda[[#This Row],[Wielkosc_chmur]])</f>
        <v>00</v>
      </c>
      <c r="I382" s="1">
        <f t="shared" si="5"/>
        <v>9</v>
      </c>
      <c r="J382" s="1">
        <f>MIN(QUOTIENT(pogoda[[#This Row],[temp]]+2,3),5)</f>
        <v>3</v>
      </c>
      <c r="K382" s="1" t="str">
        <f>IF(J382=0,"0",IF(J381=0,IF(pogoda[[#This Row],[Temperatura]]&gt;=10,"C","S"),K381))</f>
        <v>C</v>
      </c>
      <c r="L382" s="1">
        <f>IF(pogoda[[#This Row],[kategoria]]=pogoda[[#This Row],[Kategoria_chmur]],1,0)</f>
        <v>0</v>
      </c>
      <c r="M382" s="1">
        <f>IF(pogoda[[#This Row],[wielkosc]]=pogoda[[#This Row],[Wielkosc_chmur]],1,0)</f>
        <v>0</v>
      </c>
      <c r="N382" s="1"/>
    </row>
    <row r="383" spans="1:14" x14ac:dyDescent="0.25">
      <c r="A383">
        <v>381</v>
      </c>
      <c r="B383">
        <v>4.4000000000000004</v>
      </c>
      <c r="C383">
        <v>21</v>
      </c>
      <c r="D383" s="1" t="s">
        <v>5</v>
      </c>
      <c r="E383">
        <v>0</v>
      </c>
      <c r="F383">
        <f>IF(AND(pogoda[[#This Row],[Temperatura]]&gt;=20,pogoda[[#This Row],[Opad]]&lt;=5),1,0)</f>
        <v>0</v>
      </c>
      <c r="G383">
        <f>IF(pogoda[[#This Row],[Temperatura]]&gt;B382,G382+1,0)</f>
        <v>0</v>
      </c>
      <c r="H383" t="str">
        <f>_xlfn.CONCAT(pogoda[[#This Row],[Kategoria_chmur]],pogoda[[#This Row],[Wielkosc_chmur]])</f>
        <v>00</v>
      </c>
      <c r="I383" s="1">
        <f t="shared" si="5"/>
        <v>10</v>
      </c>
      <c r="J383" s="1">
        <f>MIN(QUOTIENT(pogoda[[#This Row],[temp]]+2,3),5)</f>
        <v>4</v>
      </c>
      <c r="K383" s="1" t="str">
        <f>IF(J383=0,"0",IF(J382=0,IF(pogoda[[#This Row],[Temperatura]]&gt;=10,"C","S"),K382))</f>
        <v>C</v>
      </c>
      <c r="L383" s="1">
        <f>IF(pogoda[[#This Row],[kategoria]]=pogoda[[#This Row],[Kategoria_chmur]],1,0)</f>
        <v>0</v>
      </c>
      <c r="M383" s="1">
        <f>IF(pogoda[[#This Row],[wielkosc]]=pogoda[[#This Row],[Wielkosc_chmur]],1,0)</f>
        <v>0</v>
      </c>
      <c r="N383" s="1"/>
    </row>
    <row r="384" spans="1:14" x14ac:dyDescent="0.25">
      <c r="A384">
        <v>382</v>
      </c>
      <c r="B384">
        <v>2.2999999999999998</v>
      </c>
      <c r="C384">
        <v>22</v>
      </c>
      <c r="D384" s="1" t="s">
        <v>5</v>
      </c>
      <c r="E384">
        <v>0</v>
      </c>
      <c r="F384">
        <f>IF(AND(pogoda[[#This Row],[Temperatura]]&gt;=20,pogoda[[#This Row],[Opad]]&lt;=5),1,0)</f>
        <v>0</v>
      </c>
      <c r="G384">
        <f>IF(pogoda[[#This Row],[Temperatura]]&gt;B383,G383+1,0)</f>
        <v>0</v>
      </c>
      <c r="H384" t="str">
        <f>_xlfn.CONCAT(pogoda[[#This Row],[Kategoria_chmur]],pogoda[[#This Row],[Wielkosc_chmur]])</f>
        <v>00</v>
      </c>
      <c r="I384" s="1">
        <f t="shared" si="5"/>
        <v>11</v>
      </c>
      <c r="J384" s="1">
        <f>MIN(QUOTIENT(pogoda[[#This Row],[temp]]+2,3),5)</f>
        <v>4</v>
      </c>
      <c r="K384" s="1" t="str">
        <f>IF(J384=0,"0",IF(J383=0,IF(pogoda[[#This Row],[Temperatura]]&gt;=10,"C","S"),K383))</f>
        <v>C</v>
      </c>
      <c r="L384" s="1">
        <f>IF(pogoda[[#This Row],[kategoria]]=pogoda[[#This Row],[Kategoria_chmur]],1,0)</f>
        <v>0</v>
      </c>
      <c r="M384" s="1">
        <f>IF(pogoda[[#This Row],[wielkosc]]=pogoda[[#This Row],[Wielkosc_chmur]],1,0)</f>
        <v>0</v>
      </c>
      <c r="N384" s="1"/>
    </row>
    <row r="385" spans="1:14" x14ac:dyDescent="0.25">
      <c r="A385">
        <v>383</v>
      </c>
      <c r="B385">
        <v>2</v>
      </c>
      <c r="C385">
        <v>22</v>
      </c>
      <c r="D385" s="1" t="s">
        <v>5</v>
      </c>
      <c r="E385">
        <v>0</v>
      </c>
      <c r="F385">
        <f>IF(AND(pogoda[[#This Row],[Temperatura]]&gt;=20,pogoda[[#This Row],[Opad]]&lt;=5),1,0)</f>
        <v>0</v>
      </c>
      <c r="G385">
        <f>IF(pogoda[[#This Row],[Temperatura]]&gt;B384,G384+1,0)</f>
        <v>0</v>
      </c>
      <c r="H385" t="str">
        <f>_xlfn.CONCAT(pogoda[[#This Row],[Kategoria_chmur]],pogoda[[#This Row],[Wielkosc_chmur]])</f>
        <v>00</v>
      </c>
      <c r="I385" s="1">
        <f t="shared" si="5"/>
        <v>12</v>
      </c>
      <c r="J385" s="1">
        <f>MIN(QUOTIENT(pogoda[[#This Row],[temp]]+2,3),5)</f>
        <v>4</v>
      </c>
      <c r="K385" s="1" t="str">
        <f>IF(J385=0,"0",IF(J384=0,IF(pogoda[[#This Row],[Temperatura]]&gt;=10,"C","S"),K384))</f>
        <v>C</v>
      </c>
      <c r="L385" s="1">
        <f>IF(pogoda[[#This Row],[kategoria]]=pogoda[[#This Row],[Kategoria_chmur]],1,0)</f>
        <v>0</v>
      </c>
      <c r="M385" s="1">
        <f>IF(pogoda[[#This Row],[wielkosc]]=pogoda[[#This Row],[Wielkosc_chmur]],1,0)</f>
        <v>0</v>
      </c>
      <c r="N385" s="1"/>
    </row>
    <row r="386" spans="1:14" x14ac:dyDescent="0.25">
      <c r="A386">
        <v>384</v>
      </c>
      <c r="B386">
        <v>3.2</v>
      </c>
      <c r="C386">
        <v>29</v>
      </c>
      <c r="D386" s="1" t="s">
        <v>5</v>
      </c>
      <c r="E386">
        <v>0</v>
      </c>
      <c r="F386">
        <f>IF(AND(pogoda[[#This Row],[Temperatura]]&gt;=20,pogoda[[#This Row],[Opad]]&lt;=5),1,0)</f>
        <v>0</v>
      </c>
      <c r="G386">
        <f>IF(pogoda[[#This Row],[Temperatura]]&gt;B385,G385+1,0)</f>
        <v>1</v>
      </c>
      <c r="H386" t="str">
        <f>_xlfn.CONCAT(pogoda[[#This Row],[Kategoria_chmur]],pogoda[[#This Row],[Wielkosc_chmur]])</f>
        <v>00</v>
      </c>
      <c r="I386" s="1">
        <f t="shared" si="5"/>
        <v>13</v>
      </c>
      <c r="J386" s="1">
        <f>MIN(QUOTIENT(pogoda[[#This Row],[temp]]+2,3),5)</f>
        <v>5</v>
      </c>
      <c r="K386" s="1" t="str">
        <f>IF(J386=0,"0",IF(J385=0,IF(pogoda[[#This Row],[Temperatura]]&gt;=10,"C","S"),K385))</f>
        <v>C</v>
      </c>
      <c r="L386" s="1">
        <f>IF(pogoda[[#This Row],[kategoria]]=pogoda[[#This Row],[Kategoria_chmur]],1,0)</f>
        <v>0</v>
      </c>
      <c r="M386" s="1">
        <f>IF(pogoda[[#This Row],[wielkosc]]=pogoda[[#This Row],[Wielkosc_chmur]],1,0)</f>
        <v>0</v>
      </c>
      <c r="N386" s="1"/>
    </row>
    <row r="387" spans="1:14" x14ac:dyDescent="0.25">
      <c r="A387">
        <v>385</v>
      </c>
      <c r="B387">
        <v>5.5</v>
      </c>
      <c r="C387">
        <v>0</v>
      </c>
      <c r="D387" s="1" t="s">
        <v>5</v>
      </c>
      <c r="E387">
        <v>0</v>
      </c>
      <c r="F387">
        <f>IF(AND(pogoda[[#This Row],[Temperatura]]&gt;=20,pogoda[[#This Row],[Opad]]&lt;=5),1,0)</f>
        <v>0</v>
      </c>
      <c r="G387">
        <f>IF(pogoda[[#This Row],[Temperatura]]&gt;B386,G386+1,0)</f>
        <v>2</v>
      </c>
      <c r="H387" t="str">
        <f>_xlfn.CONCAT(pogoda[[#This Row],[Kategoria_chmur]],pogoda[[#This Row],[Wielkosc_chmur]])</f>
        <v>00</v>
      </c>
      <c r="I387" s="1">
        <f t="shared" si="5"/>
        <v>0</v>
      </c>
      <c r="J387" s="1">
        <f>MIN(QUOTIENT(pogoda[[#This Row],[temp]]+2,3),5)</f>
        <v>0</v>
      </c>
      <c r="K387" s="1" t="str">
        <f>IF(J387=0,"0",IF(J386=0,IF(pogoda[[#This Row],[Temperatura]]&gt;=10,"C","S"),K386))</f>
        <v>0</v>
      </c>
      <c r="L387" s="1">
        <f>IF(pogoda[[#This Row],[kategoria]]=pogoda[[#This Row],[Kategoria_chmur]],1,0)</f>
        <v>1</v>
      </c>
      <c r="M387" s="1">
        <f>IF(pogoda[[#This Row],[wielkosc]]=pogoda[[#This Row],[Wielkosc_chmur]],1,0)</f>
        <v>1</v>
      </c>
      <c r="N387" s="1"/>
    </row>
    <row r="388" spans="1:14" x14ac:dyDescent="0.25">
      <c r="A388">
        <v>386</v>
      </c>
      <c r="B388">
        <v>7.9</v>
      </c>
      <c r="C388">
        <v>1</v>
      </c>
      <c r="D388" s="1" t="s">
        <v>5</v>
      </c>
      <c r="E388">
        <v>0</v>
      </c>
      <c r="F388">
        <f>IF(AND(pogoda[[#This Row],[Temperatura]]&gt;=20,pogoda[[#This Row],[Opad]]&lt;=5),1,0)</f>
        <v>0</v>
      </c>
      <c r="G388">
        <f>IF(pogoda[[#This Row],[Temperatura]]&gt;B387,G387+1,0)</f>
        <v>3</v>
      </c>
      <c r="H388" t="str">
        <f>_xlfn.CONCAT(pogoda[[#This Row],[Kategoria_chmur]],pogoda[[#This Row],[Wielkosc_chmur]])</f>
        <v>00</v>
      </c>
      <c r="I388" s="1">
        <f t="shared" si="5"/>
        <v>1</v>
      </c>
      <c r="J388" s="1">
        <f>MIN(QUOTIENT(pogoda[[#This Row],[temp]]+2,3),5)</f>
        <v>1</v>
      </c>
      <c r="K388" s="1" t="str">
        <f>IF(J388=0,"0",IF(J387=0,IF(pogoda[[#This Row],[Temperatura]]&gt;=10,"C","S"),K387))</f>
        <v>S</v>
      </c>
      <c r="L388" s="1">
        <f>IF(pogoda[[#This Row],[kategoria]]=pogoda[[#This Row],[Kategoria_chmur]],1,0)</f>
        <v>0</v>
      </c>
      <c r="M388" s="1">
        <f>IF(pogoda[[#This Row],[wielkosc]]=pogoda[[#This Row],[Wielkosc_chmur]],1,0)</f>
        <v>0</v>
      </c>
      <c r="N388" s="1"/>
    </row>
    <row r="389" spans="1:14" x14ac:dyDescent="0.25">
      <c r="A389">
        <v>387</v>
      </c>
      <c r="B389">
        <v>9.6</v>
      </c>
      <c r="C389">
        <v>2</v>
      </c>
      <c r="D389" s="1" t="s">
        <v>5</v>
      </c>
      <c r="E389">
        <v>0</v>
      </c>
      <c r="F389">
        <f>IF(AND(pogoda[[#This Row],[Temperatura]]&gt;=20,pogoda[[#This Row],[Opad]]&lt;=5),1,0)</f>
        <v>0</v>
      </c>
      <c r="G389">
        <f>IF(pogoda[[#This Row],[Temperatura]]&gt;B388,G388+1,0)</f>
        <v>4</v>
      </c>
      <c r="H389" t="str">
        <f>_xlfn.CONCAT(pogoda[[#This Row],[Kategoria_chmur]],pogoda[[#This Row],[Wielkosc_chmur]])</f>
        <v>00</v>
      </c>
      <c r="I389" s="1">
        <f t="shared" ref="I389:I452" si="6">IF(AND(I388&gt;=13,C388&gt;=20),0,IF(I388=0,1,MIN(15,I388+1)))</f>
        <v>2</v>
      </c>
      <c r="J389" s="1">
        <f>MIN(QUOTIENT(pogoda[[#This Row],[temp]]+2,3),5)</f>
        <v>1</v>
      </c>
      <c r="K389" s="1" t="str">
        <f>IF(J389=0,"0",IF(J388=0,IF(pogoda[[#This Row],[Temperatura]]&gt;=10,"C","S"),K388))</f>
        <v>S</v>
      </c>
      <c r="L389" s="1">
        <f>IF(pogoda[[#This Row],[kategoria]]=pogoda[[#This Row],[Kategoria_chmur]],1,0)</f>
        <v>0</v>
      </c>
      <c r="M389" s="1">
        <f>IF(pogoda[[#This Row],[wielkosc]]=pogoda[[#This Row],[Wielkosc_chmur]],1,0)</f>
        <v>0</v>
      </c>
      <c r="N389" s="1"/>
    </row>
    <row r="390" spans="1:14" x14ac:dyDescent="0.25">
      <c r="A390">
        <v>388</v>
      </c>
      <c r="B390">
        <v>10</v>
      </c>
      <c r="C390">
        <v>3</v>
      </c>
      <c r="D390" s="1" t="s">
        <v>5</v>
      </c>
      <c r="E390">
        <v>0</v>
      </c>
      <c r="F390">
        <f>IF(AND(pogoda[[#This Row],[Temperatura]]&gt;=20,pogoda[[#This Row],[Opad]]&lt;=5),1,0)</f>
        <v>0</v>
      </c>
      <c r="G390">
        <f>IF(pogoda[[#This Row],[Temperatura]]&gt;B389,G389+1,0)</f>
        <v>5</v>
      </c>
      <c r="H390" t="str">
        <f>_xlfn.CONCAT(pogoda[[#This Row],[Kategoria_chmur]],pogoda[[#This Row],[Wielkosc_chmur]])</f>
        <v>00</v>
      </c>
      <c r="I390" s="1">
        <f t="shared" si="6"/>
        <v>3</v>
      </c>
      <c r="J390" s="1">
        <f>MIN(QUOTIENT(pogoda[[#This Row],[temp]]+2,3),5)</f>
        <v>1</v>
      </c>
      <c r="K390" s="1" t="str">
        <f>IF(J390=0,"0",IF(J389=0,IF(pogoda[[#This Row],[Temperatura]]&gt;=10,"C","S"),K389))</f>
        <v>S</v>
      </c>
      <c r="L390" s="1">
        <f>IF(pogoda[[#This Row],[kategoria]]=pogoda[[#This Row],[Kategoria_chmur]],1,0)</f>
        <v>0</v>
      </c>
      <c r="M390" s="1">
        <f>IF(pogoda[[#This Row],[wielkosc]]=pogoda[[#This Row],[Wielkosc_chmur]],1,0)</f>
        <v>0</v>
      </c>
      <c r="N390" s="1"/>
    </row>
    <row r="391" spans="1:14" x14ac:dyDescent="0.25">
      <c r="A391">
        <v>389</v>
      </c>
      <c r="B391">
        <v>9</v>
      </c>
      <c r="C391">
        <v>2</v>
      </c>
      <c r="D391" s="1" t="s">
        <v>5</v>
      </c>
      <c r="E391">
        <v>0</v>
      </c>
      <c r="F391">
        <f>IF(AND(pogoda[[#This Row],[Temperatura]]&gt;=20,pogoda[[#This Row],[Opad]]&lt;=5),1,0)</f>
        <v>0</v>
      </c>
      <c r="G391">
        <f>IF(pogoda[[#This Row],[Temperatura]]&gt;B390,G390+1,0)</f>
        <v>0</v>
      </c>
      <c r="H391" t="str">
        <f>_xlfn.CONCAT(pogoda[[#This Row],[Kategoria_chmur]],pogoda[[#This Row],[Wielkosc_chmur]])</f>
        <v>00</v>
      </c>
      <c r="I391" s="1">
        <f t="shared" si="6"/>
        <v>4</v>
      </c>
      <c r="J391" s="1">
        <f>MIN(QUOTIENT(pogoda[[#This Row],[temp]]+2,3),5)</f>
        <v>2</v>
      </c>
      <c r="K391" s="1" t="str">
        <f>IF(J391=0,"0",IF(J390=0,IF(pogoda[[#This Row],[Temperatura]]&gt;=10,"C","S"),K390))</f>
        <v>S</v>
      </c>
      <c r="L391" s="1">
        <f>IF(pogoda[[#This Row],[kategoria]]=pogoda[[#This Row],[Kategoria_chmur]],1,0)</f>
        <v>0</v>
      </c>
      <c r="M391" s="1">
        <f>IF(pogoda[[#This Row],[wielkosc]]=pogoda[[#This Row],[Wielkosc_chmur]],1,0)</f>
        <v>0</v>
      </c>
      <c r="N391" s="1"/>
    </row>
    <row r="392" spans="1:14" x14ac:dyDescent="0.25">
      <c r="A392">
        <v>390</v>
      </c>
      <c r="B392">
        <v>6.9</v>
      </c>
      <c r="C392">
        <v>10</v>
      </c>
      <c r="D392" s="1" t="s">
        <v>5</v>
      </c>
      <c r="E392">
        <v>0</v>
      </c>
      <c r="F392">
        <f>IF(AND(pogoda[[#This Row],[Temperatura]]&gt;=20,pogoda[[#This Row],[Opad]]&lt;=5),1,0)</f>
        <v>0</v>
      </c>
      <c r="G392">
        <f>IF(pogoda[[#This Row],[Temperatura]]&gt;B391,G391+1,0)</f>
        <v>0</v>
      </c>
      <c r="H392" t="str">
        <f>_xlfn.CONCAT(pogoda[[#This Row],[Kategoria_chmur]],pogoda[[#This Row],[Wielkosc_chmur]])</f>
        <v>00</v>
      </c>
      <c r="I392" s="1">
        <f t="shared" si="6"/>
        <v>5</v>
      </c>
      <c r="J392" s="1">
        <f>MIN(QUOTIENT(pogoda[[#This Row],[temp]]+2,3),5)</f>
        <v>2</v>
      </c>
      <c r="K392" s="1" t="str">
        <f>IF(J392=0,"0",IF(J391=0,IF(pogoda[[#This Row],[Temperatura]]&gt;=10,"C","S"),K391))</f>
        <v>S</v>
      </c>
      <c r="L392" s="1">
        <f>IF(pogoda[[#This Row],[kategoria]]=pogoda[[#This Row],[Kategoria_chmur]],1,0)</f>
        <v>0</v>
      </c>
      <c r="M392" s="1">
        <f>IF(pogoda[[#This Row],[wielkosc]]=pogoda[[#This Row],[Wielkosc_chmur]],1,0)</f>
        <v>0</v>
      </c>
      <c r="N392" s="1"/>
    </row>
    <row r="393" spans="1:14" x14ac:dyDescent="0.25">
      <c r="A393">
        <v>391</v>
      </c>
      <c r="B393">
        <v>4.5</v>
      </c>
      <c r="C393">
        <v>3</v>
      </c>
      <c r="D393" s="1" t="s">
        <v>5</v>
      </c>
      <c r="E393">
        <v>0</v>
      </c>
      <c r="F393">
        <f>IF(AND(pogoda[[#This Row],[Temperatura]]&gt;=20,pogoda[[#This Row],[Opad]]&lt;=5),1,0)</f>
        <v>0</v>
      </c>
      <c r="G393">
        <f>IF(pogoda[[#This Row],[Temperatura]]&gt;B392,G392+1,0)</f>
        <v>0</v>
      </c>
      <c r="H393" t="str">
        <f>_xlfn.CONCAT(pogoda[[#This Row],[Kategoria_chmur]],pogoda[[#This Row],[Wielkosc_chmur]])</f>
        <v>00</v>
      </c>
      <c r="I393" s="1">
        <f t="shared" si="6"/>
        <v>6</v>
      </c>
      <c r="J393" s="1">
        <f>MIN(QUOTIENT(pogoda[[#This Row],[temp]]+2,3),5)</f>
        <v>2</v>
      </c>
      <c r="K393" s="1" t="str">
        <f>IF(J393=0,"0",IF(J392=0,IF(pogoda[[#This Row],[Temperatura]]&gt;=10,"C","S"),K392))</f>
        <v>S</v>
      </c>
      <c r="L393" s="1">
        <f>IF(pogoda[[#This Row],[kategoria]]=pogoda[[#This Row],[Kategoria_chmur]],1,0)</f>
        <v>0</v>
      </c>
      <c r="M393" s="1">
        <f>IF(pogoda[[#This Row],[wielkosc]]=pogoda[[#This Row],[Wielkosc_chmur]],1,0)</f>
        <v>0</v>
      </c>
      <c r="N393" s="1"/>
    </row>
    <row r="394" spans="1:14" x14ac:dyDescent="0.25">
      <c r="A394">
        <v>392</v>
      </c>
      <c r="B394">
        <v>2.8</v>
      </c>
      <c r="C394">
        <v>11</v>
      </c>
      <c r="D394" s="1" t="s">
        <v>5</v>
      </c>
      <c r="E394">
        <v>0</v>
      </c>
      <c r="F394">
        <f>IF(AND(pogoda[[#This Row],[Temperatura]]&gt;=20,pogoda[[#This Row],[Opad]]&lt;=5),1,0)</f>
        <v>0</v>
      </c>
      <c r="G394">
        <f>IF(pogoda[[#This Row],[Temperatura]]&gt;B393,G393+1,0)</f>
        <v>0</v>
      </c>
      <c r="H394" t="str">
        <f>_xlfn.CONCAT(pogoda[[#This Row],[Kategoria_chmur]],pogoda[[#This Row],[Wielkosc_chmur]])</f>
        <v>00</v>
      </c>
      <c r="I394" s="1">
        <f t="shared" si="6"/>
        <v>7</v>
      </c>
      <c r="J394" s="1">
        <f>MIN(QUOTIENT(pogoda[[#This Row],[temp]]+2,3),5)</f>
        <v>3</v>
      </c>
      <c r="K394" s="1" t="str">
        <f>IF(J394=0,"0",IF(J393=0,IF(pogoda[[#This Row],[Temperatura]]&gt;=10,"C","S"),K393))</f>
        <v>S</v>
      </c>
      <c r="L394" s="1">
        <f>IF(pogoda[[#This Row],[kategoria]]=pogoda[[#This Row],[Kategoria_chmur]],1,0)</f>
        <v>0</v>
      </c>
      <c r="M394" s="1">
        <f>IF(pogoda[[#This Row],[wielkosc]]=pogoda[[#This Row],[Wielkosc_chmur]],1,0)</f>
        <v>0</v>
      </c>
      <c r="N394" s="1"/>
    </row>
    <row r="395" spans="1:14" x14ac:dyDescent="0.25">
      <c r="A395">
        <v>393</v>
      </c>
      <c r="B395">
        <v>2.2999999999999998</v>
      </c>
      <c r="C395">
        <v>17</v>
      </c>
      <c r="D395" s="1" t="s">
        <v>5</v>
      </c>
      <c r="E395">
        <v>0</v>
      </c>
      <c r="F395">
        <f>IF(AND(pogoda[[#This Row],[Temperatura]]&gt;=20,pogoda[[#This Row],[Opad]]&lt;=5),1,0)</f>
        <v>0</v>
      </c>
      <c r="G395">
        <f>IF(pogoda[[#This Row],[Temperatura]]&gt;B394,G394+1,0)</f>
        <v>0</v>
      </c>
      <c r="H395" t="str">
        <f>_xlfn.CONCAT(pogoda[[#This Row],[Kategoria_chmur]],pogoda[[#This Row],[Wielkosc_chmur]])</f>
        <v>00</v>
      </c>
      <c r="I395" s="1">
        <f t="shared" si="6"/>
        <v>8</v>
      </c>
      <c r="J395" s="1">
        <f>MIN(QUOTIENT(pogoda[[#This Row],[temp]]+2,3),5)</f>
        <v>3</v>
      </c>
      <c r="K395" s="1" t="str">
        <f>IF(J395=0,"0",IF(J394=0,IF(pogoda[[#This Row],[Temperatura]]&gt;=10,"C","S"),K394))</f>
        <v>S</v>
      </c>
      <c r="L395" s="1">
        <f>IF(pogoda[[#This Row],[kategoria]]=pogoda[[#This Row],[Kategoria_chmur]],1,0)</f>
        <v>0</v>
      </c>
      <c r="M395" s="1">
        <f>IF(pogoda[[#This Row],[wielkosc]]=pogoda[[#This Row],[Wielkosc_chmur]],1,0)</f>
        <v>0</v>
      </c>
      <c r="N395" s="1"/>
    </row>
    <row r="396" spans="1:14" x14ac:dyDescent="0.25">
      <c r="A396">
        <v>394</v>
      </c>
      <c r="B396">
        <v>3.6</v>
      </c>
      <c r="C396">
        <v>1</v>
      </c>
      <c r="D396" s="1" t="s">
        <v>5</v>
      </c>
      <c r="E396">
        <v>0</v>
      </c>
      <c r="F396">
        <f>IF(AND(pogoda[[#This Row],[Temperatura]]&gt;=20,pogoda[[#This Row],[Opad]]&lt;=5),1,0)</f>
        <v>0</v>
      </c>
      <c r="G396">
        <f>IF(pogoda[[#This Row],[Temperatura]]&gt;B395,G395+1,0)</f>
        <v>1</v>
      </c>
      <c r="H396" t="str">
        <f>_xlfn.CONCAT(pogoda[[#This Row],[Kategoria_chmur]],pogoda[[#This Row],[Wielkosc_chmur]])</f>
        <v>00</v>
      </c>
      <c r="I396" s="1">
        <f t="shared" si="6"/>
        <v>9</v>
      </c>
      <c r="J396" s="1">
        <f>MIN(QUOTIENT(pogoda[[#This Row],[temp]]+2,3),5)</f>
        <v>3</v>
      </c>
      <c r="K396" s="1" t="str">
        <f>IF(J396=0,"0",IF(J395=0,IF(pogoda[[#This Row],[Temperatura]]&gt;=10,"C","S"),K395))</f>
        <v>S</v>
      </c>
      <c r="L396" s="1">
        <f>IF(pogoda[[#This Row],[kategoria]]=pogoda[[#This Row],[Kategoria_chmur]],1,0)</f>
        <v>0</v>
      </c>
      <c r="M396" s="1">
        <f>IF(pogoda[[#This Row],[wielkosc]]=pogoda[[#This Row],[Wielkosc_chmur]],1,0)</f>
        <v>0</v>
      </c>
      <c r="N396" s="1"/>
    </row>
    <row r="397" spans="1:14" x14ac:dyDescent="0.25">
      <c r="A397">
        <v>395</v>
      </c>
      <c r="B397">
        <v>6.4</v>
      </c>
      <c r="C397">
        <v>8</v>
      </c>
      <c r="D397" s="1" t="s">
        <v>5</v>
      </c>
      <c r="E397">
        <v>0</v>
      </c>
      <c r="F397">
        <f>IF(AND(pogoda[[#This Row],[Temperatura]]&gt;=20,pogoda[[#This Row],[Opad]]&lt;=5),1,0)</f>
        <v>0</v>
      </c>
      <c r="G397">
        <f>IF(pogoda[[#This Row],[Temperatura]]&gt;B396,G396+1,0)</f>
        <v>2</v>
      </c>
      <c r="H397" t="str">
        <f>_xlfn.CONCAT(pogoda[[#This Row],[Kategoria_chmur]],pogoda[[#This Row],[Wielkosc_chmur]])</f>
        <v>00</v>
      </c>
      <c r="I397" s="1">
        <f t="shared" si="6"/>
        <v>10</v>
      </c>
      <c r="J397" s="1">
        <f>MIN(QUOTIENT(pogoda[[#This Row],[temp]]+2,3),5)</f>
        <v>4</v>
      </c>
      <c r="K397" s="1" t="str">
        <f>IF(J397=0,"0",IF(J396=0,IF(pogoda[[#This Row],[Temperatura]]&gt;=10,"C","S"),K396))</f>
        <v>S</v>
      </c>
      <c r="L397" s="1">
        <f>IF(pogoda[[#This Row],[kategoria]]=pogoda[[#This Row],[Kategoria_chmur]],1,0)</f>
        <v>0</v>
      </c>
      <c r="M397" s="1">
        <f>IF(pogoda[[#This Row],[wielkosc]]=pogoda[[#This Row],[Wielkosc_chmur]],1,0)</f>
        <v>0</v>
      </c>
      <c r="N397" s="1"/>
    </row>
    <row r="398" spans="1:14" x14ac:dyDescent="0.25">
      <c r="A398">
        <v>396</v>
      </c>
      <c r="B398">
        <v>10.199999999999999</v>
      </c>
      <c r="C398">
        <v>11</v>
      </c>
      <c r="D398" s="1" t="s">
        <v>5</v>
      </c>
      <c r="E398">
        <v>0</v>
      </c>
      <c r="F398">
        <f>IF(AND(pogoda[[#This Row],[Temperatura]]&gt;=20,pogoda[[#This Row],[Opad]]&lt;=5),1,0)</f>
        <v>0</v>
      </c>
      <c r="G398">
        <f>IF(pogoda[[#This Row],[Temperatura]]&gt;B397,G397+1,0)</f>
        <v>3</v>
      </c>
      <c r="H398" t="str">
        <f>_xlfn.CONCAT(pogoda[[#This Row],[Kategoria_chmur]],pogoda[[#This Row],[Wielkosc_chmur]])</f>
        <v>00</v>
      </c>
      <c r="I398" s="1">
        <f t="shared" si="6"/>
        <v>11</v>
      </c>
      <c r="J398" s="1">
        <f>MIN(QUOTIENT(pogoda[[#This Row],[temp]]+2,3),5)</f>
        <v>4</v>
      </c>
      <c r="K398" s="1" t="str">
        <f>IF(J398=0,"0",IF(J397=0,IF(pogoda[[#This Row],[Temperatura]]&gt;=10,"C","S"),K397))</f>
        <v>S</v>
      </c>
      <c r="L398" s="1">
        <f>IF(pogoda[[#This Row],[kategoria]]=pogoda[[#This Row],[Kategoria_chmur]],1,0)</f>
        <v>0</v>
      </c>
      <c r="M398" s="1">
        <f>IF(pogoda[[#This Row],[wielkosc]]=pogoda[[#This Row],[Wielkosc_chmur]],1,0)</f>
        <v>0</v>
      </c>
      <c r="N398" s="1"/>
    </row>
    <row r="399" spans="1:14" x14ac:dyDescent="0.25">
      <c r="A399">
        <v>397</v>
      </c>
      <c r="B399">
        <v>14</v>
      </c>
      <c r="C399">
        <v>23</v>
      </c>
      <c r="D399" s="1" t="s">
        <v>5</v>
      </c>
      <c r="E399">
        <v>0</v>
      </c>
      <c r="F399">
        <f>IF(AND(pogoda[[#This Row],[Temperatura]]&gt;=20,pogoda[[#This Row],[Opad]]&lt;=5),1,0)</f>
        <v>0</v>
      </c>
      <c r="G399">
        <f>IF(pogoda[[#This Row],[Temperatura]]&gt;B398,G398+1,0)</f>
        <v>4</v>
      </c>
      <c r="H399" t="str">
        <f>_xlfn.CONCAT(pogoda[[#This Row],[Kategoria_chmur]],pogoda[[#This Row],[Wielkosc_chmur]])</f>
        <v>00</v>
      </c>
      <c r="I399" s="1">
        <f t="shared" si="6"/>
        <v>12</v>
      </c>
      <c r="J399" s="1">
        <f>MIN(QUOTIENT(pogoda[[#This Row],[temp]]+2,3),5)</f>
        <v>4</v>
      </c>
      <c r="K399" s="1" t="str">
        <f>IF(J399=0,"0",IF(J398=0,IF(pogoda[[#This Row],[Temperatura]]&gt;=10,"C","S"),K398))</f>
        <v>S</v>
      </c>
      <c r="L399" s="1">
        <f>IF(pogoda[[#This Row],[kategoria]]=pogoda[[#This Row],[Kategoria_chmur]],1,0)</f>
        <v>0</v>
      </c>
      <c r="M399" s="1">
        <f>IF(pogoda[[#This Row],[wielkosc]]=pogoda[[#This Row],[Wielkosc_chmur]],1,0)</f>
        <v>0</v>
      </c>
      <c r="N399" s="1"/>
    </row>
    <row r="400" spans="1:14" x14ac:dyDescent="0.25">
      <c r="A400">
        <v>398</v>
      </c>
      <c r="B400">
        <v>17.100000000000001</v>
      </c>
      <c r="C400">
        <v>29</v>
      </c>
      <c r="D400" s="1" t="s">
        <v>5</v>
      </c>
      <c r="E400">
        <v>0</v>
      </c>
      <c r="F400">
        <f>IF(AND(pogoda[[#This Row],[Temperatura]]&gt;=20,pogoda[[#This Row],[Opad]]&lt;=5),1,0)</f>
        <v>0</v>
      </c>
      <c r="G400">
        <f>IF(pogoda[[#This Row],[Temperatura]]&gt;B399,G399+1,0)</f>
        <v>5</v>
      </c>
      <c r="H400" t="str">
        <f>_xlfn.CONCAT(pogoda[[#This Row],[Kategoria_chmur]],pogoda[[#This Row],[Wielkosc_chmur]])</f>
        <v>00</v>
      </c>
      <c r="I400" s="1">
        <f t="shared" si="6"/>
        <v>13</v>
      </c>
      <c r="J400" s="1">
        <f>MIN(QUOTIENT(pogoda[[#This Row],[temp]]+2,3),5)</f>
        <v>5</v>
      </c>
      <c r="K400" s="1" t="str">
        <f>IF(J400=0,"0",IF(J399=0,IF(pogoda[[#This Row],[Temperatura]]&gt;=10,"C","S"),K399))</f>
        <v>S</v>
      </c>
      <c r="L400" s="1">
        <f>IF(pogoda[[#This Row],[kategoria]]=pogoda[[#This Row],[Kategoria_chmur]],1,0)</f>
        <v>0</v>
      </c>
      <c r="M400" s="1">
        <f>IF(pogoda[[#This Row],[wielkosc]]=pogoda[[#This Row],[Wielkosc_chmur]],1,0)</f>
        <v>0</v>
      </c>
      <c r="N400" s="1"/>
    </row>
    <row r="401" spans="1:14" x14ac:dyDescent="0.25">
      <c r="A401">
        <v>399</v>
      </c>
      <c r="B401">
        <v>18.7</v>
      </c>
      <c r="C401">
        <v>0</v>
      </c>
      <c r="D401" s="1" t="s">
        <v>5</v>
      </c>
      <c r="E401">
        <v>0</v>
      </c>
      <c r="F401">
        <f>IF(AND(pogoda[[#This Row],[Temperatura]]&gt;=20,pogoda[[#This Row],[Opad]]&lt;=5),1,0)</f>
        <v>0</v>
      </c>
      <c r="G401">
        <f>IF(pogoda[[#This Row],[Temperatura]]&gt;B400,G400+1,0)</f>
        <v>6</v>
      </c>
      <c r="H401" t="str">
        <f>_xlfn.CONCAT(pogoda[[#This Row],[Kategoria_chmur]],pogoda[[#This Row],[Wielkosc_chmur]])</f>
        <v>00</v>
      </c>
      <c r="I401" s="1">
        <f t="shared" si="6"/>
        <v>0</v>
      </c>
      <c r="J401" s="1">
        <f>MIN(QUOTIENT(pogoda[[#This Row],[temp]]+2,3),5)</f>
        <v>0</v>
      </c>
      <c r="K401" s="1" t="str">
        <f>IF(J401=0,"0",IF(J400=0,IF(pogoda[[#This Row],[Temperatura]]&gt;=10,"C","S"),K400))</f>
        <v>0</v>
      </c>
      <c r="L401" s="1">
        <f>IF(pogoda[[#This Row],[kategoria]]=pogoda[[#This Row],[Kategoria_chmur]],1,0)</f>
        <v>1</v>
      </c>
      <c r="M401" s="1">
        <f>IF(pogoda[[#This Row],[wielkosc]]=pogoda[[#This Row],[Wielkosc_chmur]],1,0)</f>
        <v>1</v>
      </c>
      <c r="N401" s="1"/>
    </row>
    <row r="402" spans="1:14" x14ac:dyDescent="0.25">
      <c r="A402">
        <v>400</v>
      </c>
      <c r="B402">
        <v>18.8</v>
      </c>
      <c r="C402">
        <v>5</v>
      </c>
      <c r="D402" s="1" t="s">
        <v>5</v>
      </c>
      <c r="E402">
        <v>0</v>
      </c>
      <c r="F402">
        <f>IF(AND(pogoda[[#This Row],[Temperatura]]&gt;=20,pogoda[[#This Row],[Opad]]&lt;=5),1,0)</f>
        <v>0</v>
      </c>
      <c r="G402">
        <f>IF(pogoda[[#This Row],[Temperatura]]&gt;B401,G401+1,0)</f>
        <v>7</v>
      </c>
      <c r="H402" t="str">
        <f>_xlfn.CONCAT(pogoda[[#This Row],[Kategoria_chmur]],pogoda[[#This Row],[Wielkosc_chmur]])</f>
        <v>00</v>
      </c>
      <c r="I402" s="1">
        <f t="shared" si="6"/>
        <v>1</v>
      </c>
      <c r="J402" s="1">
        <f>MIN(QUOTIENT(pogoda[[#This Row],[temp]]+2,3),5)</f>
        <v>1</v>
      </c>
      <c r="K402" s="1" t="str">
        <f>IF(J402=0,"0",IF(J401=0,IF(pogoda[[#This Row],[Temperatura]]&gt;=10,"C","S"),K401))</f>
        <v>C</v>
      </c>
      <c r="L402" s="1">
        <f>IF(pogoda[[#This Row],[kategoria]]=pogoda[[#This Row],[Kategoria_chmur]],1,0)</f>
        <v>0</v>
      </c>
      <c r="M402" s="1">
        <f>IF(pogoda[[#This Row],[wielkosc]]=pogoda[[#This Row],[Wielkosc_chmur]],1,0)</f>
        <v>0</v>
      </c>
      <c r="N402" s="1"/>
    </row>
    <row r="403" spans="1:14" x14ac:dyDescent="0.25">
      <c r="A403">
        <v>401</v>
      </c>
      <c r="B403">
        <v>17.7</v>
      </c>
      <c r="C403">
        <v>2</v>
      </c>
      <c r="D403" s="1" t="s">
        <v>5</v>
      </c>
      <c r="E403">
        <v>0</v>
      </c>
      <c r="F403">
        <f>IF(AND(pogoda[[#This Row],[Temperatura]]&gt;=20,pogoda[[#This Row],[Opad]]&lt;=5),1,0)</f>
        <v>0</v>
      </c>
      <c r="G403">
        <f>IF(pogoda[[#This Row],[Temperatura]]&gt;B402,G402+1,0)</f>
        <v>0</v>
      </c>
      <c r="H403" t="str">
        <f>_xlfn.CONCAT(pogoda[[#This Row],[Kategoria_chmur]],pogoda[[#This Row],[Wielkosc_chmur]])</f>
        <v>00</v>
      </c>
      <c r="I403" s="1">
        <f t="shared" si="6"/>
        <v>2</v>
      </c>
      <c r="J403" s="1">
        <f>MIN(QUOTIENT(pogoda[[#This Row],[temp]]+2,3),5)</f>
        <v>1</v>
      </c>
      <c r="K403" s="1" t="str">
        <f>IF(J403=0,"0",IF(J402=0,IF(pogoda[[#This Row],[Temperatura]]&gt;=10,"C","S"),K402))</f>
        <v>C</v>
      </c>
      <c r="L403" s="1">
        <f>IF(pogoda[[#This Row],[kategoria]]=pogoda[[#This Row],[Kategoria_chmur]],1,0)</f>
        <v>0</v>
      </c>
      <c r="M403" s="1">
        <f>IF(pogoda[[#This Row],[wielkosc]]=pogoda[[#This Row],[Wielkosc_chmur]],1,0)</f>
        <v>0</v>
      </c>
      <c r="N403" s="1"/>
    </row>
    <row r="404" spans="1:14" x14ac:dyDescent="0.25">
      <c r="A404">
        <v>402</v>
      </c>
      <c r="B404">
        <v>16.100000000000001</v>
      </c>
      <c r="C404">
        <v>2</v>
      </c>
      <c r="D404" s="1" t="s">
        <v>5</v>
      </c>
      <c r="E404">
        <v>0</v>
      </c>
      <c r="F404">
        <f>IF(AND(pogoda[[#This Row],[Temperatura]]&gt;=20,pogoda[[#This Row],[Opad]]&lt;=5),1,0)</f>
        <v>0</v>
      </c>
      <c r="G404">
        <f>IF(pogoda[[#This Row],[Temperatura]]&gt;B403,G403+1,0)</f>
        <v>0</v>
      </c>
      <c r="H404" t="str">
        <f>_xlfn.CONCAT(pogoda[[#This Row],[Kategoria_chmur]],pogoda[[#This Row],[Wielkosc_chmur]])</f>
        <v>00</v>
      </c>
      <c r="I404" s="1">
        <f t="shared" si="6"/>
        <v>3</v>
      </c>
      <c r="J404" s="1">
        <f>MIN(QUOTIENT(pogoda[[#This Row],[temp]]+2,3),5)</f>
        <v>1</v>
      </c>
      <c r="K404" s="1" t="str">
        <f>IF(J404=0,"0",IF(J403=0,IF(pogoda[[#This Row],[Temperatura]]&gt;=10,"C","S"),K403))</f>
        <v>C</v>
      </c>
      <c r="L404" s="1">
        <f>IF(pogoda[[#This Row],[kategoria]]=pogoda[[#This Row],[Kategoria_chmur]],1,0)</f>
        <v>0</v>
      </c>
      <c r="M404" s="1">
        <f>IF(pogoda[[#This Row],[wielkosc]]=pogoda[[#This Row],[Wielkosc_chmur]],1,0)</f>
        <v>0</v>
      </c>
      <c r="N404" s="1"/>
    </row>
    <row r="405" spans="1:14" x14ac:dyDescent="0.25">
      <c r="A405">
        <v>403</v>
      </c>
      <c r="B405">
        <v>14.9</v>
      </c>
      <c r="C405">
        <v>7</v>
      </c>
      <c r="D405" s="1" t="s">
        <v>5</v>
      </c>
      <c r="E405">
        <v>0</v>
      </c>
      <c r="F405">
        <f>IF(AND(pogoda[[#This Row],[Temperatura]]&gt;=20,pogoda[[#This Row],[Opad]]&lt;=5),1,0)</f>
        <v>0</v>
      </c>
      <c r="G405">
        <f>IF(pogoda[[#This Row],[Temperatura]]&gt;B404,G404+1,0)</f>
        <v>0</v>
      </c>
      <c r="H405" t="str">
        <f>_xlfn.CONCAT(pogoda[[#This Row],[Kategoria_chmur]],pogoda[[#This Row],[Wielkosc_chmur]])</f>
        <v>00</v>
      </c>
      <c r="I405" s="1">
        <f t="shared" si="6"/>
        <v>4</v>
      </c>
      <c r="J405" s="1">
        <f>MIN(QUOTIENT(pogoda[[#This Row],[temp]]+2,3),5)</f>
        <v>2</v>
      </c>
      <c r="K405" s="1" t="str">
        <f>IF(J405=0,"0",IF(J404=0,IF(pogoda[[#This Row],[Temperatura]]&gt;=10,"C","S"),K404))</f>
        <v>C</v>
      </c>
      <c r="L405" s="1">
        <f>IF(pogoda[[#This Row],[kategoria]]=pogoda[[#This Row],[Kategoria_chmur]],1,0)</f>
        <v>0</v>
      </c>
      <c r="M405" s="1">
        <f>IF(pogoda[[#This Row],[wielkosc]]=pogoda[[#This Row],[Wielkosc_chmur]],1,0)</f>
        <v>0</v>
      </c>
      <c r="N405" s="1"/>
    </row>
    <row r="406" spans="1:14" x14ac:dyDescent="0.25">
      <c r="A406">
        <v>404</v>
      </c>
      <c r="B406">
        <v>14.9</v>
      </c>
      <c r="C406">
        <v>2</v>
      </c>
      <c r="D406" s="1" t="s">
        <v>5</v>
      </c>
      <c r="E406">
        <v>0</v>
      </c>
      <c r="F406">
        <f>IF(AND(pogoda[[#This Row],[Temperatura]]&gt;=20,pogoda[[#This Row],[Opad]]&lt;=5),1,0)</f>
        <v>0</v>
      </c>
      <c r="G406">
        <f>IF(pogoda[[#This Row],[Temperatura]]&gt;B405,G405+1,0)</f>
        <v>0</v>
      </c>
      <c r="H406" t="str">
        <f>_xlfn.CONCAT(pogoda[[#This Row],[Kategoria_chmur]],pogoda[[#This Row],[Wielkosc_chmur]])</f>
        <v>00</v>
      </c>
      <c r="I406" s="1">
        <f t="shared" si="6"/>
        <v>5</v>
      </c>
      <c r="J406" s="1">
        <f>MIN(QUOTIENT(pogoda[[#This Row],[temp]]+2,3),5)</f>
        <v>2</v>
      </c>
      <c r="K406" s="1" t="str">
        <f>IF(J406=0,"0",IF(J405=0,IF(pogoda[[#This Row],[Temperatura]]&gt;=10,"C","S"),K405))</f>
        <v>C</v>
      </c>
      <c r="L406" s="1">
        <f>IF(pogoda[[#This Row],[kategoria]]=pogoda[[#This Row],[Kategoria_chmur]],1,0)</f>
        <v>0</v>
      </c>
      <c r="M406" s="1">
        <f>IF(pogoda[[#This Row],[wielkosc]]=pogoda[[#This Row],[Wielkosc_chmur]],1,0)</f>
        <v>0</v>
      </c>
      <c r="N406" s="1"/>
    </row>
    <row r="407" spans="1:14" x14ac:dyDescent="0.25">
      <c r="A407">
        <v>405</v>
      </c>
      <c r="B407">
        <v>16.3</v>
      </c>
      <c r="C407">
        <v>3</v>
      </c>
      <c r="D407" s="1" t="s">
        <v>5</v>
      </c>
      <c r="E407">
        <v>0</v>
      </c>
      <c r="F407">
        <f>IF(AND(pogoda[[#This Row],[Temperatura]]&gt;=20,pogoda[[#This Row],[Opad]]&lt;=5),1,0)</f>
        <v>0</v>
      </c>
      <c r="G407">
        <f>IF(pogoda[[#This Row],[Temperatura]]&gt;B406,G406+1,0)</f>
        <v>1</v>
      </c>
      <c r="H407" t="str">
        <f>_xlfn.CONCAT(pogoda[[#This Row],[Kategoria_chmur]],pogoda[[#This Row],[Wielkosc_chmur]])</f>
        <v>00</v>
      </c>
      <c r="I407" s="1">
        <f t="shared" si="6"/>
        <v>6</v>
      </c>
      <c r="J407" s="1">
        <f>MIN(QUOTIENT(pogoda[[#This Row],[temp]]+2,3),5)</f>
        <v>2</v>
      </c>
      <c r="K407" s="1" t="str">
        <f>IF(J407=0,"0",IF(J406=0,IF(pogoda[[#This Row],[Temperatura]]&gt;=10,"C","S"),K406))</f>
        <v>C</v>
      </c>
      <c r="L407" s="1">
        <f>IF(pogoda[[#This Row],[kategoria]]=pogoda[[#This Row],[Kategoria_chmur]],1,0)</f>
        <v>0</v>
      </c>
      <c r="M407" s="1">
        <f>IF(pogoda[[#This Row],[wielkosc]]=pogoda[[#This Row],[Wielkosc_chmur]],1,0)</f>
        <v>0</v>
      </c>
      <c r="N407" s="1"/>
    </row>
    <row r="408" spans="1:14" x14ac:dyDescent="0.25">
      <c r="A408">
        <v>406</v>
      </c>
      <c r="B408">
        <v>19.100000000000001</v>
      </c>
      <c r="C408">
        <v>14</v>
      </c>
      <c r="D408" s="1" t="s">
        <v>5</v>
      </c>
      <c r="E408">
        <v>0</v>
      </c>
      <c r="F408">
        <f>IF(AND(pogoda[[#This Row],[Temperatura]]&gt;=20,pogoda[[#This Row],[Opad]]&lt;=5),1,0)</f>
        <v>0</v>
      </c>
      <c r="G408">
        <f>IF(pogoda[[#This Row],[Temperatura]]&gt;B407,G407+1,0)</f>
        <v>2</v>
      </c>
      <c r="H408" t="str">
        <f>_xlfn.CONCAT(pogoda[[#This Row],[Kategoria_chmur]],pogoda[[#This Row],[Wielkosc_chmur]])</f>
        <v>00</v>
      </c>
      <c r="I408" s="1">
        <f t="shared" si="6"/>
        <v>7</v>
      </c>
      <c r="J408" s="1">
        <f>MIN(QUOTIENT(pogoda[[#This Row],[temp]]+2,3),5)</f>
        <v>3</v>
      </c>
      <c r="K408" s="1" t="str">
        <f>IF(J408=0,"0",IF(J407=0,IF(pogoda[[#This Row],[Temperatura]]&gt;=10,"C","S"),K407))</f>
        <v>C</v>
      </c>
      <c r="L408" s="1">
        <f>IF(pogoda[[#This Row],[kategoria]]=pogoda[[#This Row],[Kategoria_chmur]],1,0)</f>
        <v>0</v>
      </c>
      <c r="M408" s="1">
        <f>IF(pogoda[[#This Row],[wielkosc]]=pogoda[[#This Row],[Wielkosc_chmur]],1,0)</f>
        <v>0</v>
      </c>
      <c r="N408" s="1"/>
    </row>
    <row r="409" spans="1:14" x14ac:dyDescent="0.25">
      <c r="A409">
        <v>407</v>
      </c>
      <c r="B409">
        <v>22.7</v>
      </c>
      <c r="C409">
        <v>12</v>
      </c>
      <c r="D409" s="1" t="s">
        <v>5</v>
      </c>
      <c r="E409">
        <v>0</v>
      </c>
      <c r="F409">
        <f>IF(AND(pogoda[[#This Row],[Temperatura]]&gt;=20,pogoda[[#This Row],[Opad]]&lt;=5),1,0)</f>
        <v>0</v>
      </c>
      <c r="G409">
        <f>IF(pogoda[[#This Row],[Temperatura]]&gt;B408,G408+1,0)</f>
        <v>3</v>
      </c>
      <c r="H409" t="str">
        <f>_xlfn.CONCAT(pogoda[[#This Row],[Kategoria_chmur]],pogoda[[#This Row],[Wielkosc_chmur]])</f>
        <v>00</v>
      </c>
      <c r="I409" s="1">
        <f t="shared" si="6"/>
        <v>8</v>
      </c>
      <c r="J409" s="1">
        <f>MIN(QUOTIENT(pogoda[[#This Row],[temp]]+2,3),5)</f>
        <v>3</v>
      </c>
      <c r="K409" s="1" t="str">
        <f>IF(J409=0,"0",IF(J408=0,IF(pogoda[[#This Row],[Temperatura]]&gt;=10,"C","S"),K408))</f>
        <v>C</v>
      </c>
      <c r="L409" s="1">
        <f>IF(pogoda[[#This Row],[kategoria]]=pogoda[[#This Row],[Kategoria_chmur]],1,0)</f>
        <v>0</v>
      </c>
      <c r="M409" s="1">
        <f>IF(pogoda[[#This Row],[wielkosc]]=pogoda[[#This Row],[Wielkosc_chmur]],1,0)</f>
        <v>0</v>
      </c>
      <c r="N409" s="1"/>
    </row>
    <row r="410" spans="1:14" x14ac:dyDescent="0.25">
      <c r="A410">
        <v>408</v>
      </c>
      <c r="B410">
        <v>26.1</v>
      </c>
      <c r="C410">
        <v>9</v>
      </c>
      <c r="D410" s="1" t="s">
        <v>5</v>
      </c>
      <c r="E410">
        <v>0</v>
      </c>
      <c r="F410">
        <f>IF(AND(pogoda[[#This Row],[Temperatura]]&gt;=20,pogoda[[#This Row],[Opad]]&lt;=5),1,0)</f>
        <v>0</v>
      </c>
      <c r="G410">
        <f>IF(pogoda[[#This Row],[Temperatura]]&gt;B409,G409+1,0)</f>
        <v>4</v>
      </c>
      <c r="H410" t="str">
        <f>_xlfn.CONCAT(pogoda[[#This Row],[Kategoria_chmur]],pogoda[[#This Row],[Wielkosc_chmur]])</f>
        <v>00</v>
      </c>
      <c r="I410" s="1">
        <f t="shared" si="6"/>
        <v>9</v>
      </c>
      <c r="J410" s="1">
        <f>MIN(QUOTIENT(pogoda[[#This Row],[temp]]+2,3),5)</f>
        <v>3</v>
      </c>
      <c r="K410" s="1" t="str">
        <f>IF(J410=0,"0",IF(J409=0,IF(pogoda[[#This Row],[Temperatura]]&gt;=10,"C","S"),K409))</f>
        <v>C</v>
      </c>
      <c r="L410" s="1">
        <f>IF(pogoda[[#This Row],[kategoria]]=pogoda[[#This Row],[Kategoria_chmur]],1,0)</f>
        <v>0</v>
      </c>
      <c r="M410" s="1">
        <f>IF(pogoda[[#This Row],[wielkosc]]=pogoda[[#This Row],[Wielkosc_chmur]],1,0)</f>
        <v>0</v>
      </c>
      <c r="N410" s="1"/>
    </row>
    <row r="411" spans="1:14" x14ac:dyDescent="0.25">
      <c r="A411">
        <v>409</v>
      </c>
      <c r="B411">
        <v>28.6</v>
      </c>
      <c r="C411">
        <v>14</v>
      </c>
      <c r="D411" s="1" t="s">
        <v>5</v>
      </c>
      <c r="E411">
        <v>0</v>
      </c>
      <c r="F411">
        <f>IF(AND(pogoda[[#This Row],[Temperatura]]&gt;=20,pogoda[[#This Row],[Opad]]&lt;=5),1,0)</f>
        <v>0</v>
      </c>
      <c r="G411">
        <f>IF(pogoda[[#This Row],[Temperatura]]&gt;B410,G410+1,0)</f>
        <v>5</v>
      </c>
      <c r="H411" t="str">
        <f>_xlfn.CONCAT(pogoda[[#This Row],[Kategoria_chmur]],pogoda[[#This Row],[Wielkosc_chmur]])</f>
        <v>00</v>
      </c>
      <c r="I411" s="1">
        <f t="shared" si="6"/>
        <v>10</v>
      </c>
      <c r="J411" s="1">
        <f>MIN(QUOTIENT(pogoda[[#This Row],[temp]]+2,3),5)</f>
        <v>4</v>
      </c>
      <c r="K411" s="1" t="str">
        <f>IF(J411=0,"0",IF(J410=0,IF(pogoda[[#This Row],[Temperatura]]&gt;=10,"C","S"),K410))</f>
        <v>C</v>
      </c>
      <c r="L411" s="1">
        <f>IF(pogoda[[#This Row],[kategoria]]=pogoda[[#This Row],[Kategoria_chmur]],1,0)</f>
        <v>0</v>
      </c>
      <c r="M411" s="1">
        <f>IF(pogoda[[#This Row],[wielkosc]]=pogoda[[#This Row],[Wielkosc_chmur]],1,0)</f>
        <v>0</v>
      </c>
      <c r="N411" s="1"/>
    </row>
    <row r="412" spans="1:14" x14ac:dyDescent="0.25">
      <c r="A412">
        <v>410</v>
      </c>
      <c r="B412">
        <v>29.5</v>
      </c>
      <c r="C412">
        <v>17</v>
      </c>
      <c r="D412" s="1" t="s">
        <v>5</v>
      </c>
      <c r="E412">
        <v>0</v>
      </c>
      <c r="F412">
        <f>IF(AND(pogoda[[#This Row],[Temperatura]]&gt;=20,pogoda[[#This Row],[Opad]]&lt;=5),1,0)</f>
        <v>0</v>
      </c>
      <c r="G412">
        <f>IF(pogoda[[#This Row],[Temperatura]]&gt;B411,G411+1,0)</f>
        <v>6</v>
      </c>
      <c r="H412" t="str">
        <f>_xlfn.CONCAT(pogoda[[#This Row],[Kategoria_chmur]],pogoda[[#This Row],[Wielkosc_chmur]])</f>
        <v>00</v>
      </c>
      <c r="I412" s="1">
        <f t="shared" si="6"/>
        <v>11</v>
      </c>
      <c r="J412" s="1">
        <f>MIN(QUOTIENT(pogoda[[#This Row],[temp]]+2,3),5)</f>
        <v>4</v>
      </c>
      <c r="K412" s="1" t="str">
        <f>IF(J412=0,"0",IF(J411=0,IF(pogoda[[#This Row],[Temperatura]]&gt;=10,"C","S"),K411))</f>
        <v>C</v>
      </c>
      <c r="L412" s="1">
        <f>IF(pogoda[[#This Row],[kategoria]]=pogoda[[#This Row],[Kategoria_chmur]],1,0)</f>
        <v>0</v>
      </c>
      <c r="M412" s="1">
        <f>IF(pogoda[[#This Row],[wielkosc]]=pogoda[[#This Row],[Wielkosc_chmur]],1,0)</f>
        <v>0</v>
      </c>
      <c r="N412" s="1"/>
    </row>
    <row r="413" spans="1:14" x14ac:dyDescent="0.25">
      <c r="A413">
        <v>411</v>
      </c>
      <c r="B413">
        <v>28.6</v>
      </c>
      <c r="C413">
        <v>9</v>
      </c>
      <c r="D413" s="1" t="s">
        <v>5</v>
      </c>
      <c r="E413">
        <v>0</v>
      </c>
      <c r="F413">
        <f>IF(AND(pogoda[[#This Row],[Temperatura]]&gt;=20,pogoda[[#This Row],[Opad]]&lt;=5),1,0)</f>
        <v>0</v>
      </c>
      <c r="G413">
        <f>IF(pogoda[[#This Row],[Temperatura]]&gt;B412,G412+1,0)</f>
        <v>0</v>
      </c>
      <c r="H413" t="str">
        <f>_xlfn.CONCAT(pogoda[[#This Row],[Kategoria_chmur]],pogoda[[#This Row],[Wielkosc_chmur]])</f>
        <v>00</v>
      </c>
      <c r="I413" s="1">
        <f t="shared" si="6"/>
        <v>12</v>
      </c>
      <c r="J413" s="1">
        <f>MIN(QUOTIENT(pogoda[[#This Row],[temp]]+2,3),5)</f>
        <v>4</v>
      </c>
      <c r="K413" s="1" t="str">
        <f>IF(J413=0,"0",IF(J412=0,IF(pogoda[[#This Row],[Temperatura]]&gt;=10,"C","S"),K412))</f>
        <v>C</v>
      </c>
      <c r="L413" s="1">
        <f>IF(pogoda[[#This Row],[kategoria]]=pogoda[[#This Row],[Kategoria_chmur]],1,0)</f>
        <v>0</v>
      </c>
      <c r="M413" s="1">
        <f>IF(pogoda[[#This Row],[wielkosc]]=pogoda[[#This Row],[Wielkosc_chmur]],1,0)</f>
        <v>0</v>
      </c>
      <c r="N413" s="1"/>
    </row>
    <row r="414" spans="1:14" x14ac:dyDescent="0.25">
      <c r="A414">
        <v>412</v>
      </c>
      <c r="B414">
        <v>26.4</v>
      </c>
      <c r="C414">
        <v>28</v>
      </c>
      <c r="D414" s="1" t="s">
        <v>5</v>
      </c>
      <c r="E414">
        <v>0</v>
      </c>
      <c r="F414">
        <f>IF(AND(pogoda[[#This Row],[Temperatura]]&gt;=20,pogoda[[#This Row],[Opad]]&lt;=5),1,0)</f>
        <v>0</v>
      </c>
      <c r="G414">
        <f>IF(pogoda[[#This Row],[Temperatura]]&gt;B413,G413+1,0)</f>
        <v>0</v>
      </c>
      <c r="H414" t="str">
        <f>_xlfn.CONCAT(pogoda[[#This Row],[Kategoria_chmur]],pogoda[[#This Row],[Wielkosc_chmur]])</f>
        <v>00</v>
      </c>
      <c r="I414" s="1">
        <f t="shared" si="6"/>
        <v>13</v>
      </c>
      <c r="J414" s="1">
        <f>MIN(QUOTIENT(pogoda[[#This Row],[temp]]+2,3),5)</f>
        <v>5</v>
      </c>
      <c r="K414" s="1" t="str">
        <f>IF(J414=0,"0",IF(J413=0,IF(pogoda[[#This Row],[Temperatura]]&gt;=10,"C","S"),K413))</f>
        <v>C</v>
      </c>
      <c r="L414" s="1">
        <f>IF(pogoda[[#This Row],[kategoria]]=pogoda[[#This Row],[Kategoria_chmur]],1,0)</f>
        <v>0</v>
      </c>
      <c r="M414" s="1">
        <f>IF(pogoda[[#This Row],[wielkosc]]=pogoda[[#This Row],[Wielkosc_chmur]],1,0)</f>
        <v>0</v>
      </c>
      <c r="N414" s="1"/>
    </row>
    <row r="415" spans="1:14" x14ac:dyDescent="0.25">
      <c r="A415">
        <v>413</v>
      </c>
      <c r="B415">
        <v>23.6</v>
      </c>
      <c r="C415">
        <v>0</v>
      </c>
      <c r="D415" s="1" t="s">
        <v>5</v>
      </c>
      <c r="E415">
        <v>0</v>
      </c>
      <c r="F415">
        <f>IF(AND(pogoda[[#This Row],[Temperatura]]&gt;=20,pogoda[[#This Row],[Opad]]&lt;=5),1,0)</f>
        <v>1</v>
      </c>
      <c r="G415">
        <f>IF(pogoda[[#This Row],[Temperatura]]&gt;B414,G414+1,0)</f>
        <v>0</v>
      </c>
      <c r="H415" t="str">
        <f>_xlfn.CONCAT(pogoda[[#This Row],[Kategoria_chmur]],pogoda[[#This Row],[Wielkosc_chmur]])</f>
        <v>00</v>
      </c>
      <c r="I415" s="1">
        <f t="shared" si="6"/>
        <v>0</v>
      </c>
      <c r="J415" s="1">
        <f>MIN(QUOTIENT(pogoda[[#This Row],[temp]]+2,3),5)</f>
        <v>0</v>
      </c>
      <c r="K415" s="1" t="str">
        <f>IF(J415=0,"0",IF(J414=0,IF(pogoda[[#This Row],[Temperatura]]&gt;=10,"C","S"),K414))</f>
        <v>0</v>
      </c>
      <c r="L415" s="1">
        <f>IF(pogoda[[#This Row],[kategoria]]=pogoda[[#This Row],[Kategoria_chmur]],1,0)</f>
        <v>1</v>
      </c>
      <c r="M415" s="1">
        <f>IF(pogoda[[#This Row],[wielkosc]]=pogoda[[#This Row],[Wielkosc_chmur]],1,0)</f>
        <v>1</v>
      </c>
      <c r="N415" s="1"/>
    </row>
    <row r="416" spans="1:14" x14ac:dyDescent="0.25">
      <c r="A416">
        <v>414</v>
      </c>
      <c r="B416">
        <v>21</v>
      </c>
      <c r="C416">
        <v>1</v>
      </c>
      <c r="D416" s="1" t="s">
        <v>5</v>
      </c>
      <c r="E416">
        <v>0</v>
      </c>
      <c r="F416">
        <f>IF(AND(pogoda[[#This Row],[Temperatura]]&gt;=20,pogoda[[#This Row],[Opad]]&lt;=5),1,0)</f>
        <v>1</v>
      </c>
      <c r="G416">
        <f>IF(pogoda[[#This Row],[Temperatura]]&gt;B415,G415+1,0)</f>
        <v>0</v>
      </c>
      <c r="H416" t="str">
        <f>_xlfn.CONCAT(pogoda[[#This Row],[Kategoria_chmur]],pogoda[[#This Row],[Wielkosc_chmur]])</f>
        <v>00</v>
      </c>
      <c r="I416" s="1">
        <f t="shared" si="6"/>
        <v>1</v>
      </c>
      <c r="J416" s="1">
        <f>MIN(QUOTIENT(pogoda[[#This Row],[temp]]+2,3),5)</f>
        <v>1</v>
      </c>
      <c r="K416" s="1" t="str">
        <f>IF(J416=0,"0",IF(J415=0,IF(pogoda[[#This Row],[Temperatura]]&gt;=10,"C","S"),K415))</f>
        <v>C</v>
      </c>
      <c r="L416" s="1">
        <f>IF(pogoda[[#This Row],[kategoria]]=pogoda[[#This Row],[Kategoria_chmur]],1,0)</f>
        <v>0</v>
      </c>
      <c r="M416" s="1">
        <f>IF(pogoda[[#This Row],[wielkosc]]=pogoda[[#This Row],[Wielkosc_chmur]],1,0)</f>
        <v>0</v>
      </c>
      <c r="N416" s="1"/>
    </row>
    <row r="417" spans="1:14" x14ac:dyDescent="0.25">
      <c r="A417">
        <v>415</v>
      </c>
      <c r="B417">
        <v>19.600000000000001</v>
      </c>
      <c r="C417">
        <v>6</v>
      </c>
      <c r="D417" s="1" t="s">
        <v>5</v>
      </c>
      <c r="E417">
        <v>0</v>
      </c>
      <c r="F417">
        <f>IF(AND(pogoda[[#This Row],[Temperatura]]&gt;=20,pogoda[[#This Row],[Opad]]&lt;=5),1,0)</f>
        <v>0</v>
      </c>
      <c r="G417">
        <f>IF(pogoda[[#This Row],[Temperatura]]&gt;B416,G416+1,0)</f>
        <v>0</v>
      </c>
      <c r="H417" t="str">
        <f>_xlfn.CONCAT(pogoda[[#This Row],[Kategoria_chmur]],pogoda[[#This Row],[Wielkosc_chmur]])</f>
        <v>00</v>
      </c>
      <c r="I417" s="1">
        <f t="shared" si="6"/>
        <v>2</v>
      </c>
      <c r="J417" s="1">
        <f>MIN(QUOTIENT(pogoda[[#This Row],[temp]]+2,3),5)</f>
        <v>1</v>
      </c>
      <c r="K417" s="1" t="str">
        <f>IF(J417=0,"0",IF(J416=0,IF(pogoda[[#This Row],[Temperatura]]&gt;=10,"C","S"),K416))</f>
        <v>C</v>
      </c>
      <c r="L417" s="1">
        <f>IF(pogoda[[#This Row],[kategoria]]=pogoda[[#This Row],[Kategoria_chmur]],1,0)</f>
        <v>0</v>
      </c>
      <c r="M417" s="1">
        <f>IF(pogoda[[#This Row],[wielkosc]]=pogoda[[#This Row],[Wielkosc_chmur]],1,0)</f>
        <v>0</v>
      </c>
      <c r="N417" s="1"/>
    </row>
    <row r="418" spans="1:14" x14ac:dyDescent="0.25">
      <c r="A418">
        <v>416</v>
      </c>
      <c r="B418">
        <v>19.5</v>
      </c>
      <c r="C418">
        <v>4</v>
      </c>
      <c r="D418" s="1" t="s">
        <v>5</v>
      </c>
      <c r="E418">
        <v>0</v>
      </c>
      <c r="F418">
        <f>IF(AND(pogoda[[#This Row],[Temperatura]]&gt;=20,pogoda[[#This Row],[Opad]]&lt;=5),1,0)</f>
        <v>0</v>
      </c>
      <c r="G418">
        <f>IF(pogoda[[#This Row],[Temperatura]]&gt;B417,G417+1,0)</f>
        <v>0</v>
      </c>
      <c r="H418" t="str">
        <f>_xlfn.CONCAT(pogoda[[#This Row],[Kategoria_chmur]],pogoda[[#This Row],[Wielkosc_chmur]])</f>
        <v>00</v>
      </c>
      <c r="I418" s="1">
        <f t="shared" si="6"/>
        <v>3</v>
      </c>
      <c r="J418" s="1">
        <f>MIN(QUOTIENT(pogoda[[#This Row],[temp]]+2,3),5)</f>
        <v>1</v>
      </c>
      <c r="K418" s="1" t="str">
        <f>IF(J418=0,"0",IF(J417=0,IF(pogoda[[#This Row],[Temperatura]]&gt;=10,"C","S"),K417))</f>
        <v>C</v>
      </c>
      <c r="L418" s="1">
        <f>IF(pogoda[[#This Row],[kategoria]]=pogoda[[#This Row],[Kategoria_chmur]],1,0)</f>
        <v>0</v>
      </c>
      <c r="M418" s="1">
        <f>IF(pogoda[[#This Row],[wielkosc]]=pogoda[[#This Row],[Wielkosc_chmur]],1,0)</f>
        <v>0</v>
      </c>
      <c r="N418" s="1"/>
    </row>
    <row r="419" spans="1:14" x14ac:dyDescent="0.25">
      <c r="A419">
        <v>417</v>
      </c>
      <c r="B419">
        <v>20.7</v>
      </c>
      <c r="C419">
        <v>10</v>
      </c>
      <c r="D419" s="1" t="s">
        <v>5</v>
      </c>
      <c r="E419">
        <v>0</v>
      </c>
      <c r="F419">
        <f>IF(AND(pogoda[[#This Row],[Temperatura]]&gt;=20,pogoda[[#This Row],[Opad]]&lt;=5),1,0)</f>
        <v>0</v>
      </c>
      <c r="G419">
        <f>IF(pogoda[[#This Row],[Temperatura]]&gt;B418,G418+1,0)</f>
        <v>1</v>
      </c>
      <c r="H419" t="str">
        <f>_xlfn.CONCAT(pogoda[[#This Row],[Kategoria_chmur]],pogoda[[#This Row],[Wielkosc_chmur]])</f>
        <v>00</v>
      </c>
      <c r="I419" s="1">
        <f t="shared" si="6"/>
        <v>4</v>
      </c>
      <c r="J419" s="1">
        <f>MIN(QUOTIENT(pogoda[[#This Row],[temp]]+2,3),5)</f>
        <v>2</v>
      </c>
      <c r="K419" s="1" t="str">
        <f>IF(J419=0,"0",IF(J418=0,IF(pogoda[[#This Row],[Temperatura]]&gt;=10,"C","S"),K418))</f>
        <v>C</v>
      </c>
      <c r="L419" s="1">
        <f>IF(pogoda[[#This Row],[kategoria]]=pogoda[[#This Row],[Kategoria_chmur]],1,0)</f>
        <v>0</v>
      </c>
      <c r="M419" s="1">
        <f>IF(pogoda[[#This Row],[wielkosc]]=pogoda[[#This Row],[Wielkosc_chmur]],1,0)</f>
        <v>0</v>
      </c>
      <c r="N419" s="1"/>
    </row>
    <row r="420" spans="1:14" x14ac:dyDescent="0.25">
      <c r="A420">
        <v>418</v>
      </c>
      <c r="B420">
        <v>22.7</v>
      </c>
      <c r="C420">
        <v>4</v>
      </c>
      <c r="D420" s="1" t="s">
        <v>5</v>
      </c>
      <c r="E420">
        <v>0</v>
      </c>
      <c r="F420">
        <f>IF(AND(pogoda[[#This Row],[Temperatura]]&gt;=20,pogoda[[#This Row],[Opad]]&lt;=5),1,0)</f>
        <v>1</v>
      </c>
      <c r="G420">
        <f>IF(pogoda[[#This Row],[Temperatura]]&gt;B419,G419+1,0)</f>
        <v>2</v>
      </c>
      <c r="H420" t="str">
        <f>_xlfn.CONCAT(pogoda[[#This Row],[Kategoria_chmur]],pogoda[[#This Row],[Wielkosc_chmur]])</f>
        <v>00</v>
      </c>
      <c r="I420" s="1">
        <f t="shared" si="6"/>
        <v>5</v>
      </c>
      <c r="J420" s="1">
        <f>MIN(QUOTIENT(pogoda[[#This Row],[temp]]+2,3),5)</f>
        <v>2</v>
      </c>
      <c r="K420" s="1" t="str">
        <f>IF(J420=0,"0",IF(J419=0,IF(pogoda[[#This Row],[Temperatura]]&gt;=10,"C","S"),K419))</f>
        <v>C</v>
      </c>
      <c r="L420" s="1">
        <f>IF(pogoda[[#This Row],[kategoria]]=pogoda[[#This Row],[Kategoria_chmur]],1,0)</f>
        <v>0</v>
      </c>
      <c r="M420" s="1">
        <f>IF(pogoda[[#This Row],[wielkosc]]=pogoda[[#This Row],[Wielkosc_chmur]],1,0)</f>
        <v>0</v>
      </c>
      <c r="N420" s="1"/>
    </row>
    <row r="421" spans="1:14" x14ac:dyDescent="0.25">
      <c r="A421">
        <v>419</v>
      </c>
      <c r="B421">
        <v>24.5</v>
      </c>
      <c r="C421">
        <v>5</v>
      </c>
      <c r="D421" s="1" t="s">
        <v>5</v>
      </c>
      <c r="E421">
        <v>0</v>
      </c>
      <c r="F421">
        <f>IF(AND(pogoda[[#This Row],[Temperatura]]&gt;=20,pogoda[[#This Row],[Opad]]&lt;=5),1,0)</f>
        <v>1</v>
      </c>
      <c r="G421">
        <f>IF(pogoda[[#This Row],[Temperatura]]&gt;B420,G420+1,0)</f>
        <v>3</v>
      </c>
      <c r="H421" t="str">
        <f>_xlfn.CONCAT(pogoda[[#This Row],[Kategoria_chmur]],pogoda[[#This Row],[Wielkosc_chmur]])</f>
        <v>00</v>
      </c>
      <c r="I421" s="1">
        <f t="shared" si="6"/>
        <v>6</v>
      </c>
      <c r="J421" s="1">
        <f>MIN(QUOTIENT(pogoda[[#This Row],[temp]]+2,3),5)</f>
        <v>2</v>
      </c>
      <c r="K421" s="1" t="str">
        <f>IF(J421=0,"0",IF(J420=0,IF(pogoda[[#This Row],[Temperatura]]&gt;=10,"C","S"),K420))</f>
        <v>C</v>
      </c>
      <c r="L421" s="1">
        <f>IF(pogoda[[#This Row],[kategoria]]=pogoda[[#This Row],[Kategoria_chmur]],1,0)</f>
        <v>0</v>
      </c>
      <c r="M421" s="1">
        <f>IF(pogoda[[#This Row],[wielkosc]]=pogoda[[#This Row],[Wielkosc_chmur]],1,0)</f>
        <v>0</v>
      </c>
      <c r="N421" s="1"/>
    </row>
    <row r="422" spans="1:14" x14ac:dyDescent="0.25">
      <c r="A422">
        <v>420</v>
      </c>
      <c r="B422">
        <v>25.4</v>
      </c>
      <c r="C422">
        <v>8</v>
      </c>
      <c r="D422" s="1" t="s">
        <v>5</v>
      </c>
      <c r="E422">
        <v>0</v>
      </c>
      <c r="F422">
        <f>IF(AND(pogoda[[#This Row],[Temperatura]]&gt;=20,pogoda[[#This Row],[Opad]]&lt;=5),1,0)</f>
        <v>0</v>
      </c>
      <c r="G422">
        <f>IF(pogoda[[#This Row],[Temperatura]]&gt;B421,G421+1,0)</f>
        <v>4</v>
      </c>
      <c r="H422" t="str">
        <f>_xlfn.CONCAT(pogoda[[#This Row],[Kategoria_chmur]],pogoda[[#This Row],[Wielkosc_chmur]])</f>
        <v>00</v>
      </c>
      <c r="I422" s="1">
        <f t="shared" si="6"/>
        <v>7</v>
      </c>
      <c r="J422" s="1">
        <f>MIN(QUOTIENT(pogoda[[#This Row],[temp]]+2,3),5)</f>
        <v>3</v>
      </c>
      <c r="K422" s="1" t="str">
        <f>IF(J422=0,"0",IF(J421=0,IF(pogoda[[#This Row],[Temperatura]]&gt;=10,"C","S"),K421))</f>
        <v>C</v>
      </c>
      <c r="L422" s="1">
        <f>IF(pogoda[[#This Row],[kategoria]]=pogoda[[#This Row],[Kategoria_chmur]],1,0)</f>
        <v>0</v>
      </c>
      <c r="M422" s="1">
        <f>IF(pogoda[[#This Row],[wielkosc]]=pogoda[[#This Row],[Wielkosc_chmur]],1,0)</f>
        <v>0</v>
      </c>
      <c r="N422" s="1"/>
    </row>
    <row r="423" spans="1:14" x14ac:dyDescent="0.25">
      <c r="A423">
        <v>421</v>
      </c>
      <c r="B423">
        <v>24.8</v>
      </c>
      <c r="C423">
        <v>12</v>
      </c>
      <c r="D423" s="1" t="s">
        <v>5</v>
      </c>
      <c r="E423">
        <v>0</v>
      </c>
      <c r="F423">
        <f>IF(AND(pogoda[[#This Row],[Temperatura]]&gt;=20,pogoda[[#This Row],[Opad]]&lt;=5),1,0)</f>
        <v>0</v>
      </c>
      <c r="G423">
        <f>IF(pogoda[[#This Row],[Temperatura]]&gt;B422,G422+1,0)</f>
        <v>0</v>
      </c>
      <c r="H423" t="str">
        <f>_xlfn.CONCAT(pogoda[[#This Row],[Kategoria_chmur]],pogoda[[#This Row],[Wielkosc_chmur]])</f>
        <v>00</v>
      </c>
      <c r="I423" s="1">
        <f t="shared" si="6"/>
        <v>8</v>
      </c>
      <c r="J423" s="1">
        <f>MIN(QUOTIENT(pogoda[[#This Row],[temp]]+2,3),5)</f>
        <v>3</v>
      </c>
      <c r="K423" s="1" t="str">
        <f>IF(J423=0,"0",IF(J422=0,IF(pogoda[[#This Row],[Temperatura]]&gt;=10,"C","S"),K422))</f>
        <v>C</v>
      </c>
      <c r="L423" s="1">
        <f>IF(pogoda[[#This Row],[kategoria]]=pogoda[[#This Row],[Kategoria_chmur]],1,0)</f>
        <v>0</v>
      </c>
      <c r="M423" s="1">
        <f>IF(pogoda[[#This Row],[wielkosc]]=pogoda[[#This Row],[Wielkosc_chmur]],1,0)</f>
        <v>0</v>
      </c>
      <c r="N423" s="1"/>
    </row>
    <row r="424" spans="1:14" x14ac:dyDescent="0.25">
      <c r="A424">
        <v>422</v>
      </c>
      <c r="B424">
        <v>22.5</v>
      </c>
      <c r="C424">
        <v>8</v>
      </c>
      <c r="D424" s="1" t="s">
        <v>5</v>
      </c>
      <c r="E424">
        <v>0</v>
      </c>
      <c r="F424">
        <f>IF(AND(pogoda[[#This Row],[Temperatura]]&gt;=20,pogoda[[#This Row],[Opad]]&lt;=5),1,0)</f>
        <v>0</v>
      </c>
      <c r="G424">
        <f>IF(pogoda[[#This Row],[Temperatura]]&gt;B423,G423+1,0)</f>
        <v>0</v>
      </c>
      <c r="H424" t="str">
        <f>_xlfn.CONCAT(pogoda[[#This Row],[Kategoria_chmur]],pogoda[[#This Row],[Wielkosc_chmur]])</f>
        <v>00</v>
      </c>
      <c r="I424" s="1">
        <f t="shared" si="6"/>
        <v>9</v>
      </c>
      <c r="J424" s="1">
        <f>MIN(QUOTIENT(pogoda[[#This Row],[temp]]+2,3),5)</f>
        <v>3</v>
      </c>
      <c r="K424" s="1" t="str">
        <f>IF(J424=0,"0",IF(J423=0,IF(pogoda[[#This Row],[Temperatura]]&gt;=10,"C","S"),K423))</f>
        <v>C</v>
      </c>
      <c r="L424" s="1">
        <f>IF(pogoda[[#This Row],[kategoria]]=pogoda[[#This Row],[Kategoria_chmur]],1,0)</f>
        <v>0</v>
      </c>
      <c r="M424" s="1">
        <f>IF(pogoda[[#This Row],[wielkosc]]=pogoda[[#This Row],[Wielkosc_chmur]],1,0)</f>
        <v>0</v>
      </c>
      <c r="N424" s="1"/>
    </row>
    <row r="425" spans="1:14" x14ac:dyDescent="0.25">
      <c r="A425">
        <v>423</v>
      </c>
      <c r="B425">
        <v>18.899999999999999</v>
      </c>
      <c r="C425">
        <v>7</v>
      </c>
      <c r="D425" s="1" t="s">
        <v>5</v>
      </c>
      <c r="E425">
        <v>0</v>
      </c>
      <c r="F425">
        <f>IF(AND(pogoda[[#This Row],[Temperatura]]&gt;=20,pogoda[[#This Row],[Opad]]&lt;=5),1,0)</f>
        <v>0</v>
      </c>
      <c r="G425">
        <f>IF(pogoda[[#This Row],[Temperatura]]&gt;B424,G424+1,0)</f>
        <v>0</v>
      </c>
      <c r="H425" t="str">
        <f>_xlfn.CONCAT(pogoda[[#This Row],[Kategoria_chmur]],pogoda[[#This Row],[Wielkosc_chmur]])</f>
        <v>00</v>
      </c>
      <c r="I425" s="1">
        <f t="shared" si="6"/>
        <v>10</v>
      </c>
      <c r="J425" s="1">
        <f>MIN(QUOTIENT(pogoda[[#This Row],[temp]]+2,3),5)</f>
        <v>4</v>
      </c>
      <c r="K425" s="1" t="str">
        <f>IF(J425=0,"0",IF(J424=0,IF(pogoda[[#This Row],[Temperatura]]&gt;=10,"C","S"),K424))</f>
        <v>C</v>
      </c>
      <c r="L425" s="1">
        <f>IF(pogoda[[#This Row],[kategoria]]=pogoda[[#This Row],[Kategoria_chmur]],1,0)</f>
        <v>0</v>
      </c>
      <c r="M425" s="1">
        <f>IF(pogoda[[#This Row],[wielkosc]]=pogoda[[#This Row],[Wielkosc_chmur]],1,0)</f>
        <v>0</v>
      </c>
      <c r="N425" s="1"/>
    </row>
    <row r="426" spans="1:14" x14ac:dyDescent="0.25">
      <c r="A426">
        <v>424</v>
      </c>
      <c r="B426">
        <v>14.8</v>
      </c>
      <c r="C426">
        <v>8</v>
      </c>
      <c r="D426" s="1" t="s">
        <v>5</v>
      </c>
      <c r="E426">
        <v>0</v>
      </c>
      <c r="F426">
        <f>IF(AND(pogoda[[#This Row],[Temperatura]]&gt;=20,pogoda[[#This Row],[Opad]]&lt;=5),1,0)</f>
        <v>0</v>
      </c>
      <c r="G426">
        <f>IF(pogoda[[#This Row],[Temperatura]]&gt;B425,G425+1,0)</f>
        <v>0</v>
      </c>
      <c r="H426" t="str">
        <f>_xlfn.CONCAT(pogoda[[#This Row],[Kategoria_chmur]],pogoda[[#This Row],[Wielkosc_chmur]])</f>
        <v>00</v>
      </c>
      <c r="I426" s="1">
        <f t="shared" si="6"/>
        <v>11</v>
      </c>
      <c r="J426" s="1">
        <f>MIN(QUOTIENT(pogoda[[#This Row],[temp]]+2,3),5)</f>
        <v>4</v>
      </c>
      <c r="K426" s="1" t="str">
        <f>IF(J426=0,"0",IF(J425=0,IF(pogoda[[#This Row],[Temperatura]]&gt;=10,"C","S"),K425))</f>
        <v>C</v>
      </c>
      <c r="L426" s="1">
        <f>IF(pogoda[[#This Row],[kategoria]]=pogoda[[#This Row],[Kategoria_chmur]],1,0)</f>
        <v>0</v>
      </c>
      <c r="M426" s="1">
        <f>IF(pogoda[[#This Row],[wielkosc]]=pogoda[[#This Row],[Wielkosc_chmur]],1,0)</f>
        <v>0</v>
      </c>
      <c r="N426" s="1"/>
    </row>
    <row r="427" spans="1:14" x14ac:dyDescent="0.25">
      <c r="A427">
        <v>425</v>
      </c>
      <c r="B427">
        <v>11.2</v>
      </c>
      <c r="C427">
        <v>7</v>
      </c>
      <c r="D427" s="1" t="s">
        <v>5</v>
      </c>
      <c r="E427">
        <v>0</v>
      </c>
      <c r="F427">
        <f>IF(AND(pogoda[[#This Row],[Temperatura]]&gt;=20,pogoda[[#This Row],[Opad]]&lt;=5),1,0)</f>
        <v>0</v>
      </c>
      <c r="G427">
        <f>IF(pogoda[[#This Row],[Temperatura]]&gt;B426,G426+1,0)</f>
        <v>0</v>
      </c>
      <c r="H427" t="str">
        <f>_xlfn.CONCAT(pogoda[[#This Row],[Kategoria_chmur]],pogoda[[#This Row],[Wielkosc_chmur]])</f>
        <v>00</v>
      </c>
      <c r="I427" s="1">
        <f t="shared" si="6"/>
        <v>12</v>
      </c>
      <c r="J427" s="1">
        <f>MIN(QUOTIENT(pogoda[[#This Row],[temp]]+2,3),5)</f>
        <v>4</v>
      </c>
      <c r="K427" s="1" t="str">
        <f>IF(J427=0,"0",IF(J426=0,IF(pogoda[[#This Row],[Temperatura]]&gt;=10,"C","S"),K426))</f>
        <v>C</v>
      </c>
      <c r="L427" s="1">
        <f>IF(pogoda[[#This Row],[kategoria]]=pogoda[[#This Row],[Kategoria_chmur]],1,0)</f>
        <v>0</v>
      </c>
      <c r="M427" s="1">
        <f>IF(pogoda[[#This Row],[wielkosc]]=pogoda[[#This Row],[Wielkosc_chmur]],1,0)</f>
        <v>0</v>
      </c>
      <c r="N427" s="1"/>
    </row>
    <row r="428" spans="1:14" x14ac:dyDescent="0.25">
      <c r="A428">
        <v>426</v>
      </c>
      <c r="B428">
        <v>8.8000000000000007</v>
      </c>
      <c r="C428">
        <v>23</v>
      </c>
      <c r="D428" s="1" t="s">
        <v>5</v>
      </c>
      <c r="E428">
        <v>0</v>
      </c>
      <c r="F428">
        <f>IF(AND(pogoda[[#This Row],[Temperatura]]&gt;=20,pogoda[[#This Row],[Opad]]&lt;=5),1,0)</f>
        <v>0</v>
      </c>
      <c r="G428">
        <f>IF(pogoda[[#This Row],[Temperatura]]&gt;B427,G427+1,0)</f>
        <v>0</v>
      </c>
      <c r="H428" t="str">
        <f>_xlfn.CONCAT(pogoda[[#This Row],[Kategoria_chmur]],pogoda[[#This Row],[Wielkosc_chmur]])</f>
        <v>00</v>
      </c>
      <c r="I428" s="1">
        <f t="shared" si="6"/>
        <v>13</v>
      </c>
      <c r="J428" s="1">
        <f>MIN(QUOTIENT(pogoda[[#This Row],[temp]]+2,3),5)</f>
        <v>5</v>
      </c>
      <c r="K428" s="1" t="str">
        <f>IF(J428=0,"0",IF(J427=0,IF(pogoda[[#This Row],[Temperatura]]&gt;=10,"C","S"),K427))</f>
        <v>C</v>
      </c>
      <c r="L428" s="1">
        <f>IF(pogoda[[#This Row],[kategoria]]=pogoda[[#This Row],[Kategoria_chmur]],1,0)</f>
        <v>0</v>
      </c>
      <c r="M428" s="1">
        <f>IF(pogoda[[#This Row],[wielkosc]]=pogoda[[#This Row],[Wielkosc_chmur]],1,0)</f>
        <v>0</v>
      </c>
      <c r="N428" s="1"/>
    </row>
    <row r="429" spans="1:14" x14ac:dyDescent="0.25">
      <c r="A429">
        <v>427</v>
      </c>
      <c r="B429">
        <v>8</v>
      </c>
      <c r="C429">
        <v>0</v>
      </c>
      <c r="D429" s="1" t="s">
        <v>5</v>
      </c>
      <c r="E429">
        <v>0</v>
      </c>
      <c r="F429">
        <f>IF(AND(pogoda[[#This Row],[Temperatura]]&gt;=20,pogoda[[#This Row],[Opad]]&lt;=5),1,0)</f>
        <v>0</v>
      </c>
      <c r="G429">
        <f>IF(pogoda[[#This Row],[Temperatura]]&gt;B428,G428+1,0)</f>
        <v>0</v>
      </c>
      <c r="H429" t="str">
        <f>_xlfn.CONCAT(pogoda[[#This Row],[Kategoria_chmur]],pogoda[[#This Row],[Wielkosc_chmur]])</f>
        <v>00</v>
      </c>
      <c r="I429" s="1">
        <f t="shared" si="6"/>
        <v>0</v>
      </c>
      <c r="J429" s="1">
        <f>MIN(QUOTIENT(pogoda[[#This Row],[temp]]+2,3),5)</f>
        <v>0</v>
      </c>
      <c r="K429" s="1" t="str">
        <f>IF(J429=0,"0",IF(J428=0,IF(pogoda[[#This Row],[Temperatura]]&gt;=10,"C","S"),K428))</f>
        <v>0</v>
      </c>
      <c r="L429" s="1">
        <f>IF(pogoda[[#This Row],[kategoria]]=pogoda[[#This Row],[Kategoria_chmur]],1,0)</f>
        <v>1</v>
      </c>
      <c r="M429" s="1">
        <f>IF(pogoda[[#This Row],[wielkosc]]=pogoda[[#This Row],[Wielkosc_chmur]],1,0)</f>
        <v>1</v>
      </c>
      <c r="N429" s="1"/>
    </row>
    <row r="430" spans="1:14" x14ac:dyDescent="0.25">
      <c r="A430">
        <v>428</v>
      </c>
      <c r="B430">
        <v>8.6</v>
      </c>
      <c r="C430">
        <v>2</v>
      </c>
      <c r="D430" s="1" t="s">
        <v>5</v>
      </c>
      <c r="E430">
        <v>0</v>
      </c>
      <c r="F430">
        <f>IF(AND(pogoda[[#This Row],[Temperatura]]&gt;=20,pogoda[[#This Row],[Opad]]&lt;=5),1,0)</f>
        <v>0</v>
      </c>
      <c r="G430">
        <f>IF(pogoda[[#This Row],[Temperatura]]&gt;B429,G429+1,0)</f>
        <v>1</v>
      </c>
      <c r="H430" t="str">
        <f>_xlfn.CONCAT(pogoda[[#This Row],[Kategoria_chmur]],pogoda[[#This Row],[Wielkosc_chmur]])</f>
        <v>00</v>
      </c>
      <c r="I430" s="1">
        <f t="shared" si="6"/>
        <v>1</v>
      </c>
      <c r="J430" s="1">
        <f>MIN(QUOTIENT(pogoda[[#This Row],[temp]]+2,3),5)</f>
        <v>1</v>
      </c>
      <c r="K430" s="1" t="str">
        <f>IF(J430=0,"0",IF(J429=0,IF(pogoda[[#This Row],[Temperatura]]&gt;=10,"C","S"),K429))</f>
        <v>S</v>
      </c>
      <c r="L430" s="1">
        <f>IF(pogoda[[#This Row],[kategoria]]=pogoda[[#This Row],[Kategoria_chmur]],1,0)</f>
        <v>0</v>
      </c>
      <c r="M430" s="1">
        <f>IF(pogoda[[#This Row],[wielkosc]]=pogoda[[#This Row],[Wielkosc_chmur]],1,0)</f>
        <v>0</v>
      </c>
      <c r="N430" s="1"/>
    </row>
    <row r="431" spans="1:14" x14ac:dyDescent="0.25">
      <c r="A431">
        <v>429</v>
      </c>
      <c r="B431">
        <v>10.199999999999999</v>
      </c>
      <c r="C431">
        <v>5</v>
      </c>
      <c r="D431" s="1" t="s">
        <v>5</v>
      </c>
      <c r="E431">
        <v>0</v>
      </c>
      <c r="F431">
        <f>IF(AND(pogoda[[#This Row],[Temperatura]]&gt;=20,pogoda[[#This Row],[Opad]]&lt;=5),1,0)</f>
        <v>0</v>
      </c>
      <c r="G431">
        <f>IF(pogoda[[#This Row],[Temperatura]]&gt;B430,G430+1,0)</f>
        <v>2</v>
      </c>
      <c r="H431" t="str">
        <f>_xlfn.CONCAT(pogoda[[#This Row],[Kategoria_chmur]],pogoda[[#This Row],[Wielkosc_chmur]])</f>
        <v>00</v>
      </c>
      <c r="I431" s="1">
        <f t="shared" si="6"/>
        <v>2</v>
      </c>
      <c r="J431" s="1">
        <f>MIN(QUOTIENT(pogoda[[#This Row],[temp]]+2,3),5)</f>
        <v>1</v>
      </c>
      <c r="K431" s="1" t="str">
        <f>IF(J431=0,"0",IF(J430=0,IF(pogoda[[#This Row],[Temperatura]]&gt;=10,"C","S"),K430))</f>
        <v>S</v>
      </c>
      <c r="L431" s="1">
        <f>IF(pogoda[[#This Row],[kategoria]]=pogoda[[#This Row],[Kategoria_chmur]],1,0)</f>
        <v>0</v>
      </c>
      <c r="M431" s="1">
        <f>IF(pogoda[[#This Row],[wielkosc]]=pogoda[[#This Row],[Wielkosc_chmur]],1,0)</f>
        <v>0</v>
      </c>
      <c r="N431" s="1"/>
    </row>
    <row r="432" spans="1:14" x14ac:dyDescent="0.25">
      <c r="A432">
        <v>430</v>
      </c>
      <c r="B432">
        <v>11.8</v>
      </c>
      <c r="C432">
        <v>5</v>
      </c>
      <c r="D432" s="1" t="s">
        <v>5</v>
      </c>
      <c r="E432">
        <v>0</v>
      </c>
      <c r="F432">
        <f>IF(AND(pogoda[[#This Row],[Temperatura]]&gt;=20,pogoda[[#This Row],[Opad]]&lt;=5),1,0)</f>
        <v>0</v>
      </c>
      <c r="G432">
        <f>IF(pogoda[[#This Row],[Temperatura]]&gt;B431,G431+1,0)</f>
        <v>3</v>
      </c>
      <c r="H432" t="str">
        <f>_xlfn.CONCAT(pogoda[[#This Row],[Kategoria_chmur]],pogoda[[#This Row],[Wielkosc_chmur]])</f>
        <v>00</v>
      </c>
      <c r="I432" s="1">
        <f t="shared" si="6"/>
        <v>3</v>
      </c>
      <c r="J432" s="1">
        <f>MIN(QUOTIENT(pogoda[[#This Row],[temp]]+2,3),5)</f>
        <v>1</v>
      </c>
      <c r="K432" s="1" t="str">
        <f>IF(J432=0,"0",IF(J431=0,IF(pogoda[[#This Row],[Temperatura]]&gt;=10,"C","S"),K431))</f>
        <v>S</v>
      </c>
      <c r="L432" s="1">
        <f>IF(pogoda[[#This Row],[kategoria]]=pogoda[[#This Row],[Kategoria_chmur]],1,0)</f>
        <v>0</v>
      </c>
      <c r="M432" s="1">
        <f>IF(pogoda[[#This Row],[wielkosc]]=pogoda[[#This Row],[Wielkosc_chmur]],1,0)</f>
        <v>0</v>
      </c>
      <c r="N432" s="1"/>
    </row>
    <row r="433" spans="1:14" x14ac:dyDescent="0.25">
      <c r="A433">
        <v>431</v>
      </c>
      <c r="B433">
        <v>12.7</v>
      </c>
      <c r="C433">
        <v>8</v>
      </c>
      <c r="D433" s="1" t="s">
        <v>5</v>
      </c>
      <c r="E433">
        <v>0</v>
      </c>
      <c r="F433">
        <f>IF(AND(pogoda[[#This Row],[Temperatura]]&gt;=20,pogoda[[#This Row],[Opad]]&lt;=5),1,0)</f>
        <v>0</v>
      </c>
      <c r="G433">
        <f>IF(pogoda[[#This Row],[Temperatura]]&gt;B432,G432+1,0)</f>
        <v>4</v>
      </c>
      <c r="H433" t="str">
        <f>_xlfn.CONCAT(pogoda[[#This Row],[Kategoria_chmur]],pogoda[[#This Row],[Wielkosc_chmur]])</f>
        <v>00</v>
      </c>
      <c r="I433" s="1">
        <f t="shared" si="6"/>
        <v>4</v>
      </c>
      <c r="J433" s="1">
        <f>MIN(QUOTIENT(pogoda[[#This Row],[temp]]+2,3),5)</f>
        <v>2</v>
      </c>
      <c r="K433" s="1" t="str">
        <f>IF(J433=0,"0",IF(J432=0,IF(pogoda[[#This Row],[Temperatura]]&gt;=10,"C","S"),K432))</f>
        <v>S</v>
      </c>
      <c r="L433" s="1">
        <f>IF(pogoda[[#This Row],[kategoria]]=pogoda[[#This Row],[Kategoria_chmur]],1,0)</f>
        <v>0</v>
      </c>
      <c r="M433" s="1">
        <f>IF(pogoda[[#This Row],[wielkosc]]=pogoda[[#This Row],[Wielkosc_chmur]],1,0)</f>
        <v>0</v>
      </c>
      <c r="N433" s="1"/>
    </row>
    <row r="434" spans="1:14" x14ac:dyDescent="0.25">
      <c r="A434">
        <v>432</v>
      </c>
      <c r="B434">
        <v>12.2</v>
      </c>
      <c r="C434">
        <v>6</v>
      </c>
      <c r="D434" s="1" t="s">
        <v>5</v>
      </c>
      <c r="E434">
        <v>0</v>
      </c>
      <c r="F434">
        <f>IF(AND(pogoda[[#This Row],[Temperatura]]&gt;=20,pogoda[[#This Row],[Opad]]&lt;=5),1,0)</f>
        <v>0</v>
      </c>
      <c r="G434">
        <f>IF(pogoda[[#This Row],[Temperatura]]&gt;B433,G433+1,0)</f>
        <v>0</v>
      </c>
      <c r="H434" t="str">
        <f>_xlfn.CONCAT(pogoda[[#This Row],[Kategoria_chmur]],pogoda[[#This Row],[Wielkosc_chmur]])</f>
        <v>00</v>
      </c>
      <c r="I434" s="1">
        <f t="shared" si="6"/>
        <v>5</v>
      </c>
      <c r="J434" s="1">
        <f>MIN(QUOTIENT(pogoda[[#This Row],[temp]]+2,3),5)</f>
        <v>2</v>
      </c>
      <c r="K434" s="1" t="str">
        <f>IF(J434=0,"0",IF(J433=0,IF(pogoda[[#This Row],[Temperatura]]&gt;=10,"C","S"),K433))</f>
        <v>S</v>
      </c>
      <c r="L434" s="1">
        <f>IF(pogoda[[#This Row],[kategoria]]=pogoda[[#This Row],[Kategoria_chmur]],1,0)</f>
        <v>0</v>
      </c>
      <c r="M434" s="1">
        <f>IF(pogoda[[#This Row],[wielkosc]]=pogoda[[#This Row],[Wielkosc_chmur]],1,0)</f>
        <v>0</v>
      </c>
      <c r="N434" s="1"/>
    </row>
    <row r="435" spans="1:14" x14ac:dyDescent="0.25">
      <c r="A435">
        <v>433</v>
      </c>
      <c r="B435">
        <v>10.3</v>
      </c>
      <c r="C435">
        <v>9</v>
      </c>
      <c r="D435" s="1" t="s">
        <v>5</v>
      </c>
      <c r="E435">
        <v>0</v>
      </c>
      <c r="F435">
        <f>IF(AND(pogoda[[#This Row],[Temperatura]]&gt;=20,pogoda[[#This Row],[Opad]]&lt;=5),1,0)</f>
        <v>0</v>
      </c>
      <c r="G435">
        <f>IF(pogoda[[#This Row],[Temperatura]]&gt;B434,G434+1,0)</f>
        <v>0</v>
      </c>
      <c r="H435" t="str">
        <f>_xlfn.CONCAT(pogoda[[#This Row],[Kategoria_chmur]],pogoda[[#This Row],[Wielkosc_chmur]])</f>
        <v>00</v>
      </c>
      <c r="I435" s="1">
        <f t="shared" si="6"/>
        <v>6</v>
      </c>
      <c r="J435" s="1">
        <f>MIN(QUOTIENT(pogoda[[#This Row],[temp]]+2,3),5)</f>
        <v>2</v>
      </c>
      <c r="K435" s="1" t="str">
        <f>IF(J435=0,"0",IF(J434=0,IF(pogoda[[#This Row],[Temperatura]]&gt;=10,"C","S"),K434))</f>
        <v>S</v>
      </c>
      <c r="L435" s="1">
        <f>IF(pogoda[[#This Row],[kategoria]]=pogoda[[#This Row],[Kategoria_chmur]],1,0)</f>
        <v>0</v>
      </c>
      <c r="M435" s="1">
        <f>IF(pogoda[[#This Row],[wielkosc]]=pogoda[[#This Row],[Wielkosc_chmur]],1,0)</f>
        <v>0</v>
      </c>
      <c r="N435" s="1"/>
    </row>
    <row r="436" spans="1:14" x14ac:dyDescent="0.25">
      <c r="A436">
        <v>434</v>
      </c>
      <c r="B436">
        <v>7.4</v>
      </c>
      <c r="C436">
        <v>17</v>
      </c>
      <c r="D436" s="1" t="s">
        <v>5</v>
      </c>
      <c r="E436">
        <v>0</v>
      </c>
      <c r="F436">
        <f>IF(AND(pogoda[[#This Row],[Temperatura]]&gt;=20,pogoda[[#This Row],[Opad]]&lt;=5),1,0)</f>
        <v>0</v>
      </c>
      <c r="G436">
        <f>IF(pogoda[[#This Row],[Temperatura]]&gt;B435,G435+1,0)</f>
        <v>0</v>
      </c>
      <c r="H436" t="str">
        <f>_xlfn.CONCAT(pogoda[[#This Row],[Kategoria_chmur]],pogoda[[#This Row],[Wielkosc_chmur]])</f>
        <v>00</v>
      </c>
      <c r="I436" s="1">
        <f t="shared" si="6"/>
        <v>7</v>
      </c>
      <c r="J436" s="1">
        <f>MIN(QUOTIENT(pogoda[[#This Row],[temp]]+2,3),5)</f>
        <v>3</v>
      </c>
      <c r="K436" s="1" t="str">
        <f>IF(J436=0,"0",IF(J435=0,IF(pogoda[[#This Row],[Temperatura]]&gt;=10,"C","S"),K435))</f>
        <v>S</v>
      </c>
      <c r="L436" s="1">
        <f>IF(pogoda[[#This Row],[kategoria]]=pogoda[[#This Row],[Kategoria_chmur]],1,0)</f>
        <v>0</v>
      </c>
      <c r="M436" s="1">
        <f>IF(pogoda[[#This Row],[wielkosc]]=pogoda[[#This Row],[Wielkosc_chmur]],1,0)</f>
        <v>0</v>
      </c>
      <c r="N436" s="1"/>
    </row>
    <row r="437" spans="1:14" x14ac:dyDescent="0.25">
      <c r="A437">
        <v>435</v>
      </c>
      <c r="B437">
        <v>4.0999999999999996</v>
      </c>
      <c r="C437">
        <v>17</v>
      </c>
      <c r="D437" s="1" t="s">
        <v>5</v>
      </c>
      <c r="E437">
        <v>0</v>
      </c>
      <c r="F437">
        <f>IF(AND(pogoda[[#This Row],[Temperatura]]&gt;=20,pogoda[[#This Row],[Opad]]&lt;=5),1,0)</f>
        <v>0</v>
      </c>
      <c r="G437">
        <f>IF(pogoda[[#This Row],[Temperatura]]&gt;B436,G436+1,0)</f>
        <v>0</v>
      </c>
      <c r="H437" t="str">
        <f>_xlfn.CONCAT(pogoda[[#This Row],[Kategoria_chmur]],pogoda[[#This Row],[Wielkosc_chmur]])</f>
        <v>00</v>
      </c>
      <c r="I437" s="1">
        <f t="shared" si="6"/>
        <v>8</v>
      </c>
      <c r="J437" s="1">
        <f>MIN(QUOTIENT(pogoda[[#This Row],[temp]]+2,3),5)</f>
        <v>3</v>
      </c>
      <c r="K437" s="1" t="str">
        <f>IF(J437=0,"0",IF(J436=0,IF(pogoda[[#This Row],[Temperatura]]&gt;=10,"C","S"),K436))</f>
        <v>S</v>
      </c>
      <c r="L437" s="1">
        <f>IF(pogoda[[#This Row],[kategoria]]=pogoda[[#This Row],[Kategoria_chmur]],1,0)</f>
        <v>0</v>
      </c>
      <c r="M437" s="1">
        <f>IF(pogoda[[#This Row],[wielkosc]]=pogoda[[#This Row],[Wielkosc_chmur]],1,0)</f>
        <v>0</v>
      </c>
      <c r="N437" s="1"/>
    </row>
    <row r="438" spans="1:14" x14ac:dyDescent="0.25">
      <c r="A438">
        <v>436</v>
      </c>
      <c r="B438">
        <v>1.4</v>
      </c>
      <c r="C438">
        <v>7</v>
      </c>
      <c r="D438" s="1" t="s">
        <v>5</v>
      </c>
      <c r="E438">
        <v>0</v>
      </c>
      <c r="F438">
        <f>IF(AND(pogoda[[#This Row],[Temperatura]]&gt;=20,pogoda[[#This Row],[Opad]]&lt;=5),1,0)</f>
        <v>0</v>
      </c>
      <c r="G438">
        <f>IF(pogoda[[#This Row],[Temperatura]]&gt;B437,G437+1,0)</f>
        <v>0</v>
      </c>
      <c r="H438" t="str">
        <f>_xlfn.CONCAT(pogoda[[#This Row],[Kategoria_chmur]],pogoda[[#This Row],[Wielkosc_chmur]])</f>
        <v>00</v>
      </c>
      <c r="I438" s="1">
        <f t="shared" si="6"/>
        <v>9</v>
      </c>
      <c r="J438" s="1">
        <f>MIN(QUOTIENT(pogoda[[#This Row],[temp]]+2,3),5)</f>
        <v>3</v>
      </c>
      <c r="K438" s="1" t="str">
        <f>IF(J438=0,"0",IF(J437=0,IF(pogoda[[#This Row],[Temperatura]]&gt;=10,"C","S"),K437))</f>
        <v>S</v>
      </c>
      <c r="L438" s="1">
        <f>IF(pogoda[[#This Row],[kategoria]]=pogoda[[#This Row],[Kategoria_chmur]],1,0)</f>
        <v>0</v>
      </c>
      <c r="M438" s="1">
        <f>IF(pogoda[[#This Row],[wielkosc]]=pogoda[[#This Row],[Wielkosc_chmur]],1,0)</f>
        <v>0</v>
      </c>
      <c r="N438" s="1"/>
    </row>
    <row r="439" spans="1:14" x14ac:dyDescent="0.25">
      <c r="A439">
        <v>437</v>
      </c>
      <c r="B439">
        <v>0.1</v>
      </c>
      <c r="C439">
        <v>24</v>
      </c>
      <c r="D439" s="1" t="s">
        <v>5</v>
      </c>
      <c r="E439">
        <v>0</v>
      </c>
      <c r="F439">
        <f>IF(AND(pogoda[[#This Row],[Temperatura]]&gt;=20,pogoda[[#This Row],[Opad]]&lt;=5),1,0)</f>
        <v>0</v>
      </c>
      <c r="G439">
        <f>IF(pogoda[[#This Row],[Temperatura]]&gt;B438,G438+1,0)</f>
        <v>0</v>
      </c>
      <c r="H439" t="str">
        <f>_xlfn.CONCAT(pogoda[[#This Row],[Kategoria_chmur]],pogoda[[#This Row],[Wielkosc_chmur]])</f>
        <v>00</v>
      </c>
      <c r="I439" s="1">
        <f t="shared" si="6"/>
        <v>10</v>
      </c>
      <c r="J439" s="1">
        <f>MIN(QUOTIENT(pogoda[[#This Row],[temp]]+2,3),5)</f>
        <v>4</v>
      </c>
      <c r="K439" s="1" t="str">
        <f>IF(J439=0,"0",IF(J438=0,IF(pogoda[[#This Row],[Temperatura]]&gt;=10,"C","S"),K438))</f>
        <v>S</v>
      </c>
      <c r="L439" s="1">
        <f>IF(pogoda[[#This Row],[kategoria]]=pogoda[[#This Row],[Kategoria_chmur]],1,0)</f>
        <v>0</v>
      </c>
      <c r="M439" s="1">
        <f>IF(pogoda[[#This Row],[wielkosc]]=pogoda[[#This Row],[Wielkosc_chmur]],1,0)</f>
        <v>0</v>
      </c>
      <c r="N439" s="1"/>
    </row>
    <row r="440" spans="1:14" x14ac:dyDescent="0.25">
      <c r="A440">
        <v>438</v>
      </c>
      <c r="B440">
        <v>0.5</v>
      </c>
      <c r="C440">
        <v>16</v>
      </c>
      <c r="D440" s="1" t="s">
        <v>5</v>
      </c>
      <c r="E440">
        <v>0</v>
      </c>
      <c r="F440">
        <f>IF(AND(pogoda[[#This Row],[Temperatura]]&gt;=20,pogoda[[#This Row],[Opad]]&lt;=5),1,0)</f>
        <v>0</v>
      </c>
      <c r="G440">
        <f>IF(pogoda[[#This Row],[Temperatura]]&gt;B439,G439+1,0)</f>
        <v>1</v>
      </c>
      <c r="H440" t="str">
        <f>_xlfn.CONCAT(pogoda[[#This Row],[Kategoria_chmur]],pogoda[[#This Row],[Wielkosc_chmur]])</f>
        <v>00</v>
      </c>
      <c r="I440" s="1">
        <f t="shared" si="6"/>
        <v>11</v>
      </c>
      <c r="J440" s="1">
        <f>MIN(QUOTIENT(pogoda[[#This Row],[temp]]+2,3),5)</f>
        <v>4</v>
      </c>
      <c r="K440" s="1" t="str">
        <f>IF(J440=0,"0",IF(J439=0,IF(pogoda[[#This Row],[Temperatura]]&gt;=10,"C","S"),K439))</f>
        <v>S</v>
      </c>
      <c r="L440" s="1">
        <f>IF(pogoda[[#This Row],[kategoria]]=pogoda[[#This Row],[Kategoria_chmur]],1,0)</f>
        <v>0</v>
      </c>
      <c r="M440" s="1">
        <f>IF(pogoda[[#This Row],[wielkosc]]=pogoda[[#This Row],[Wielkosc_chmur]],1,0)</f>
        <v>0</v>
      </c>
      <c r="N440" s="1"/>
    </row>
    <row r="441" spans="1:14" x14ac:dyDescent="0.25">
      <c r="A441">
        <v>439</v>
      </c>
      <c r="B441">
        <v>2.5</v>
      </c>
      <c r="C441">
        <v>2</v>
      </c>
      <c r="D441" s="1" t="s">
        <v>5</v>
      </c>
      <c r="E441">
        <v>0</v>
      </c>
      <c r="F441">
        <f>IF(AND(pogoda[[#This Row],[Temperatura]]&gt;=20,pogoda[[#This Row],[Opad]]&lt;=5),1,0)</f>
        <v>0</v>
      </c>
      <c r="G441">
        <f>IF(pogoda[[#This Row],[Temperatura]]&gt;B440,G440+1,0)</f>
        <v>2</v>
      </c>
      <c r="H441" t="str">
        <f>_xlfn.CONCAT(pogoda[[#This Row],[Kategoria_chmur]],pogoda[[#This Row],[Wielkosc_chmur]])</f>
        <v>00</v>
      </c>
      <c r="I441" s="1">
        <f t="shared" si="6"/>
        <v>12</v>
      </c>
      <c r="J441" s="1">
        <f>MIN(QUOTIENT(pogoda[[#This Row],[temp]]+2,3),5)</f>
        <v>4</v>
      </c>
      <c r="K441" s="1" t="str">
        <f>IF(J441=0,"0",IF(J440=0,IF(pogoda[[#This Row],[Temperatura]]&gt;=10,"C","S"),K440))</f>
        <v>S</v>
      </c>
      <c r="L441" s="1">
        <f>IF(pogoda[[#This Row],[kategoria]]=pogoda[[#This Row],[Kategoria_chmur]],1,0)</f>
        <v>0</v>
      </c>
      <c r="M441" s="1">
        <f>IF(pogoda[[#This Row],[wielkosc]]=pogoda[[#This Row],[Wielkosc_chmur]],1,0)</f>
        <v>0</v>
      </c>
      <c r="N441" s="1"/>
    </row>
    <row r="442" spans="1:14" x14ac:dyDescent="0.25">
      <c r="A442">
        <v>440</v>
      </c>
      <c r="B442">
        <v>5.5</v>
      </c>
      <c r="C442">
        <v>17</v>
      </c>
      <c r="D442" s="1" t="s">
        <v>5</v>
      </c>
      <c r="E442">
        <v>0</v>
      </c>
      <c r="F442">
        <f>IF(AND(pogoda[[#This Row],[Temperatura]]&gt;=20,pogoda[[#This Row],[Opad]]&lt;=5),1,0)</f>
        <v>0</v>
      </c>
      <c r="G442">
        <f>IF(pogoda[[#This Row],[Temperatura]]&gt;B441,G441+1,0)</f>
        <v>3</v>
      </c>
      <c r="H442" t="str">
        <f>_xlfn.CONCAT(pogoda[[#This Row],[Kategoria_chmur]],pogoda[[#This Row],[Wielkosc_chmur]])</f>
        <v>00</v>
      </c>
      <c r="I442" s="1">
        <f t="shared" si="6"/>
        <v>13</v>
      </c>
      <c r="J442" s="1">
        <f>MIN(QUOTIENT(pogoda[[#This Row],[temp]]+2,3),5)</f>
        <v>5</v>
      </c>
      <c r="K442" s="1" t="str">
        <f>IF(J442=0,"0",IF(J441=0,IF(pogoda[[#This Row],[Temperatura]]&gt;=10,"C","S"),K441))</f>
        <v>S</v>
      </c>
      <c r="L442" s="1">
        <f>IF(pogoda[[#This Row],[kategoria]]=pogoda[[#This Row],[Kategoria_chmur]],1,0)</f>
        <v>0</v>
      </c>
      <c r="M442" s="1">
        <f>IF(pogoda[[#This Row],[wielkosc]]=pogoda[[#This Row],[Wielkosc_chmur]],1,0)</f>
        <v>0</v>
      </c>
      <c r="N442" s="1"/>
    </row>
    <row r="443" spans="1:14" x14ac:dyDescent="0.25">
      <c r="A443">
        <v>441</v>
      </c>
      <c r="B443">
        <v>8.6999999999999993</v>
      </c>
      <c r="C443">
        <v>23</v>
      </c>
      <c r="D443" s="1" t="s">
        <v>5</v>
      </c>
      <c r="E443">
        <v>0</v>
      </c>
      <c r="F443">
        <f>IF(AND(pogoda[[#This Row],[Temperatura]]&gt;=20,pogoda[[#This Row],[Opad]]&lt;=5),1,0)</f>
        <v>0</v>
      </c>
      <c r="G443">
        <f>IF(pogoda[[#This Row],[Temperatura]]&gt;B442,G442+1,0)</f>
        <v>4</v>
      </c>
      <c r="H443" t="str">
        <f>_xlfn.CONCAT(pogoda[[#This Row],[Kategoria_chmur]],pogoda[[#This Row],[Wielkosc_chmur]])</f>
        <v>00</v>
      </c>
      <c r="I443" s="1">
        <f t="shared" si="6"/>
        <v>14</v>
      </c>
      <c r="J443" s="1">
        <f>MIN(QUOTIENT(pogoda[[#This Row],[temp]]+2,3),5)</f>
        <v>5</v>
      </c>
      <c r="K443" s="1" t="str">
        <f>IF(J443=0,"0",IF(J442=0,IF(pogoda[[#This Row],[Temperatura]]&gt;=10,"C","S"),K442))</f>
        <v>S</v>
      </c>
      <c r="L443" s="1">
        <f>IF(pogoda[[#This Row],[kategoria]]=pogoda[[#This Row],[Kategoria_chmur]],1,0)</f>
        <v>0</v>
      </c>
      <c r="M443" s="1">
        <f>IF(pogoda[[#This Row],[wielkosc]]=pogoda[[#This Row],[Wielkosc_chmur]],1,0)</f>
        <v>0</v>
      </c>
      <c r="N443" s="1"/>
    </row>
    <row r="444" spans="1:14" x14ac:dyDescent="0.25">
      <c r="A444">
        <v>442</v>
      </c>
      <c r="B444">
        <v>11.1</v>
      </c>
      <c r="C444">
        <v>0</v>
      </c>
      <c r="D444" s="1" t="s">
        <v>5</v>
      </c>
      <c r="E444">
        <v>0</v>
      </c>
      <c r="F444">
        <f>IF(AND(pogoda[[#This Row],[Temperatura]]&gt;=20,pogoda[[#This Row],[Opad]]&lt;=5),1,0)</f>
        <v>0</v>
      </c>
      <c r="G444">
        <f>IF(pogoda[[#This Row],[Temperatura]]&gt;B443,G443+1,0)</f>
        <v>5</v>
      </c>
      <c r="H444" t="str">
        <f>_xlfn.CONCAT(pogoda[[#This Row],[Kategoria_chmur]],pogoda[[#This Row],[Wielkosc_chmur]])</f>
        <v>00</v>
      </c>
      <c r="I444" s="1">
        <f t="shared" si="6"/>
        <v>0</v>
      </c>
      <c r="J444" s="1">
        <f>MIN(QUOTIENT(pogoda[[#This Row],[temp]]+2,3),5)</f>
        <v>0</v>
      </c>
      <c r="K444" s="1" t="str">
        <f>IF(J444=0,"0",IF(J443=0,IF(pogoda[[#This Row],[Temperatura]]&gt;=10,"C","S"),K443))</f>
        <v>0</v>
      </c>
      <c r="L444" s="1">
        <f>IF(pogoda[[#This Row],[kategoria]]=pogoda[[#This Row],[Kategoria_chmur]],1,0)</f>
        <v>1</v>
      </c>
      <c r="M444" s="1">
        <f>IF(pogoda[[#This Row],[wielkosc]]=pogoda[[#This Row],[Wielkosc_chmur]],1,0)</f>
        <v>1</v>
      </c>
      <c r="N444" s="1"/>
    </row>
    <row r="445" spans="1:14" x14ac:dyDescent="0.25">
      <c r="A445">
        <v>443</v>
      </c>
      <c r="B445">
        <v>12.2</v>
      </c>
      <c r="C445">
        <v>4</v>
      </c>
      <c r="D445" s="1" t="s">
        <v>5</v>
      </c>
      <c r="E445">
        <v>0</v>
      </c>
      <c r="F445">
        <f>IF(AND(pogoda[[#This Row],[Temperatura]]&gt;=20,pogoda[[#This Row],[Opad]]&lt;=5),1,0)</f>
        <v>0</v>
      </c>
      <c r="G445">
        <f>IF(pogoda[[#This Row],[Temperatura]]&gt;B444,G444+1,0)</f>
        <v>6</v>
      </c>
      <c r="H445" t="str">
        <f>_xlfn.CONCAT(pogoda[[#This Row],[Kategoria_chmur]],pogoda[[#This Row],[Wielkosc_chmur]])</f>
        <v>00</v>
      </c>
      <c r="I445" s="1">
        <f t="shared" si="6"/>
        <v>1</v>
      </c>
      <c r="J445" s="1">
        <f>MIN(QUOTIENT(pogoda[[#This Row],[temp]]+2,3),5)</f>
        <v>1</v>
      </c>
      <c r="K445" s="1" t="str">
        <f>IF(J445=0,"0",IF(J444=0,IF(pogoda[[#This Row],[Temperatura]]&gt;=10,"C","S"),K444))</f>
        <v>C</v>
      </c>
      <c r="L445" s="1">
        <f>IF(pogoda[[#This Row],[kategoria]]=pogoda[[#This Row],[Kategoria_chmur]],1,0)</f>
        <v>0</v>
      </c>
      <c r="M445" s="1">
        <f>IF(pogoda[[#This Row],[wielkosc]]=pogoda[[#This Row],[Wielkosc_chmur]],1,0)</f>
        <v>0</v>
      </c>
      <c r="N445" s="1"/>
    </row>
    <row r="446" spans="1:14" x14ac:dyDescent="0.25">
      <c r="A446">
        <v>444</v>
      </c>
      <c r="B446">
        <v>11.9</v>
      </c>
      <c r="C446">
        <v>1</v>
      </c>
      <c r="D446" s="1" t="s">
        <v>5</v>
      </c>
      <c r="E446">
        <v>0</v>
      </c>
      <c r="F446">
        <f>IF(AND(pogoda[[#This Row],[Temperatura]]&gt;=20,pogoda[[#This Row],[Opad]]&lt;=5),1,0)</f>
        <v>0</v>
      </c>
      <c r="G446">
        <f>IF(pogoda[[#This Row],[Temperatura]]&gt;B445,G445+1,0)</f>
        <v>0</v>
      </c>
      <c r="H446" t="str">
        <f>_xlfn.CONCAT(pogoda[[#This Row],[Kategoria_chmur]],pogoda[[#This Row],[Wielkosc_chmur]])</f>
        <v>00</v>
      </c>
      <c r="I446" s="1">
        <f t="shared" si="6"/>
        <v>2</v>
      </c>
      <c r="J446" s="1">
        <f>MIN(QUOTIENT(pogoda[[#This Row],[temp]]+2,3),5)</f>
        <v>1</v>
      </c>
      <c r="K446" s="1" t="str">
        <f>IF(J446=0,"0",IF(J445=0,IF(pogoda[[#This Row],[Temperatura]]&gt;=10,"C","S"),K445))</f>
        <v>C</v>
      </c>
      <c r="L446" s="1">
        <f>IF(pogoda[[#This Row],[kategoria]]=pogoda[[#This Row],[Kategoria_chmur]],1,0)</f>
        <v>0</v>
      </c>
      <c r="M446" s="1">
        <f>IF(pogoda[[#This Row],[wielkosc]]=pogoda[[#This Row],[Wielkosc_chmur]],1,0)</f>
        <v>0</v>
      </c>
      <c r="N446" s="1"/>
    </row>
    <row r="447" spans="1:14" x14ac:dyDescent="0.25">
      <c r="A447">
        <v>445</v>
      </c>
      <c r="B447">
        <v>10.5</v>
      </c>
      <c r="C447">
        <v>1</v>
      </c>
      <c r="D447" s="1" t="s">
        <v>5</v>
      </c>
      <c r="E447">
        <v>0</v>
      </c>
      <c r="F447">
        <f>IF(AND(pogoda[[#This Row],[Temperatura]]&gt;=20,pogoda[[#This Row],[Opad]]&lt;=5),1,0)</f>
        <v>0</v>
      </c>
      <c r="G447">
        <f>IF(pogoda[[#This Row],[Temperatura]]&gt;B446,G446+1,0)</f>
        <v>0</v>
      </c>
      <c r="H447" t="str">
        <f>_xlfn.CONCAT(pogoda[[#This Row],[Kategoria_chmur]],pogoda[[#This Row],[Wielkosc_chmur]])</f>
        <v>00</v>
      </c>
      <c r="I447" s="1">
        <f t="shared" si="6"/>
        <v>3</v>
      </c>
      <c r="J447" s="1">
        <f>MIN(QUOTIENT(pogoda[[#This Row],[temp]]+2,3),5)</f>
        <v>1</v>
      </c>
      <c r="K447" s="1" t="str">
        <f>IF(J447=0,"0",IF(J446=0,IF(pogoda[[#This Row],[Temperatura]]&gt;=10,"C","S"),K446))</f>
        <v>C</v>
      </c>
      <c r="L447" s="1">
        <f>IF(pogoda[[#This Row],[kategoria]]=pogoda[[#This Row],[Kategoria_chmur]],1,0)</f>
        <v>0</v>
      </c>
      <c r="M447" s="1">
        <f>IF(pogoda[[#This Row],[wielkosc]]=pogoda[[#This Row],[Wielkosc_chmur]],1,0)</f>
        <v>0</v>
      </c>
      <c r="N447" s="1"/>
    </row>
    <row r="448" spans="1:14" x14ac:dyDescent="0.25">
      <c r="A448">
        <v>446</v>
      </c>
      <c r="B448">
        <v>8.8000000000000007</v>
      </c>
      <c r="C448">
        <v>6</v>
      </c>
      <c r="D448" s="1" t="s">
        <v>5</v>
      </c>
      <c r="E448">
        <v>0</v>
      </c>
      <c r="F448">
        <f>IF(AND(pogoda[[#This Row],[Temperatura]]&gt;=20,pogoda[[#This Row],[Opad]]&lt;=5),1,0)</f>
        <v>0</v>
      </c>
      <c r="G448">
        <f>IF(pogoda[[#This Row],[Temperatura]]&gt;B447,G447+1,0)</f>
        <v>0</v>
      </c>
      <c r="H448" t="str">
        <f>_xlfn.CONCAT(pogoda[[#This Row],[Kategoria_chmur]],pogoda[[#This Row],[Wielkosc_chmur]])</f>
        <v>00</v>
      </c>
      <c r="I448" s="1">
        <f t="shared" si="6"/>
        <v>4</v>
      </c>
      <c r="J448" s="1">
        <f>MIN(QUOTIENT(pogoda[[#This Row],[temp]]+2,3),5)</f>
        <v>2</v>
      </c>
      <c r="K448" s="1" t="str">
        <f>IF(J448=0,"0",IF(J447=0,IF(pogoda[[#This Row],[Temperatura]]&gt;=10,"C","S"),K447))</f>
        <v>C</v>
      </c>
      <c r="L448" s="1">
        <f>IF(pogoda[[#This Row],[kategoria]]=pogoda[[#This Row],[Kategoria_chmur]],1,0)</f>
        <v>0</v>
      </c>
      <c r="M448" s="1">
        <f>IF(pogoda[[#This Row],[wielkosc]]=pogoda[[#This Row],[Wielkosc_chmur]],1,0)</f>
        <v>0</v>
      </c>
      <c r="N448" s="1"/>
    </row>
    <row r="449" spans="1:14" x14ac:dyDescent="0.25">
      <c r="A449">
        <v>447</v>
      </c>
      <c r="B449">
        <v>7.5</v>
      </c>
      <c r="C449">
        <v>10</v>
      </c>
      <c r="D449" s="1" t="s">
        <v>5</v>
      </c>
      <c r="E449">
        <v>0</v>
      </c>
      <c r="F449">
        <f>IF(AND(pogoda[[#This Row],[Temperatura]]&gt;=20,pogoda[[#This Row],[Opad]]&lt;=5),1,0)</f>
        <v>0</v>
      </c>
      <c r="G449">
        <f>IF(pogoda[[#This Row],[Temperatura]]&gt;B448,G448+1,0)</f>
        <v>0</v>
      </c>
      <c r="H449" t="str">
        <f>_xlfn.CONCAT(pogoda[[#This Row],[Kategoria_chmur]],pogoda[[#This Row],[Wielkosc_chmur]])</f>
        <v>00</v>
      </c>
      <c r="I449" s="1">
        <f t="shared" si="6"/>
        <v>5</v>
      </c>
      <c r="J449" s="1">
        <f>MIN(QUOTIENT(pogoda[[#This Row],[temp]]+2,3),5)</f>
        <v>2</v>
      </c>
      <c r="K449" s="1" t="str">
        <f>IF(J449=0,"0",IF(J448=0,IF(pogoda[[#This Row],[Temperatura]]&gt;=10,"C","S"),K448))</f>
        <v>C</v>
      </c>
      <c r="L449" s="1">
        <f>IF(pogoda[[#This Row],[kategoria]]=pogoda[[#This Row],[Kategoria_chmur]],1,0)</f>
        <v>0</v>
      </c>
      <c r="M449" s="1">
        <f>IF(pogoda[[#This Row],[wielkosc]]=pogoda[[#This Row],[Wielkosc_chmur]],1,0)</f>
        <v>0</v>
      </c>
      <c r="N449" s="1"/>
    </row>
    <row r="450" spans="1:14" x14ac:dyDescent="0.25">
      <c r="A450">
        <v>448</v>
      </c>
      <c r="B450">
        <v>7.6</v>
      </c>
      <c r="C450">
        <v>10</v>
      </c>
      <c r="D450" s="1" t="s">
        <v>5</v>
      </c>
      <c r="E450">
        <v>0</v>
      </c>
      <c r="F450">
        <f>IF(AND(pogoda[[#This Row],[Temperatura]]&gt;=20,pogoda[[#This Row],[Opad]]&lt;=5),1,0)</f>
        <v>0</v>
      </c>
      <c r="G450">
        <f>IF(pogoda[[#This Row],[Temperatura]]&gt;B449,G449+1,0)</f>
        <v>1</v>
      </c>
      <c r="H450" t="str">
        <f>_xlfn.CONCAT(pogoda[[#This Row],[Kategoria_chmur]],pogoda[[#This Row],[Wielkosc_chmur]])</f>
        <v>00</v>
      </c>
      <c r="I450" s="1">
        <f t="shared" si="6"/>
        <v>6</v>
      </c>
      <c r="J450" s="1">
        <f>MIN(QUOTIENT(pogoda[[#This Row],[temp]]+2,3),5)</f>
        <v>2</v>
      </c>
      <c r="K450" s="1" t="str">
        <f>IF(J450=0,"0",IF(J449=0,IF(pogoda[[#This Row],[Temperatura]]&gt;=10,"C","S"),K449))</f>
        <v>C</v>
      </c>
      <c r="L450" s="1">
        <f>IF(pogoda[[#This Row],[kategoria]]=pogoda[[#This Row],[Kategoria_chmur]],1,0)</f>
        <v>0</v>
      </c>
      <c r="M450" s="1">
        <f>IF(pogoda[[#This Row],[wielkosc]]=pogoda[[#This Row],[Wielkosc_chmur]],1,0)</f>
        <v>0</v>
      </c>
      <c r="N450" s="1"/>
    </row>
    <row r="451" spans="1:14" x14ac:dyDescent="0.25">
      <c r="A451">
        <v>449</v>
      </c>
      <c r="B451">
        <v>9.1999999999999993</v>
      </c>
      <c r="C451">
        <v>2</v>
      </c>
      <c r="D451" s="1" t="s">
        <v>5</v>
      </c>
      <c r="E451">
        <v>0</v>
      </c>
      <c r="F451">
        <f>IF(AND(pogoda[[#This Row],[Temperatura]]&gt;=20,pogoda[[#This Row],[Opad]]&lt;=5),1,0)</f>
        <v>0</v>
      </c>
      <c r="G451">
        <f>IF(pogoda[[#This Row],[Temperatura]]&gt;B450,G450+1,0)</f>
        <v>2</v>
      </c>
      <c r="H451" t="str">
        <f>_xlfn.CONCAT(pogoda[[#This Row],[Kategoria_chmur]],pogoda[[#This Row],[Wielkosc_chmur]])</f>
        <v>00</v>
      </c>
      <c r="I451" s="1">
        <f t="shared" si="6"/>
        <v>7</v>
      </c>
      <c r="J451" s="1">
        <f>MIN(QUOTIENT(pogoda[[#This Row],[temp]]+2,3),5)</f>
        <v>3</v>
      </c>
      <c r="K451" s="1" t="str">
        <f>IF(J451=0,"0",IF(J450=0,IF(pogoda[[#This Row],[Temperatura]]&gt;=10,"C","S"),K450))</f>
        <v>C</v>
      </c>
      <c r="L451" s="1">
        <f>IF(pogoda[[#This Row],[kategoria]]=pogoda[[#This Row],[Kategoria_chmur]],1,0)</f>
        <v>0</v>
      </c>
      <c r="M451" s="1">
        <f>IF(pogoda[[#This Row],[wielkosc]]=pogoda[[#This Row],[Wielkosc_chmur]],1,0)</f>
        <v>0</v>
      </c>
      <c r="N451" s="1"/>
    </row>
    <row r="452" spans="1:14" x14ac:dyDescent="0.25">
      <c r="A452">
        <v>450</v>
      </c>
      <c r="B452">
        <v>12.3</v>
      </c>
      <c r="C452">
        <v>7</v>
      </c>
      <c r="D452" s="1" t="s">
        <v>5</v>
      </c>
      <c r="E452">
        <v>0</v>
      </c>
      <c r="F452">
        <f>IF(AND(pogoda[[#This Row],[Temperatura]]&gt;=20,pogoda[[#This Row],[Opad]]&lt;=5),1,0)</f>
        <v>0</v>
      </c>
      <c r="G452">
        <f>IF(pogoda[[#This Row],[Temperatura]]&gt;B451,G451+1,0)</f>
        <v>3</v>
      </c>
      <c r="H452" t="str">
        <f>_xlfn.CONCAT(pogoda[[#This Row],[Kategoria_chmur]],pogoda[[#This Row],[Wielkosc_chmur]])</f>
        <v>00</v>
      </c>
      <c r="I452" s="1">
        <f t="shared" si="6"/>
        <v>8</v>
      </c>
      <c r="J452" s="1">
        <f>MIN(QUOTIENT(pogoda[[#This Row],[temp]]+2,3),5)</f>
        <v>3</v>
      </c>
      <c r="K452" s="1" t="str">
        <f>IF(J452=0,"0",IF(J451=0,IF(pogoda[[#This Row],[Temperatura]]&gt;=10,"C","S"),K451))</f>
        <v>C</v>
      </c>
      <c r="L452" s="1">
        <f>IF(pogoda[[#This Row],[kategoria]]=pogoda[[#This Row],[Kategoria_chmur]],1,0)</f>
        <v>0</v>
      </c>
      <c r="M452" s="1">
        <f>IF(pogoda[[#This Row],[wielkosc]]=pogoda[[#This Row],[Wielkosc_chmur]],1,0)</f>
        <v>0</v>
      </c>
      <c r="N452" s="1"/>
    </row>
    <row r="453" spans="1:14" x14ac:dyDescent="0.25">
      <c r="A453">
        <v>451</v>
      </c>
      <c r="B453">
        <v>16.3</v>
      </c>
      <c r="C453">
        <v>18</v>
      </c>
      <c r="D453" s="1" t="s">
        <v>5</v>
      </c>
      <c r="E453">
        <v>0</v>
      </c>
      <c r="F453">
        <f>IF(AND(pogoda[[#This Row],[Temperatura]]&gt;=20,pogoda[[#This Row],[Opad]]&lt;=5),1,0)</f>
        <v>0</v>
      </c>
      <c r="G453">
        <f>IF(pogoda[[#This Row],[Temperatura]]&gt;B452,G452+1,0)</f>
        <v>4</v>
      </c>
      <c r="H453" t="str">
        <f>_xlfn.CONCAT(pogoda[[#This Row],[Kategoria_chmur]],pogoda[[#This Row],[Wielkosc_chmur]])</f>
        <v>00</v>
      </c>
      <c r="I453" s="1">
        <f t="shared" ref="I453:I502" si="7">IF(AND(I452&gt;=13,C452&gt;=20),0,IF(I452=0,1,MIN(15,I452+1)))</f>
        <v>9</v>
      </c>
      <c r="J453" s="1">
        <f>MIN(QUOTIENT(pogoda[[#This Row],[temp]]+2,3),5)</f>
        <v>3</v>
      </c>
      <c r="K453" s="1" t="str">
        <f>IF(J453=0,"0",IF(J452=0,IF(pogoda[[#This Row],[Temperatura]]&gt;=10,"C","S"),K452))</f>
        <v>C</v>
      </c>
      <c r="L453" s="1">
        <f>IF(pogoda[[#This Row],[kategoria]]=pogoda[[#This Row],[Kategoria_chmur]],1,0)</f>
        <v>0</v>
      </c>
      <c r="M453" s="1">
        <f>IF(pogoda[[#This Row],[wielkosc]]=pogoda[[#This Row],[Wielkosc_chmur]],1,0)</f>
        <v>0</v>
      </c>
      <c r="N453" s="1"/>
    </row>
    <row r="454" spans="1:14" x14ac:dyDescent="0.25">
      <c r="A454">
        <v>452</v>
      </c>
      <c r="B454">
        <v>20.2</v>
      </c>
      <c r="C454">
        <v>23</v>
      </c>
      <c r="D454" s="1" t="s">
        <v>5</v>
      </c>
      <c r="E454">
        <v>0</v>
      </c>
      <c r="F454">
        <f>IF(AND(pogoda[[#This Row],[Temperatura]]&gt;=20,pogoda[[#This Row],[Opad]]&lt;=5),1,0)</f>
        <v>0</v>
      </c>
      <c r="G454">
        <f>IF(pogoda[[#This Row],[Temperatura]]&gt;B453,G453+1,0)</f>
        <v>5</v>
      </c>
      <c r="H454" t="str">
        <f>_xlfn.CONCAT(pogoda[[#This Row],[Kategoria_chmur]],pogoda[[#This Row],[Wielkosc_chmur]])</f>
        <v>00</v>
      </c>
      <c r="I454" s="1">
        <f t="shared" si="7"/>
        <v>10</v>
      </c>
      <c r="J454" s="1">
        <f>MIN(QUOTIENT(pogoda[[#This Row],[temp]]+2,3),5)</f>
        <v>4</v>
      </c>
      <c r="K454" s="1" t="str">
        <f>IF(J454=0,"0",IF(J453=0,IF(pogoda[[#This Row],[Temperatura]]&gt;=10,"C","S"),K453))</f>
        <v>C</v>
      </c>
      <c r="L454" s="1">
        <f>IF(pogoda[[#This Row],[kategoria]]=pogoda[[#This Row],[Kategoria_chmur]],1,0)</f>
        <v>0</v>
      </c>
      <c r="M454" s="1">
        <f>IF(pogoda[[#This Row],[wielkosc]]=pogoda[[#This Row],[Wielkosc_chmur]],1,0)</f>
        <v>0</v>
      </c>
      <c r="N454" s="1"/>
    </row>
    <row r="455" spans="1:14" x14ac:dyDescent="0.25">
      <c r="A455">
        <v>453</v>
      </c>
      <c r="B455">
        <v>23.2</v>
      </c>
      <c r="C455">
        <v>7</v>
      </c>
      <c r="D455" s="1" t="s">
        <v>5</v>
      </c>
      <c r="E455">
        <v>0</v>
      </c>
      <c r="F455">
        <f>IF(AND(pogoda[[#This Row],[Temperatura]]&gt;=20,pogoda[[#This Row],[Opad]]&lt;=5),1,0)</f>
        <v>0</v>
      </c>
      <c r="G455">
        <f>IF(pogoda[[#This Row],[Temperatura]]&gt;B454,G454+1,0)</f>
        <v>6</v>
      </c>
      <c r="H455" t="str">
        <f>_xlfn.CONCAT(pogoda[[#This Row],[Kategoria_chmur]],pogoda[[#This Row],[Wielkosc_chmur]])</f>
        <v>00</v>
      </c>
      <c r="I455" s="1">
        <f t="shared" si="7"/>
        <v>11</v>
      </c>
      <c r="J455" s="1">
        <f>MIN(QUOTIENT(pogoda[[#This Row],[temp]]+2,3),5)</f>
        <v>4</v>
      </c>
      <c r="K455" s="1" t="str">
        <f>IF(J455=0,"0",IF(J454=0,IF(pogoda[[#This Row],[Temperatura]]&gt;=10,"C","S"),K454))</f>
        <v>C</v>
      </c>
      <c r="L455" s="1">
        <f>IF(pogoda[[#This Row],[kategoria]]=pogoda[[#This Row],[Kategoria_chmur]],1,0)</f>
        <v>0</v>
      </c>
      <c r="M455" s="1">
        <f>IF(pogoda[[#This Row],[wielkosc]]=pogoda[[#This Row],[Wielkosc_chmur]],1,0)</f>
        <v>0</v>
      </c>
      <c r="N455" s="1"/>
    </row>
    <row r="456" spans="1:14" x14ac:dyDescent="0.25">
      <c r="A456">
        <v>454</v>
      </c>
      <c r="B456">
        <v>24.8</v>
      </c>
      <c r="C456">
        <v>20</v>
      </c>
      <c r="D456" s="1" t="s">
        <v>5</v>
      </c>
      <c r="E456">
        <v>0</v>
      </c>
      <c r="F456">
        <f>IF(AND(pogoda[[#This Row],[Temperatura]]&gt;=20,pogoda[[#This Row],[Opad]]&lt;=5),1,0)</f>
        <v>0</v>
      </c>
      <c r="G456">
        <f>IF(pogoda[[#This Row],[Temperatura]]&gt;B455,G455+1,0)</f>
        <v>7</v>
      </c>
      <c r="H456" t="str">
        <f>_xlfn.CONCAT(pogoda[[#This Row],[Kategoria_chmur]],pogoda[[#This Row],[Wielkosc_chmur]])</f>
        <v>00</v>
      </c>
      <c r="I456" s="1">
        <f t="shared" si="7"/>
        <v>12</v>
      </c>
      <c r="J456" s="1">
        <f>MIN(QUOTIENT(pogoda[[#This Row],[temp]]+2,3),5)</f>
        <v>4</v>
      </c>
      <c r="K456" s="1" t="str">
        <f>IF(J456=0,"0",IF(J455=0,IF(pogoda[[#This Row],[Temperatura]]&gt;=10,"C","S"),K455))</f>
        <v>C</v>
      </c>
      <c r="L456" s="1">
        <f>IF(pogoda[[#This Row],[kategoria]]=pogoda[[#This Row],[Kategoria_chmur]],1,0)</f>
        <v>0</v>
      </c>
      <c r="M456" s="1">
        <f>IF(pogoda[[#This Row],[wielkosc]]=pogoda[[#This Row],[Wielkosc_chmur]],1,0)</f>
        <v>0</v>
      </c>
      <c r="N456" s="1"/>
    </row>
    <row r="457" spans="1:14" x14ac:dyDescent="0.25">
      <c r="A457">
        <v>455</v>
      </c>
      <c r="B457">
        <v>24.9</v>
      </c>
      <c r="C457">
        <v>14</v>
      </c>
      <c r="D457" s="1" t="s">
        <v>5</v>
      </c>
      <c r="E457">
        <v>0</v>
      </c>
      <c r="F457">
        <f>IF(AND(pogoda[[#This Row],[Temperatura]]&gt;=20,pogoda[[#This Row],[Opad]]&lt;=5),1,0)</f>
        <v>0</v>
      </c>
      <c r="G457">
        <f>IF(pogoda[[#This Row],[Temperatura]]&gt;B456,G456+1,0)</f>
        <v>8</v>
      </c>
      <c r="H457" t="str">
        <f>_xlfn.CONCAT(pogoda[[#This Row],[Kategoria_chmur]],pogoda[[#This Row],[Wielkosc_chmur]])</f>
        <v>00</v>
      </c>
      <c r="I457" s="1">
        <f t="shared" si="7"/>
        <v>13</v>
      </c>
      <c r="J457" s="1">
        <f>MIN(QUOTIENT(pogoda[[#This Row],[temp]]+2,3),5)</f>
        <v>5</v>
      </c>
      <c r="K457" s="1" t="str">
        <f>IF(J457=0,"0",IF(J456=0,IF(pogoda[[#This Row],[Temperatura]]&gt;=10,"C","S"),K456))</f>
        <v>C</v>
      </c>
      <c r="L457" s="1">
        <f>IF(pogoda[[#This Row],[kategoria]]=pogoda[[#This Row],[Kategoria_chmur]],1,0)</f>
        <v>0</v>
      </c>
      <c r="M457" s="1">
        <f>IF(pogoda[[#This Row],[wielkosc]]=pogoda[[#This Row],[Wielkosc_chmur]],1,0)</f>
        <v>0</v>
      </c>
      <c r="N457" s="1"/>
    </row>
    <row r="458" spans="1:14" x14ac:dyDescent="0.25">
      <c r="A458">
        <v>456</v>
      </c>
      <c r="B458">
        <v>23.3</v>
      </c>
      <c r="C458">
        <v>11</v>
      </c>
      <c r="D458" s="1" t="s">
        <v>5</v>
      </c>
      <c r="E458">
        <v>0</v>
      </c>
      <c r="F458">
        <f>IF(AND(pogoda[[#This Row],[Temperatura]]&gt;=20,pogoda[[#This Row],[Opad]]&lt;=5),1,0)</f>
        <v>0</v>
      </c>
      <c r="G458">
        <f>IF(pogoda[[#This Row],[Temperatura]]&gt;B457,G457+1,0)</f>
        <v>0</v>
      </c>
      <c r="H458" t="str">
        <f>_xlfn.CONCAT(pogoda[[#This Row],[Kategoria_chmur]],pogoda[[#This Row],[Wielkosc_chmur]])</f>
        <v>00</v>
      </c>
      <c r="I458" s="1">
        <f t="shared" si="7"/>
        <v>14</v>
      </c>
      <c r="J458" s="1">
        <f>MIN(QUOTIENT(pogoda[[#This Row],[temp]]+2,3),5)</f>
        <v>5</v>
      </c>
      <c r="K458" s="1" t="str">
        <f>IF(J458=0,"0",IF(J457=0,IF(pogoda[[#This Row],[Temperatura]]&gt;=10,"C","S"),K457))</f>
        <v>C</v>
      </c>
      <c r="L458" s="1">
        <f>IF(pogoda[[#This Row],[kategoria]]=pogoda[[#This Row],[Kategoria_chmur]],1,0)</f>
        <v>0</v>
      </c>
      <c r="M458" s="1">
        <f>IF(pogoda[[#This Row],[wielkosc]]=pogoda[[#This Row],[Wielkosc_chmur]],1,0)</f>
        <v>0</v>
      </c>
      <c r="N458" s="1"/>
    </row>
    <row r="459" spans="1:14" x14ac:dyDescent="0.25">
      <c r="A459">
        <v>457</v>
      </c>
      <c r="B459">
        <v>21.3</v>
      </c>
      <c r="C459">
        <v>10</v>
      </c>
      <c r="D459" s="1" t="s">
        <v>5</v>
      </c>
      <c r="E459">
        <v>0</v>
      </c>
      <c r="F459">
        <f>IF(AND(pogoda[[#This Row],[Temperatura]]&gt;=20,pogoda[[#This Row],[Opad]]&lt;=5),1,0)</f>
        <v>0</v>
      </c>
      <c r="G459">
        <f>IF(pogoda[[#This Row],[Temperatura]]&gt;B458,G458+1,0)</f>
        <v>0</v>
      </c>
      <c r="H459" t="str">
        <f>_xlfn.CONCAT(pogoda[[#This Row],[Kategoria_chmur]],pogoda[[#This Row],[Wielkosc_chmur]])</f>
        <v>00</v>
      </c>
      <c r="I459" s="1">
        <f t="shared" si="7"/>
        <v>15</v>
      </c>
      <c r="J459" s="1">
        <f>MIN(QUOTIENT(pogoda[[#This Row],[temp]]+2,3),5)</f>
        <v>5</v>
      </c>
      <c r="K459" s="1" t="str">
        <f>IF(J459=0,"0",IF(J458=0,IF(pogoda[[#This Row],[Temperatura]]&gt;=10,"C","S"),K458))</f>
        <v>C</v>
      </c>
      <c r="L459" s="1">
        <f>IF(pogoda[[#This Row],[kategoria]]=pogoda[[#This Row],[Kategoria_chmur]],1,0)</f>
        <v>0</v>
      </c>
      <c r="M459" s="1">
        <f>IF(pogoda[[#This Row],[wielkosc]]=pogoda[[#This Row],[Wielkosc_chmur]],1,0)</f>
        <v>0</v>
      </c>
      <c r="N459" s="1"/>
    </row>
    <row r="460" spans="1:14" x14ac:dyDescent="0.25">
      <c r="A460">
        <v>458</v>
      </c>
      <c r="B460">
        <v>19.7</v>
      </c>
      <c r="C460">
        <v>13</v>
      </c>
      <c r="D460" s="1" t="s">
        <v>5</v>
      </c>
      <c r="E460">
        <v>0</v>
      </c>
      <c r="F460">
        <f>IF(AND(pogoda[[#This Row],[Temperatura]]&gt;=20,pogoda[[#This Row],[Opad]]&lt;=5),1,0)</f>
        <v>0</v>
      </c>
      <c r="G460">
        <f>IF(pogoda[[#This Row],[Temperatura]]&gt;B459,G459+1,0)</f>
        <v>0</v>
      </c>
      <c r="H460" t="str">
        <f>_xlfn.CONCAT(pogoda[[#This Row],[Kategoria_chmur]],pogoda[[#This Row],[Wielkosc_chmur]])</f>
        <v>00</v>
      </c>
      <c r="I460" s="1">
        <f t="shared" si="7"/>
        <v>15</v>
      </c>
      <c r="J460" s="1">
        <f>MIN(QUOTIENT(pogoda[[#This Row],[temp]]+2,3),5)</f>
        <v>5</v>
      </c>
      <c r="K460" s="1" t="str">
        <f>IF(J460=0,"0",IF(J459=0,IF(pogoda[[#This Row],[Temperatura]]&gt;=10,"C","S"),K459))</f>
        <v>C</v>
      </c>
      <c r="L460" s="1">
        <f>IF(pogoda[[#This Row],[kategoria]]=pogoda[[#This Row],[Kategoria_chmur]],1,0)</f>
        <v>0</v>
      </c>
      <c r="M460" s="1">
        <f>IF(pogoda[[#This Row],[wielkosc]]=pogoda[[#This Row],[Wielkosc_chmur]],1,0)</f>
        <v>0</v>
      </c>
      <c r="N460" s="1"/>
    </row>
    <row r="461" spans="1:14" x14ac:dyDescent="0.25">
      <c r="A461">
        <v>459</v>
      </c>
      <c r="B461">
        <v>19.100000000000001</v>
      </c>
      <c r="C461">
        <v>24</v>
      </c>
      <c r="D461" s="1" t="s">
        <v>5</v>
      </c>
      <c r="E461">
        <v>0</v>
      </c>
      <c r="F461">
        <f>IF(AND(pogoda[[#This Row],[Temperatura]]&gt;=20,pogoda[[#This Row],[Opad]]&lt;=5),1,0)</f>
        <v>0</v>
      </c>
      <c r="G461">
        <f>IF(pogoda[[#This Row],[Temperatura]]&gt;B460,G460+1,0)</f>
        <v>0</v>
      </c>
      <c r="H461" t="str">
        <f>_xlfn.CONCAT(pogoda[[#This Row],[Kategoria_chmur]],pogoda[[#This Row],[Wielkosc_chmur]])</f>
        <v>00</v>
      </c>
      <c r="I461" s="1">
        <f t="shared" si="7"/>
        <v>15</v>
      </c>
      <c r="J461" s="1">
        <f>MIN(QUOTIENT(pogoda[[#This Row],[temp]]+2,3),5)</f>
        <v>5</v>
      </c>
      <c r="K461" s="1" t="str">
        <f>IF(J461=0,"0",IF(J460=0,IF(pogoda[[#This Row],[Temperatura]]&gt;=10,"C","S"),K460))</f>
        <v>C</v>
      </c>
      <c r="L461" s="1">
        <f>IF(pogoda[[#This Row],[kategoria]]=pogoda[[#This Row],[Kategoria_chmur]],1,0)</f>
        <v>0</v>
      </c>
      <c r="M461" s="1">
        <f>IF(pogoda[[#This Row],[wielkosc]]=pogoda[[#This Row],[Wielkosc_chmur]],1,0)</f>
        <v>0</v>
      </c>
      <c r="N461" s="1"/>
    </row>
    <row r="462" spans="1:14" x14ac:dyDescent="0.25">
      <c r="A462">
        <v>460</v>
      </c>
      <c r="B462">
        <v>20</v>
      </c>
      <c r="C462">
        <v>0</v>
      </c>
      <c r="D462" s="1" t="s">
        <v>5</v>
      </c>
      <c r="E462">
        <v>0</v>
      </c>
      <c r="F462">
        <f>IF(AND(pogoda[[#This Row],[Temperatura]]&gt;=20,pogoda[[#This Row],[Opad]]&lt;=5),1,0)</f>
        <v>1</v>
      </c>
      <c r="G462">
        <f>IF(pogoda[[#This Row],[Temperatura]]&gt;B461,G461+1,0)</f>
        <v>1</v>
      </c>
      <c r="H462" t="str">
        <f>_xlfn.CONCAT(pogoda[[#This Row],[Kategoria_chmur]],pogoda[[#This Row],[Wielkosc_chmur]])</f>
        <v>00</v>
      </c>
      <c r="I462" s="1">
        <f t="shared" si="7"/>
        <v>0</v>
      </c>
      <c r="J462" s="1">
        <f>MIN(QUOTIENT(pogoda[[#This Row],[temp]]+2,3),5)</f>
        <v>0</v>
      </c>
      <c r="K462" s="1" t="str">
        <f>IF(J462=0,"0",IF(J461=0,IF(pogoda[[#This Row],[Temperatura]]&gt;=10,"C","S"),K461))</f>
        <v>0</v>
      </c>
      <c r="L462" s="1">
        <f>IF(pogoda[[#This Row],[kategoria]]=pogoda[[#This Row],[Kategoria_chmur]],1,0)</f>
        <v>1</v>
      </c>
      <c r="M462" s="1">
        <f>IF(pogoda[[#This Row],[wielkosc]]=pogoda[[#This Row],[Wielkosc_chmur]],1,0)</f>
        <v>1</v>
      </c>
      <c r="N462" s="1"/>
    </row>
    <row r="463" spans="1:14" x14ac:dyDescent="0.25">
      <c r="A463">
        <v>461</v>
      </c>
      <c r="B463">
        <v>22.1</v>
      </c>
      <c r="C463">
        <v>1</v>
      </c>
      <c r="D463" s="1" t="s">
        <v>5</v>
      </c>
      <c r="E463">
        <v>0</v>
      </c>
      <c r="F463">
        <f>IF(AND(pogoda[[#This Row],[Temperatura]]&gt;=20,pogoda[[#This Row],[Opad]]&lt;=5),1,0)</f>
        <v>1</v>
      </c>
      <c r="G463">
        <f>IF(pogoda[[#This Row],[Temperatura]]&gt;B462,G462+1,0)</f>
        <v>2</v>
      </c>
      <c r="H463" t="str">
        <f>_xlfn.CONCAT(pogoda[[#This Row],[Kategoria_chmur]],pogoda[[#This Row],[Wielkosc_chmur]])</f>
        <v>00</v>
      </c>
      <c r="I463" s="1">
        <f t="shared" si="7"/>
        <v>1</v>
      </c>
      <c r="J463" s="1">
        <f>MIN(QUOTIENT(pogoda[[#This Row],[temp]]+2,3),5)</f>
        <v>1</v>
      </c>
      <c r="K463" s="1" t="str">
        <f>IF(J463=0,"0",IF(J462=0,IF(pogoda[[#This Row],[Temperatura]]&gt;=10,"C","S"),K462))</f>
        <v>C</v>
      </c>
      <c r="L463" s="1">
        <f>IF(pogoda[[#This Row],[kategoria]]=pogoda[[#This Row],[Kategoria_chmur]],1,0)</f>
        <v>0</v>
      </c>
      <c r="M463" s="1">
        <f>IF(pogoda[[#This Row],[wielkosc]]=pogoda[[#This Row],[Wielkosc_chmur]],1,0)</f>
        <v>0</v>
      </c>
      <c r="N463" s="1"/>
    </row>
    <row r="464" spans="1:14" x14ac:dyDescent="0.25">
      <c r="A464">
        <v>462</v>
      </c>
      <c r="B464">
        <v>25</v>
      </c>
      <c r="C464">
        <v>4</v>
      </c>
      <c r="D464" s="1" t="s">
        <v>5</v>
      </c>
      <c r="E464">
        <v>0</v>
      </c>
      <c r="F464">
        <f>IF(AND(pogoda[[#This Row],[Temperatura]]&gt;=20,pogoda[[#This Row],[Opad]]&lt;=5),1,0)</f>
        <v>1</v>
      </c>
      <c r="G464">
        <f>IF(pogoda[[#This Row],[Temperatura]]&gt;B463,G463+1,0)</f>
        <v>3</v>
      </c>
      <c r="H464" t="str">
        <f>_xlfn.CONCAT(pogoda[[#This Row],[Kategoria_chmur]],pogoda[[#This Row],[Wielkosc_chmur]])</f>
        <v>00</v>
      </c>
      <c r="I464" s="1">
        <f t="shared" si="7"/>
        <v>2</v>
      </c>
      <c r="J464" s="1">
        <f>MIN(QUOTIENT(pogoda[[#This Row],[temp]]+2,3),5)</f>
        <v>1</v>
      </c>
      <c r="K464" s="1" t="str">
        <f>IF(J464=0,"0",IF(J463=0,IF(pogoda[[#This Row],[Temperatura]]&gt;=10,"C","S"),K463))</f>
        <v>C</v>
      </c>
      <c r="L464" s="1">
        <f>IF(pogoda[[#This Row],[kategoria]]=pogoda[[#This Row],[Kategoria_chmur]],1,0)</f>
        <v>0</v>
      </c>
      <c r="M464" s="1">
        <f>IF(pogoda[[#This Row],[wielkosc]]=pogoda[[#This Row],[Wielkosc_chmur]],1,0)</f>
        <v>0</v>
      </c>
      <c r="N464" s="1"/>
    </row>
    <row r="465" spans="1:14" x14ac:dyDescent="0.25">
      <c r="A465">
        <v>463</v>
      </c>
      <c r="B465">
        <v>27.7</v>
      </c>
      <c r="C465">
        <v>1</v>
      </c>
      <c r="D465" s="1" t="s">
        <v>5</v>
      </c>
      <c r="E465">
        <v>0</v>
      </c>
      <c r="F465">
        <f>IF(AND(pogoda[[#This Row],[Temperatura]]&gt;=20,pogoda[[#This Row],[Opad]]&lt;=5),1,0)</f>
        <v>1</v>
      </c>
      <c r="G465">
        <f>IF(pogoda[[#This Row],[Temperatura]]&gt;B464,G464+1,0)</f>
        <v>4</v>
      </c>
      <c r="H465" t="str">
        <f>_xlfn.CONCAT(pogoda[[#This Row],[Kategoria_chmur]],pogoda[[#This Row],[Wielkosc_chmur]])</f>
        <v>00</v>
      </c>
      <c r="I465" s="1">
        <f t="shared" si="7"/>
        <v>3</v>
      </c>
      <c r="J465" s="1">
        <f>MIN(QUOTIENT(pogoda[[#This Row],[temp]]+2,3),5)</f>
        <v>1</v>
      </c>
      <c r="K465" s="1" t="str">
        <f>IF(J465=0,"0",IF(J464=0,IF(pogoda[[#This Row],[Temperatura]]&gt;=10,"C","S"),K464))</f>
        <v>C</v>
      </c>
      <c r="L465" s="1">
        <f>IF(pogoda[[#This Row],[kategoria]]=pogoda[[#This Row],[Kategoria_chmur]],1,0)</f>
        <v>0</v>
      </c>
      <c r="M465" s="1">
        <f>IF(pogoda[[#This Row],[wielkosc]]=pogoda[[#This Row],[Wielkosc_chmur]],1,0)</f>
        <v>0</v>
      </c>
      <c r="N465" s="1"/>
    </row>
    <row r="466" spans="1:14" x14ac:dyDescent="0.25">
      <c r="A466">
        <v>464</v>
      </c>
      <c r="B466">
        <v>29.4</v>
      </c>
      <c r="C466">
        <v>12</v>
      </c>
      <c r="D466" s="1" t="s">
        <v>5</v>
      </c>
      <c r="E466">
        <v>0</v>
      </c>
      <c r="F466">
        <f>IF(AND(pogoda[[#This Row],[Temperatura]]&gt;=20,pogoda[[#This Row],[Opad]]&lt;=5),1,0)</f>
        <v>0</v>
      </c>
      <c r="G466">
        <f>IF(pogoda[[#This Row],[Temperatura]]&gt;B465,G465+1,0)</f>
        <v>5</v>
      </c>
      <c r="H466" t="str">
        <f>_xlfn.CONCAT(pogoda[[#This Row],[Kategoria_chmur]],pogoda[[#This Row],[Wielkosc_chmur]])</f>
        <v>00</v>
      </c>
      <c r="I466" s="1">
        <f t="shared" si="7"/>
        <v>4</v>
      </c>
      <c r="J466" s="1">
        <f>MIN(QUOTIENT(pogoda[[#This Row],[temp]]+2,3),5)</f>
        <v>2</v>
      </c>
      <c r="K466" s="1" t="str">
        <f>IF(J466=0,"0",IF(J465=0,IF(pogoda[[#This Row],[Temperatura]]&gt;=10,"C","S"),K465))</f>
        <v>C</v>
      </c>
      <c r="L466" s="1">
        <f>IF(pogoda[[#This Row],[kategoria]]=pogoda[[#This Row],[Kategoria_chmur]],1,0)</f>
        <v>0</v>
      </c>
      <c r="M466" s="1">
        <f>IF(pogoda[[#This Row],[wielkosc]]=pogoda[[#This Row],[Wielkosc_chmur]],1,0)</f>
        <v>0</v>
      </c>
      <c r="N466" s="1"/>
    </row>
    <row r="467" spans="1:14" x14ac:dyDescent="0.25">
      <c r="A467">
        <v>465</v>
      </c>
      <c r="B467">
        <v>29.5</v>
      </c>
      <c r="C467">
        <v>12</v>
      </c>
      <c r="D467" s="1" t="s">
        <v>5</v>
      </c>
      <c r="E467">
        <v>0</v>
      </c>
      <c r="F467">
        <f>IF(AND(pogoda[[#This Row],[Temperatura]]&gt;=20,pogoda[[#This Row],[Opad]]&lt;=5),1,0)</f>
        <v>0</v>
      </c>
      <c r="G467">
        <f>IF(pogoda[[#This Row],[Temperatura]]&gt;B466,G466+1,0)</f>
        <v>6</v>
      </c>
      <c r="H467" t="str">
        <f>_xlfn.CONCAT(pogoda[[#This Row],[Kategoria_chmur]],pogoda[[#This Row],[Wielkosc_chmur]])</f>
        <v>00</v>
      </c>
      <c r="I467" s="1">
        <f t="shared" si="7"/>
        <v>5</v>
      </c>
      <c r="J467" s="1">
        <f>MIN(QUOTIENT(pogoda[[#This Row],[temp]]+2,3),5)</f>
        <v>2</v>
      </c>
      <c r="K467" s="1" t="str">
        <f>IF(J467=0,"0",IF(J466=0,IF(pogoda[[#This Row],[Temperatura]]&gt;=10,"C","S"),K466))</f>
        <v>C</v>
      </c>
      <c r="L467" s="1">
        <f>IF(pogoda[[#This Row],[kategoria]]=pogoda[[#This Row],[Kategoria_chmur]],1,0)</f>
        <v>0</v>
      </c>
      <c r="M467" s="1">
        <f>IF(pogoda[[#This Row],[wielkosc]]=pogoda[[#This Row],[Wielkosc_chmur]],1,0)</f>
        <v>0</v>
      </c>
      <c r="N467" s="1"/>
    </row>
    <row r="468" spans="1:14" x14ac:dyDescent="0.25">
      <c r="A468">
        <v>466</v>
      </c>
      <c r="B468">
        <v>27.8</v>
      </c>
      <c r="C468">
        <v>8</v>
      </c>
      <c r="D468" s="1" t="s">
        <v>5</v>
      </c>
      <c r="E468">
        <v>0</v>
      </c>
      <c r="F468">
        <f>IF(AND(pogoda[[#This Row],[Temperatura]]&gt;=20,pogoda[[#This Row],[Opad]]&lt;=5),1,0)</f>
        <v>0</v>
      </c>
      <c r="G468">
        <f>IF(pogoda[[#This Row],[Temperatura]]&gt;B467,G467+1,0)</f>
        <v>0</v>
      </c>
      <c r="H468" t="str">
        <f>_xlfn.CONCAT(pogoda[[#This Row],[Kategoria_chmur]],pogoda[[#This Row],[Wielkosc_chmur]])</f>
        <v>00</v>
      </c>
      <c r="I468" s="1">
        <f t="shared" si="7"/>
        <v>6</v>
      </c>
      <c r="J468" s="1">
        <f>MIN(QUOTIENT(pogoda[[#This Row],[temp]]+2,3),5)</f>
        <v>2</v>
      </c>
      <c r="K468" s="1" t="str">
        <f>IF(J468=0,"0",IF(J467=0,IF(pogoda[[#This Row],[Temperatura]]&gt;=10,"C","S"),K467))</f>
        <v>C</v>
      </c>
      <c r="L468" s="1">
        <f>IF(pogoda[[#This Row],[kategoria]]=pogoda[[#This Row],[Kategoria_chmur]],1,0)</f>
        <v>0</v>
      </c>
      <c r="M468" s="1">
        <f>IF(pogoda[[#This Row],[wielkosc]]=pogoda[[#This Row],[Wielkosc_chmur]],1,0)</f>
        <v>0</v>
      </c>
      <c r="N468" s="1"/>
    </row>
    <row r="469" spans="1:14" x14ac:dyDescent="0.25">
      <c r="A469">
        <v>467</v>
      </c>
      <c r="B469">
        <v>24.9</v>
      </c>
      <c r="C469">
        <v>13</v>
      </c>
      <c r="D469" s="1" t="s">
        <v>5</v>
      </c>
      <c r="E469">
        <v>0</v>
      </c>
      <c r="F469">
        <f>IF(AND(pogoda[[#This Row],[Temperatura]]&gt;=20,pogoda[[#This Row],[Opad]]&lt;=5),1,0)</f>
        <v>0</v>
      </c>
      <c r="G469">
        <f>IF(pogoda[[#This Row],[Temperatura]]&gt;B468,G468+1,0)</f>
        <v>0</v>
      </c>
      <c r="H469" t="str">
        <f>_xlfn.CONCAT(pogoda[[#This Row],[Kategoria_chmur]],pogoda[[#This Row],[Wielkosc_chmur]])</f>
        <v>00</v>
      </c>
      <c r="I469" s="1">
        <f t="shared" si="7"/>
        <v>7</v>
      </c>
      <c r="J469" s="1">
        <f>MIN(QUOTIENT(pogoda[[#This Row],[temp]]+2,3),5)</f>
        <v>3</v>
      </c>
      <c r="K469" s="1" t="str">
        <f>IF(J469=0,"0",IF(J468=0,IF(pogoda[[#This Row],[Temperatura]]&gt;=10,"C","S"),K468))</f>
        <v>C</v>
      </c>
      <c r="L469" s="1">
        <f>IF(pogoda[[#This Row],[kategoria]]=pogoda[[#This Row],[Kategoria_chmur]],1,0)</f>
        <v>0</v>
      </c>
      <c r="M469" s="1">
        <f>IF(pogoda[[#This Row],[wielkosc]]=pogoda[[#This Row],[Wielkosc_chmur]],1,0)</f>
        <v>0</v>
      </c>
      <c r="N469" s="1"/>
    </row>
    <row r="470" spans="1:14" x14ac:dyDescent="0.25">
      <c r="A470">
        <v>468</v>
      </c>
      <c r="B470">
        <v>21.3</v>
      </c>
      <c r="C470">
        <v>18</v>
      </c>
      <c r="D470" s="1" t="s">
        <v>5</v>
      </c>
      <c r="E470">
        <v>0</v>
      </c>
      <c r="F470">
        <f>IF(AND(pogoda[[#This Row],[Temperatura]]&gt;=20,pogoda[[#This Row],[Opad]]&lt;=5),1,0)</f>
        <v>0</v>
      </c>
      <c r="G470">
        <f>IF(pogoda[[#This Row],[Temperatura]]&gt;B469,G469+1,0)</f>
        <v>0</v>
      </c>
      <c r="H470" t="str">
        <f>_xlfn.CONCAT(pogoda[[#This Row],[Kategoria_chmur]],pogoda[[#This Row],[Wielkosc_chmur]])</f>
        <v>00</v>
      </c>
      <c r="I470" s="1">
        <f t="shared" si="7"/>
        <v>8</v>
      </c>
      <c r="J470" s="1">
        <f>MIN(QUOTIENT(pogoda[[#This Row],[temp]]+2,3),5)</f>
        <v>3</v>
      </c>
      <c r="K470" s="1" t="str">
        <f>IF(J470=0,"0",IF(J469=0,IF(pogoda[[#This Row],[Temperatura]]&gt;=10,"C","S"),K469))</f>
        <v>C</v>
      </c>
      <c r="L470" s="1">
        <f>IF(pogoda[[#This Row],[kategoria]]=pogoda[[#This Row],[Kategoria_chmur]],1,0)</f>
        <v>0</v>
      </c>
      <c r="M470" s="1">
        <f>IF(pogoda[[#This Row],[wielkosc]]=pogoda[[#This Row],[Wielkosc_chmur]],1,0)</f>
        <v>0</v>
      </c>
      <c r="N470" s="1"/>
    </row>
    <row r="471" spans="1:14" x14ac:dyDescent="0.25">
      <c r="A471">
        <v>469</v>
      </c>
      <c r="B471">
        <v>18.100000000000001</v>
      </c>
      <c r="C471">
        <v>15</v>
      </c>
      <c r="D471" s="1" t="s">
        <v>5</v>
      </c>
      <c r="E471">
        <v>0</v>
      </c>
      <c r="F471">
        <f>IF(AND(pogoda[[#This Row],[Temperatura]]&gt;=20,pogoda[[#This Row],[Opad]]&lt;=5),1,0)</f>
        <v>0</v>
      </c>
      <c r="G471">
        <f>IF(pogoda[[#This Row],[Temperatura]]&gt;B470,G470+1,0)</f>
        <v>0</v>
      </c>
      <c r="H471" t="str">
        <f>_xlfn.CONCAT(pogoda[[#This Row],[Kategoria_chmur]],pogoda[[#This Row],[Wielkosc_chmur]])</f>
        <v>00</v>
      </c>
      <c r="I471" s="1">
        <f t="shared" si="7"/>
        <v>9</v>
      </c>
      <c r="J471" s="1">
        <f>MIN(QUOTIENT(pogoda[[#This Row],[temp]]+2,3),5)</f>
        <v>3</v>
      </c>
      <c r="K471" s="1" t="str">
        <f>IF(J471=0,"0",IF(J470=0,IF(pogoda[[#This Row],[Temperatura]]&gt;=10,"C","S"),K470))</f>
        <v>C</v>
      </c>
      <c r="L471" s="1">
        <f>IF(pogoda[[#This Row],[kategoria]]=pogoda[[#This Row],[Kategoria_chmur]],1,0)</f>
        <v>0</v>
      </c>
      <c r="M471" s="1">
        <f>IF(pogoda[[#This Row],[wielkosc]]=pogoda[[#This Row],[Wielkosc_chmur]],1,0)</f>
        <v>0</v>
      </c>
      <c r="N471" s="1"/>
    </row>
    <row r="472" spans="1:14" x14ac:dyDescent="0.25">
      <c r="A472">
        <v>470</v>
      </c>
      <c r="B472">
        <v>15.9</v>
      </c>
      <c r="C472">
        <v>10</v>
      </c>
      <c r="D472" s="1" t="s">
        <v>5</v>
      </c>
      <c r="E472">
        <v>0</v>
      </c>
      <c r="F472">
        <f>IF(AND(pogoda[[#This Row],[Temperatura]]&gt;=20,pogoda[[#This Row],[Opad]]&lt;=5),1,0)</f>
        <v>0</v>
      </c>
      <c r="G472">
        <f>IF(pogoda[[#This Row],[Temperatura]]&gt;B471,G471+1,0)</f>
        <v>0</v>
      </c>
      <c r="H472" t="str">
        <f>_xlfn.CONCAT(pogoda[[#This Row],[Kategoria_chmur]],pogoda[[#This Row],[Wielkosc_chmur]])</f>
        <v>00</v>
      </c>
      <c r="I472" s="1">
        <f t="shared" si="7"/>
        <v>10</v>
      </c>
      <c r="J472" s="1">
        <f>MIN(QUOTIENT(pogoda[[#This Row],[temp]]+2,3),5)</f>
        <v>4</v>
      </c>
      <c r="K472" s="1" t="str">
        <f>IF(J472=0,"0",IF(J471=0,IF(pogoda[[#This Row],[Temperatura]]&gt;=10,"C","S"),K471))</f>
        <v>C</v>
      </c>
      <c r="L472" s="1">
        <f>IF(pogoda[[#This Row],[kategoria]]=pogoda[[#This Row],[Kategoria_chmur]],1,0)</f>
        <v>0</v>
      </c>
      <c r="M472" s="1">
        <f>IF(pogoda[[#This Row],[wielkosc]]=pogoda[[#This Row],[Wielkosc_chmur]],1,0)</f>
        <v>0</v>
      </c>
      <c r="N472" s="1"/>
    </row>
    <row r="473" spans="1:14" x14ac:dyDescent="0.25">
      <c r="A473">
        <v>471</v>
      </c>
      <c r="B473">
        <v>15.3</v>
      </c>
      <c r="C473">
        <v>7</v>
      </c>
      <c r="D473" s="1" t="s">
        <v>5</v>
      </c>
      <c r="E473">
        <v>0</v>
      </c>
      <c r="F473">
        <f>IF(AND(pogoda[[#This Row],[Temperatura]]&gt;=20,pogoda[[#This Row],[Opad]]&lt;=5),1,0)</f>
        <v>0</v>
      </c>
      <c r="G473">
        <f>IF(pogoda[[#This Row],[Temperatura]]&gt;B472,G472+1,0)</f>
        <v>0</v>
      </c>
      <c r="H473" t="str">
        <f>_xlfn.CONCAT(pogoda[[#This Row],[Kategoria_chmur]],pogoda[[#This Row],[Wielkosc_chmur]])</f>
        <v>00</v>
      </c>
      <c r="I473" s="1">
        <f t="shared" si="7"/>
        <v>11</v>
      </c>
      <c r="J473" s="1">
        <f>MIN(QUOTIENT(pogoda[[#This Row],[temp]]+2,3),5)</f>
        <v>4</v>
      </c>
      <c r="K473" s="1" t="str">
        <f>IF(J473=0,"0",IF(J472=0,IF(pogoda[[#This Row],[Temperatura]]&gt;=10,"C","S"),K472))</f>
        <v>C</v>
      </c>
      <c r="L473" s="1">
        <f>IF(pogoda[[#This Row],[kategoria]]=pogoda[[#This Row],[Kategoria_chmur]],1,0)</f>
        <v>0</v>
      </c>
      <c r="M473" s="1">
        <f>IF(pogoda[[#This Row],[wielkosc]]=pogoda[[#This Row],[Wielkosc_chmur]],1,0)</f>
        <v>0</v>
      </c>
      <c r="N473" s="1"/>
    </row>
    <row r="474" spans="1:14" x14ac:dyDescent="0.25">
      <c r="A474">
        <v>472</v>
      </c>
      <c r="B474">
        <v>16</v>
      </c>
      <c r="C474">
        <v>5</v>
      </c>
      <c r="D474" s="1" t="s">
        <v>5</v>
      </c>
      <c r="E474">
        <v>0</v>
      </c>
      <c r="F474">
        <f>IF(AND(pogoda[[#This Row],[Temperatura]]&gt;=20,pogoda[[#This Row],[Opad]]&lt;=5),1,0)</f>
        <v>0</v>
      </c>
      <c r="G474">
        <f>IF(pogoda[[#This Row],[Temperatura]]&gt;B473,G473+1,0)</f>
        <v>1</v>
      </c>
      <c r="H474" t="str">
        <f>_xlfn.CONCAT(pogoda[[#This Row],[Kategoria_chmur]],pogoda[[#This Row],[Wielkosc_chmur]])</f>
        <v>00</v>
      </c>
      <c r="I474" s="1">
        <f t="shared" si="7"/>
        <v>12</v>
      </c>
      <c r="J474" s="1">
        <f>MIN(QUOTIENT(pogoda[[#This Row],[temp]]+2,3),5)</f>
        <v>4</v>
      </c>
      <c r="K474" s="1" t="str">
        <f>IF(J474=0,"0",IF(J473=0,IF(pogoda[[#This Row],[Temperatura]]&gt;=10,"C","S"),K473))</f>
        <v>C</v>
      </c>
      <c r="L474" s="1">
        <f>IF(pogoda[[#This Row],[kategoria]]=pogoda[[#This Row],[Kategoria_chmur]],1,0)</f>
        <v>0</v>
      </c>
      <c r="M474" s="1">
        <f>IF(pogoda[[#This Row],[wielkosc]]=pogoda[[#This Row],[Wielkosc_chmur]],1,0)</f>
        <v>0</v>
      </c>
      <c r="N474" s="1"/>
    </row>
    <row r="475" spans="1:14" x14ac:dyDescent="0.25">
      <c r="A475">
        <v>473</v>
      </c>
      <c r="B475">
        <v>17.5</v>
      </c>
      <c r="C475">
        <v>26</v>
      </c>
      <c r="D475" s="1" t="s">
        <v>5</v>
      </c>
      <c r="E475">
        <v>0</v>
      </c>
      <c r="F475">
        <f>IF(AND(pogoda[[#This Row],[Temperatura]]&gt;=20,pogoda[[#This Row],[Opad]]&lt;=5),1,0)</f>
        <v>0</v>
      </c>
      <c r="G475">
        <f>IF(pogoda[[#This Row],[Temperatura]]&gt;B474,G474+1,0)</f>
        <v>2</v>
      </c>
      <c r="H475" t="str">
        <f>_xlfn.CONCAT(pogoda[[#This Row],[Kategoria_chmur]],pogoda[[#This Row],[Wielkosc_chmur]])</f>
        <v>00</v>
      </c>
      <c r="I475" s="1">
        <f t="shared" si="7"/>
        <v>13</v>
      </c>
      <c r="J475" s="1">
        <f>MIN(QUOTIENT(pogoda[[#This Row],[temp]]+2,3),5)</f>
        <v>5</v>
      </c>
      <c r="K475" s="1" t="str">
        <f>IF(J475=0,"0",IF(J474=0,IF(pogoda[[#This Row],[Temperatura]]&gt;=10,"C","S"),K474))</f>
        <v>C</v>
      </c>
      <c r="L475" s="1">
        <f>IF(pogoda[[#This Row],[kategoria]]=pogoda[[#This Row],[Kategoria_chmur]],1,0)</f>
        <v>0</v>
      </c>
      <c r="M475" s="1">
        <f>IF(pogoda[[#This Row],[wielkosc]]=pogoda[[#This Row],[Wielkosc_chmur]],1,0)</f>
        <v>0</v>
      </c>
      <c r="N475" s="1"/>
    </row>
    <row r="476" spans="1:14" x14ac:dyDescent="0.25">
      <c r="A476">
        <v>474</v>
      </c>
      <c r="B476">
        <v>19</v>
      </c>
      <c r="C476">
        <v>0</v>
      </c>
      <c r="D476" s="1" t="s">
        <v>5</v>
      </c>
      <c r="E476">
        <v>0</v>
      </c>
      <c r="F476">
        <f>IF(AND(pogoda[[#This Row],[Temperatura]]&gt;=20,pogoda[[#This Row],[Opad]]&lt;=5),1,0)</f>
        <v>0</v>
      </c>
      <c r="G476">
        <f>IF(pogoda[[#This Row],[Temperatura]]&gt;B475,G475+1,0)</f>
        <v>3</v>
      </c>
      <c r="H476" t="str">
        <f>_xlfn.CONCAT(pogoda[[#This Row],[Kategoria_chmur]],pogoda[[#This Row],[Wielkosc_chmur]])</f>
        <v>00</v>
      </c>
      <c r="I476" s="1">
        <f t="shared" si="7"/>
        <v>0</v>
      </c>
      <c r="J476" s="1">
        <f>MIN(QUOTIENT(pogoda[[#This Row],[temp]]+2,3),5)</f>
        <v>0</v>
      </c>
      <c r="K476" s="1" t="str">
        <f>IF(J476=0,"0",IF(J475=0,IF(pogoda[[#This Row],[Temperatura]]&gt;=10,"C","S"),K475))</f>
        <v>0</v>
      </c>
      <c r="L476" s="1">
        <f>IF(pogoda[[#This Row],[kategoria]]=pogoda[[#This Row],[Kategoria_chmur]],1,0)</f>
        <v>1</v>
      </c>
      <c r="M476" s="1">
        <f>IF(pogoda[[#This Row],[wielkosc]]=pogoda[[#This Row],[Wielkosc_chmur]],1,0)</f>
        <v>1</v>
      </c>
      <c r="N476" s="1"/>
    </row>
    <row r="477" spans="1:14" x14ac:dyDescent="0.25">
      <c r="A477">
        <v>475</v>
      </c>
      <c r="B477">
        <v>19.5</v>
      </c>
      <c r="C477">
        <v>2</v>
      </c>
      <c r="D477" s="1" t="s">
        <v>5</v>
      </c>
      <c r="E477">
        <v>0</v>
      </c>
      <c r="F477">
        <f>IF(AND(pogoda[[#This Row],[Temperatura]]&gt;=20,pogoda[[#This Row],[Opad]]&lt;=5),1,0)</f>
        <v>0</v>
      </c>
      <c r="G477">
        <f>IF(pogoda[[#This Row],[Temperatura]]&gt;B476,G476+1,0)</f>
        <v>4</v>
      </c>
      <c r="H477" t="str">
        <f>_xlfn.CONCAT(pogoda[[#This Row],[Kategoria_chmur]],pogoda[[#This Row],[Wielkosc_chmur]])</f>
        <v>00</v>
      </c>
      <c r="I477" s="1">
        <f t="shared" si="7"/>
        <v>1</v>
      </c>
      <c r="J477" s="1">
        <f>MIN(QUOTIENT(pogoda[[#This Row],[temp]]+2,3),5)</f>
        <v>1</v>
      </c>
      <c r="K477" s="1" t="str">
        <f>IF(J477=0,"0",IF(J476=0,IF(pogoda[[#This Row],[Temperatura]]&gt;=10,"C","S"),K476))</f>
        <v>C</v>
      </c>
      <c r="L477" s="1">
        <f>IF(pogoda[[#This Row],[kategoria]]=pogoda[[#This Row],[Kategoria_chmur]],1,0)</f>
        <v>0</v>
      </c>
      <c r="M477" s="1">
        <f>IF(pogoda[[#This Row],[wielkosc]]=pogoda[[#This Row],[Wielkosc_chmur]],1,0)</f>
        <v>0</v>
      </c>
      <c r="N477" s="1"/>
    </row>
    <row r="478" spans="1:14" x14ac:dyDescent="0.25">
      <c r="A478">
        <v>476</v>
      </c>
      <c r="B478">
        <v>18.7</v>
      </c>
      <c r="C478">
        <v>6</v>
      </c>
      <c r="D478" s="1" t="s">
        <v>5</v>
      </c>
      <c r="E478">
        <v>0</v>
      </c>
      <c r="F478">
        <f>IF(AND(pogoda[[#This Row],[Temperatura]]&gt;=20,pogoda[[#This Row],[Opad]]&lt;=5),1,0)</f>
        <v>0</v>
      </c>
      <c r="G478">
        <f>IF(pogoda[[#This Row],[Temperatura]]&gt;B477,G477+1,0)</f>
        <v>0</v>
      </c>
      <c r="H478" t="str">
        <f>_xlfn.CONCAT(pogoda[[#This Row],[Kategoria_chmur]],pogoda[[#This Row],[Wielkosc_chmur]])</f>
        <v>00</v>
      </c>
      <c r="I478" s="1">
        <f t="shared" si="7"/>
        <v>2</v>
      </c>
      <c r="J478" s="1">
        <f>MIN(QUOTIENT(pogoda[[#This Row],[temp]]+2,3),5)</f>
        <v>1</v>
      </c>
      <c r="K478" s="1" t="str">
        <f>IF(J478=0,"0",IF(J477=0,IF(pogoda[[#This Row],[Temperatura]]&gt;=10,"C","S"),K477))</f>
        <v>C</v>
      </c>
      <c r="L478" s="1">
        <f>IF(pogoda[[#This Row],[kategoria]]=pogoda[[#This Row],[Kategoria_chmur]],1,0)</f>
        <v>0</v>
      </c>
      <c r="M478" s="1">
        <f>IF(pogoda[[#This Row],[wielkosc]]=pogoda[[#This Row],[Wielkosc_chmur]],1,0)</f>
        <v>0</v>
      </c>
      <c r="N478" s="1"/>
    </row>
    <row r="479" spans="1:14" x14ac:dyDescent="0.25">
      <c r="A479">
        <v>477</v>
      </c>
      <c r="B479">
        <v>16.3</v>
      </c>
      <c r="C479">
        <v>5</v>
      </c>
      <c r="D479" s="1" t="s">
        <v>5</v>
      </c>
      <c r="E479">
        <v>0</v>
      </c>
      <c r="F479">
        <f>IF(AND(pogoda[[#This Row],[Temperatura]]&gt;=20,pogoda[[#This Row],[Opad]]&lt;=5),1,0)</f>
        <v>0</v>
      </c>
      <c r="G479">
        <f>IF(pogoda[[#This Row],[Temperatura]]&gt;B478,G478+1,0)</f>
        <v>0</v>
      </c>
      <c r="H479" t="str">
        <f>_xlfn.CONCAT(pogoda[[#This Row],[Kategoria_chmur]],pogoda[[#This Row],[Wielkosc_chmur]])</f>
        <v>00</v>
      </c>
      <c r="I479" s="1">
        <f t="shared" si="7"/>
        <v>3</v>
      </c>
      <c r="J479" s="1">
        <f>MIN(QUOTIENT(pogoda[[#This Row],[temp]]+2,3),5)</f>
        <v>1</v>
      </c>
      <c r="K479" s="1" t="str">
        <f>IF(J479=0,"0",IF(J478=0,IF(pogoda[[#This Row],[Temperatura]]&gt;=10,"C","S"),K478))</f>
        <v>C</v>
      </c>
      <c r="L479" s="1">
        <f>IF(pogoda[[#This Row],[kategoria]]=pogoda[[#This Row],[Kategoria_chmur]],1,0)</f>
        <v>0</v>
      </c>
      <c r="M479" s="1">
        <f>IF(pogoda[[#This Row],[wielkosc]]=pogoda[[#This Row],[Wielkosc_chmur]],1,0)</f>
        <v>0</v>
      </c>
      <c r="N479" s="1"/>
    </row>
    <row r="480" spans="1:14" x14ac:dyDescent="0.25">
      <c r="A480">
        <v>478</v>
      </c>
      <c r="B480">
        <v>12.7</v>
      </c>
      <c r="C480">
        <v>6</v>
      </c>
      <c r="D480" s="1" t="s">
        <v>5</v>
      </c>
      <c r="E480">
        <v>0</v>
      </c>
      <c r="F480">
        <f>IF(AND(pogoda[[#This Row],[Temperatura]]&gt;=20,pogoda[[#This Row],[Opad]]&lt;=5),1,0)</f>
        <v>0</v>
      </c>
      <c r="G480">
        <f>IF(pogoda[[#This Row],[Temperatura]]&gt;B479,G479+1,0)</f>
        <v>0</v>
      </c>
      <c r="H480" t="str">
        <f>_xlfn.CONCAT(pogoda[[#This Row],[Kategoria_chmur]],pogoda[[#This Row],[Wielkosc_chmur]])</f>
        <v>00</v>
      </c>
      <c r="I480" s="1">
        <f t="shared" si="7"/>
        <v>4</v>
      </c>
      <c r="J480" s="1">
        <f>MIN(QUOTIENT(pogoda[[#This Row],[temp]]+2,3),5)</f>
        <v>2</v>
      </c>
      <c r="K480" s="1" t="str">
        <f>IF(J480=0,"0",IF(J479=0,IF(pogoda[[#This Row],[Temperatura]]&gt;=10,"C","S"),K479))</f>
        <v>C</v>
      </c>
      <c r="L480" s="1">
        <f>IF(pogoda[[#This Row],[kategoria]]=pogoda[[#This Row],[Kategoria_chmur]],1,0)</f>
        <v>0</v>
      </c>
      <c r="M480" s="1">
        <f>IF(pogoda[[#This Row],[wielkosc]]=pogoda[[#This Row],[Wielkosc_chmur]],1,0)</f>
        <v>0</v>
      </c>
      <c r="N480" s="1"/>
    </row>
    <row r="481" spans="1:14" x14ac:dyDescent="0.25">
      <c r="A481">
        <v>479</v>
      </c>
      <c r="B481">
        <v>8.8000000000000007</v>
      </c>
      <c r="C481">
        <v>7</v>
      </c>
      <c r="D481" s="1" t="s">
        <v>5</v>
      </c>
      <c r="E481">
        <v>0</v>
      </c>
      <c r="F481">
        <f>IF(AND(pogoda[[#This Row],[Temperatura]]&gt;=20,pogoda[[#This Row],[Opad]]&lt;=5),1,0)</f>
        <v>0</v>
      </c>
      <c r="G481">
        <f>IF(pogoda[[#This Row],[Temperatura]]&gt;B480,G480+1,0)</f>
        <v>0</v>
      </c>
      <c r="H481" t="str">
        <f>_xlfn.CONCAT(pogoda[[#This Row],[Kategoria_chmur]],pogoda[[#This Row],[Wielkosc_chmur]])</f>
        <v>00</v>
      </c>
      <c r="I481" s="1">
        <f t="shared" si="7"/>
        <v>5</v>
      </c>
      <c r="J481" s="1">
        <f>MIN(QUOTIENT(pogoda[[#This Row],[temp]]+2,3),5)</f>
        <v>2</v>
      </c>
      <c r="K481" s="1" t="str">
        <f>IF(J481=0,"0",IF(J480=0,IF(pogoda[[#This Row],[Temperatura]]&gt;=10,"C","S"),K480))</f>
        <v>C</v>
      </c>
      <c r="L481" s="1">
        <f>IF(pogoda[[#This Row],[kategoria]]=pogoda[[#This Row],[Kategoria_chmur]],1,0)</f>
        <v>0</v>
      </c>
      <c r="M481" s="1">
        <f>IF(pogoda[[#This Row],[wielkosc]]=pogoda[[#This Row],[Wielkosc_chmur]],1,0)</f>
        <v>0</v>
      </c>
      <c r="N481" s="1"/>
    </row>
    <row r="482" spans="1:14" x14ac:dyDescent="0.25">
      <c r="A482">
        <v>480</v>
      </c>
      <c r="B482">
        <v>5.3</v>
      </c>
      <c r="C482">
        <v>2</v>
      </c>
      <c r="D482" s="1" t="s">
        <v>5</v>
      </c>
      <c r="E482">
        <v>0</v>
      </c>
      <c r="F482">
        <f>IF(AND(pogoda[[#This Row],[Temperatura]]&gt;=20,pogoda[[#This Row],[Opad]]&lt;=5),1,0)</f>
        <v>0</v>
      </c>
      <c r="G482">
        <f>IF(pogoda[[#This Row],[Temperatura]]&gt;B481,G481+1,0)</f>
        <v>0</v>
      </c>
      <c r="H482" t="str">
        <f>_xlfn.CONCAT(pogoda[[#This Row],[Kategoria_chmur]],pogoda[[#This Row],[Wielkosc_chmur]])</f>
        <v>00</v>
      </c>
      <c r="I482" s="1">
        <f t="shared" si="7"/>
        <v>6</v>
      </c>
      <c r="J482" s="1">
        <f>MIN(QUOTIENT(pogoda[[#This Row],[temp]]+2,3),5)</f>
        <v>2</v>
      </c>
      <c r="K482" s="1" t="str">
        <f>IF(J482=0,"0",IF(J481=0,IF(pogoda[[#This Row],[Temperatura]]&gt;=10,"C","S"),K481))</f>
        <v>C</v>
      </c>
      <c r="L482" s="1">
        <f>IF(pogoda[[#This Row],[kategoria]]=pogoda[[#This Row],[Kategoria_chmur]],1,0)</f>
        <v>0</v>
      </c>
      <c r="M482" s="1">
        <f>IF(pogoda[[#This Row],[wielkosc]]=pogoda[[#This Row],[Wielkosc_chmur]],1,0)</f>
        <v>0</v>
      </c>
      <c r="N482" s="1"/>
    </row>
    <row r="483" spans="1:14" x14ac:dyDescent="0.25">
      <c r="A483">
        <v>481</v>
      </c>
      <c r="B483">
        <v>3.2</v>
      </c>
      <c r="C483">
        <v>7</v>
      </c>
      <c r="D483" s="1" t="s">
        <v>5</v>
      </c>
      <c r="E483">
        <v>0</v>
      </c>
      <c r="F483">
        <f>IF(AND(pogoda[[#This Row],[Temperatura]]&gt;=20,pogoda[[#This Row],[Opad]]&lt;=5),1,0)</f>
        <v>0</v>
      </c>
      <c r="G483">
        <f>IF(pogoda[[#This Row],[Temperatura]]&gt;B482,G482+1,0)</f>
        <v>0</v>
      </c>
      <c r="H483" t="str">
        <f>_xlfn.CONCAT(pogoda[[#This Row],[Kategoria_chmur]],pogoda[[#This Row],[Wielkosc_chmur]])</f>
        <v>00</v>
      </c>
      <c r="I483" s="1">
        <f t="shared" si="7"/>
        <v>7</v>
      </c>
      <c r="J483" s="1">
        <f>MIN(QUOTIENT(pogoda[[#This Row],[temp]]+2,3),5)</f>
        <v>3</v>
      </c>
      <c r="K483" s="1" t="str">
        <f>IF(J483=0,"0",IF(J482=0,IF(pogoda[[#This Row],[Temperatura]]&gt;=10,"C","S"),K482))</f>
        <v>C</v>
      </c>
      <c r="L483" s="1">
        <f>IF(pogoda[[#This Row],[kategoria]]=pogoda[[#This Row],[Kategoria_chmur]],1,0)</f>
        <v>0</v>
      </c>
      <c r="M483" s="1">
        <f>IF(pogoda[[#This Row],[wielkosc]]=pogoda[[#This Row],[Wielkosc_chmur]],1,0)</f>
        <v>0</v>
      </c>
      <c r="N483" s="1"/>
    </row>
    <row r="484" spans="1:14" x14ac:dyDescent="0.25">
      <c r="A484">
        <v>482</v>
      </c>
      <c r="B484">
        <v>2.7</v>
      </c>
      <c r="C484">
        <v>7</v>
      </c>
      <c r="D484" s="1" t="s">
        <v>5</v>
      </c>
      <c r="E484">
        <v>0</v>
      </c>
      <c r="F484">
        <f>IF(AND(pogoda[[#This Row],[Temperatura]]&gt;=20,pogoda[[#This Row],[Opad]]&lt;=5),1,0)</f>
        <v>0</v>
      </c>
      <c r="G484">
        <f>IF(pogoda[[#This Row],[Temperatura]]&gt;B483,G483+1,0)</f>
        <v>0</v>
      </c>
      <c r="H484" t="str">
        <f>_xlfn.CONCAT(pogoda[[#This Row],[Kategoria_chmur]],pogoda[[#This Row],[Wielkosc_chmur]])</f>
        <v>00</v>
      </c>
      <c r="I484" s="1">
        <f t="shared" si="7"/>
        <v>8</v>
      </c>
      <c r="J484" s="1">
        <f>MIN(QUOTIENT(pogoda[[#This Row],[temp]]+2,3),5)</f>
        <v>3</v>
      </c>
      <c r="K484" s="1" t="str">
        <f>IF(J484=0,"0",IF(J483=0,IF(pogoda[[#This Row],[Temperatura]]&gt;=10,"C","S"),K483))</f>
        <v>C</v>
      </c>
      <c r="L484" s="1">
        <f>IF(pogoda[[#This Row],[kategoria]]=pogoda[[#This Row],[Kategoria_chmur]],1,0)</f>
        <v>0</v>
      </c>
      <c r="M484" s="1">
        <f>IF(pogoda[[#This Row],[wielkosc]]=pogoda[[#This Row],[Wielkosc_chmur]],1,0)</f>
        <v>0</v>
      </c>
      <c r="N484" s="1"/>
    </row>
    <row r="485" spans="1:14" x14ac:dyDescent="0.25">
      <c r="A485">
        <v>483</v>
      </c>
      <c r="B485">
        <v>3.9</v>
      </c>
      <c r="C485">
        <v>8</v>
      </c>
      <c r="D485" s="1" t="s">
        <v>5</v>
      </c>
      <c r="E485">
        <v>0</v>
      </c>
      <c r="F485">
        <f>IF(AND(pogoda[[#This Row],[Temperatura]]&gt;=20,pogoda[[#This Row],[Opad]]&lt;=5),1,0)</f>
        <v>0</v>
      </c>
      <c r="G485">
        <f>IF(pogoda[[#This Row],[Temperatura]]&gt;B484,G484+1,0)</f>
        <v>1</v>
      </c>
      <c r="H485" t="str">
        <f>_xlfn.CONCAT(pogoda[[#This Row],[Kategoria_chmur]],pogoda[[#This Row],[Wielkosc_chmur]])</f>
        <v>00</v>
      </c>
      <c r="I485" s="1">
        <f t="shared" si="7"/>
        <v>9</v>
      </c>
      <c r="J485" s="1">
        <f>MIN(QUOTIENT(pogoda[[#This Row],[temp]]+2,3),5)</f>
        <v>3</v>
      </c>
      <c r="K485" s="1" t="str">
        <f>IF(J485=0,"0",IF(J484=0,IF(pogoda[[#This Row],[Temperatura]]&gt;=10,"C","S"),K484))</f>
        <v>C</v>
      </c>
      <c r="L485" s="1">
        <f>IF(pogoda[[#This Row],[kategoria]]=pogoda[[#This Row],[Kategoria_chmur]],1,0)</f>
        <v>0</v>
      </c>
      <c r="M485" s="1">
        <f>IF(pogoda[[#This Row],[wielkosc]]=pogoda[[#This Row],[Wielkosc_chmur]],1,0)</f>
        <v>0</v>
      </c>
      <c r="N485" s="1"/>
    </row>
    <row r="486" spans="1:14" x14ac:dyDescent="0.25">
      <c r="A486">
        <v>484</v>
      </c>
      <c r="B486">
        <v>6</v>
      </c>
      <c r="C486">
        <v>18</v>
      </c>
      <c r="D486" s="1" t="s">
        <v>5</v>
      </c>
      <c r="E486">
        <v>0</v>
      </c>
      <c r="F486">
        <f>IF(AND(pogoda[[#This Row],[Temperatura]]&gt;=20,pogoda[[#This Row],[Opad]]&lt;=5),1,0)</f>
        <v>0</v>
      </c>
      <c r="G486">
        <f>IF(pogoda[[#This Row],[Temperatura]]&gt;B485,G485+1,0)</f>
        <v>2</v>
      </c>
      <c r="H486" t="str">
        <f>_xlfn.CONCAT(pogoda[[#This Row],[Kategoria_chmur]],pogoda[[#This Row],[Wielkosc_chmur]])</f>
        <v>00</v>
      </c>
      <c r="I486" s="1">
        <f t="shared" si="7"/>
        <v>10</v>
      </c>
      <c r="J486" s="1">
        <f>MIN(QUOTIENT(pogoda[[#This Row],[temp]]+2,3),5)</f>
        <v>4</v>
      </c>
      <c r="K486" s="1" t="str">
        <f>IF(J486=0,"0",IF(J485=0,IF(pogoda[[#This Row],[Temperatura]]&gt;=10,"C","S"),K485))</f>
        <v>C</v>
      </c>
      <c r="L486" s="1">
        <f>IF(pogoda[[#This Row],[kategoria]]=pogoda[[#This Row],[Kategoria_chmur]],1,0)</f>
        <v>0</v>
      </c>
      <c r="M486" s="1">
        <f>IF(pogoda[[#This Row],[wielkosc]]=pogoda[[#This Row],[Wielkosc_chmur]],1,0)</f>
        <v>0</v>
      </c>
      <c r="N486" s="1"/>
    </row>
    <row r="487" spans="1:14" x14ac:dyDescent="0.25">
      <c r="A487">
        <v>485</v>
      </c>
      <c r="B487">
        <v>8.1999999999999993</v>
      </c>
      <c r="C487">
        <v>23</v>
      </c>
      <c r="D487" s="1" t="s">
        <v>5</v>
      </c>
      <c r="E487">
        <v>0</v>
      </c>
      <c r="F487">
        <f>IF(AND(pogoda[[#This Row],[Temperatura]]&gt;=20,pogoda[[#This Row],[Opad]]&lt;=5),1,0)</f>
        <v>0</v>
      </c>
      <c r="G487">
        <f>IF(pogoda[[#This Row],[Temperatura]]&gt;B486,G486+1,0)</f>
        <v>3</v>
      </c>
      <c r="H487" t="str">
        <f>_xlfn.CONCAT(pogoda[[#This Row],[Kategoria_chmur]],pogoda[[#This Row],[Wielkosc_chmur]])</f>
        <v>00</v>
      </c>
      <c r="I487" s="1">
        <f t="shared" si="7"/>
        <v>11</v>
      </c>
      <c r="J487" s="1">
        <f>MIN(QUOTIENT(pogoda[[#This Row],[temp]]+2,3),5)</f>
        <v>4</v>
      </c>
      <c r="K487" s="1" t="str">
        <f>IF(J487=0,"0",IF(J486=0,IF(pogoda[[#This Row],[Temperatura]]&gt;=10,"C","S"),K486))</f>
        <v>C</v>
      </c>
      <c r="L487" s="1">
        <f>IF(pogoda[[#This Row],[kategoria]]=pogoda[[#This Row],[Kategoria_chmur]],1,0)</f>
        <v>0</v>
      </c>
      <c r="M487" s="1">
        <f>IF(pogoda[[#This Row],[wielkosc]]=pogoda[[#This Row],[Wielkosc_chmur]],1,0)</f>
        <v>0</v>
      </c>
      <c r="N487" s="1"/>
    </row>
    <row r="488" spans="1:14" x14ac:dyDescent="0.25">
      <c r="A488">
        <v>486</v>
      </c>
      <c r="B488">
        <v>9.6999999999999993</v>
      </c>
      <c r="C488">
        <v>23</v>
      </c>
      <c r="D488" s="1" t="s">
        <v>5</v>
      </c>
      <c r="E488">
        <v>0</v>
      </c>
      <c r="F488">
        <f>IF(AND(pogoda[[#This Row],[Temperatura]]&gt;=20,pogoda[[#This Row],[Opad]]&lt;=5),1,0)</f>
        <v>0</v>
      </c>
      <c r="G488">
        <f>IF(pogoda[[#This Row],[Temperatura]]&gt;B487,G487+1,0)</f>
        <v>4</v>
      </c>
      <c r="H488" t="str">
        <f>_xlfn.CONCAT(pogoda[[#This Row],[Kategoria_chmur]],pogoda[[#This Row],[Wielkosc_chmur]])</f>
        <v>00</v>
      </c>
      <c r="I488" s="1">
        <f t="shared" si="7"/>
        <v>12</v>
      </c>
      <c r="J488" s="1">
        <f>MIN(QUOTIENT(pogoda[[#This Row],[temp]]+2,3),5)</f>
        <v>4</v>
      </c>
      <c r="K488" s="1" t="str">
        <f>IF(J488=0,"0",IF(J487=0,IF(pogoda[[#This Row],[Temperatura]]&gt;=10,"C","S"),K487))</f>
        <v>C</v>
      </c>
      <c r="L488" s="1">
        <f>IF(pogoda[[#This Row],[kategoria]]=pogoda[[#This Row],[Kategoria_chmur]],1,0)</f>
        <v>0</v>
      </c>
      <c r="M488" s="1">
        <f>IF(pogoda[[#This Row],[wielkosc]]=pogoda[[#This Row],[Wielkosc_chmur]],1,0)</f>
        <v>0</v>
      </c>
      <c r="N488" s="1"/>
    </row>
    <row r="489" spans="1:14" x14ac:dyDescent="0.25">
      <c r="A489">
        <v>487</v>
      </c>
      <c r="B489">
        <v>10</v>
      </c>
      <c r="C489">
        <v>11</v>
      </c>
      <c r="D489" s="1" t="s">
        <v>5</v>
      </c>
      <c r="E489">
        <v>0</v>
      </c>
      <c r="F489">
        <f>IF(AND(pogoda[[#This Row],[Temperatura]]&gt;=20,pogoda[[#This Row],[Opad]]&lt;=5),1,0)</f>
        <v>0</v>
      </c>
      <c r="G489">
        <f>IF(pogoda[[#This Row],[Temperatura]]&gt;B488,G488+1,0)</f>
        <v>5</v>
      </c>
      <c r="H489" t="str">
        <f>_xlfn.CONCAT(pogoda[[#This Row],[Kategoria_chmur]],pogoda[[#This Row],[Wielkosc_chmur]])</f>
        <v>00</v>
      </c>
      <c r="I489" s="1">
        <f t="shared" si="7"/>
        <v>13</v>
      </c>
      <c r="J489" s="1">
        <f>MIN(QUOTIENT(pogoda[[#This Row],[temp]]+2,3),5)</f>
        <v>5</v>
      </c>
      <c r="K489" s="1" t="str">
        <f>IF(J489=0,"0",IF(J488=0,IF(pogoda[[#This Row],[Temperatura]]&gt;=10,"C","S"),K488))</f>
        <v>C</v>
      </c>
      <c r="L489" s="1">
        <f>IF(pogoda[[#This Row],[kategoria]]=pogoda[[#This Row],[Kategoria_chmur]],1,0)</f>
        <v>0</v>
      </c>
      <c r="M489" s="1">
        <f>IF(pogoda[[#This Row],[wielkosc]]=pogoda[[#This Row],[Wielkosc_chmur]],1,0)</f>
        <v>0</v>
      </c>
      <c r="N489" s="1"/>
    </row>
    <row r="490" spans="1:14" x14ac:dyDescent="0.25">
      <c r="A490">
        <v>488</v>
      </c>
      <c r="B490">
        <v>8.8000000000000007</v>
      </c>
      <c r="C490">
        <v>16</v>
      </c>
      <c r="D490" s="1" t="s">
        <v>5</v>
      </c>
      <c r="E490">
        <v>0</v>
      </c>
      <c r="F490">
        <f>IF(AND(pogoda[[#This Row],[Temperatura]]&gt;=20,pogoda[[#This Row],[Opad]]&lt;=5),1,0)</f>
        <v>0</v>
      </c>
      <c r="G490">
        <f>IF(pogoda[[#This Row],[Temperatura]]&gt;B489,G489+1,0)</f>
        <v>0</v>
      </c>
      <c r="H490" t="str">
        <f>_xlfn.CONCAT(pogoda[[#This Row],[Kategoria_chmur]],pogoda[[#This Row],[Wielkosc_chmur]])</f>
        <v>00</v>
      </c>
      <c r="I490" s="1">
        <f t="shared" si="7"/>
        <v>14</v>
      </c>
      <c r="J490" s="1">
        <f>MIN(QUOTIENT(pogoda[[#This Row],[temp]]+2,3),5)</f>
        <v>5</v>
      </c>
      <c r="K490" s="1" t="str">
        <f>IF(J490=0,"0",IF(J489=0,IF(pogoda[[#This Row],[Temperatura]]&gt;=10,"C","S"),K489))</f>
        <v>C</v>
      </c>
      <c r="L490" s="1">
        <f>IF(pogoda[[#This Row],[kategoria]]=pogoda[[#This Row],[Kategoria_chmur]],1,0)</f>
        <v>0</v>
      </c>
      <c r="M490" s="1">
        <f>IF(pogoda[[#This Row],[wielkosc]]=pogoda[[#This Row],[Wielkosc_chmur]],1,0)</f>
        <v>0</v>
      </c>
      <c r="N490" s="1"/>
    </row>
    <row r="491" spans="1:14" x14ac:dyDescent="0.25">
      <c r="A491">
        <v>489</v>
      </c>
      <c r="B491">
        <v>6.6</v>
      </c>
      <c r="C491">
        <v>22</v>
      </c>
      <c r="D491" s="1" t="s">
        <v>5</v>
      </c>
      <c r="E491">
        <v>0</v>
      </c>
      <c r="F491">
        <f>IF(AND(pogoda[[#This Row],[Temperatura]]&gt;=20,pogoda[[#This Row],[Opad]]&lt;=5),1,0)</f>
        <v>0</v>
      </c>
      <c r="G491">
        <f>IF(pogoda[[#This Row],[Temperatura]]&gt;B490,G490+1,0)</f>
        <v>0</v>
      </c>
      <c r="H491" t="str">
        <f>_xlfn.CONCAT(pogoda[[#This Row],[Kategoria_chmur]],pogoda[[#This Row],[Wielkosc_chmur]])</f>
        <v>00</v>
      </c>
      <c r="I491" s="1">
        <f t="shared" si="7"/>
        <v>15</v>
      </c>
      <c r="J491" s="1">
        <f>MIN(QUOTIENT(pogoda[[#This Row],[temp]]+2,3),5)</f>
        <v>5</v>
      </c>
      <c r="K491" s="1" t="str">
        <f>IF(J491=0,"0",IF(J490=0,IF(pogoda[[#This Row],[Temperatura]]&gt;=10,"C","S"),K490))</f>
        <v>C</v>
      </c>
      <c r="L491" s="1">
        <f>IF(pogoda[[#This Row],[kategoria]]=pogoda[[#This Row],[Kategoria_chmur]],1,0)</f>
        <v>0</v>
      </c>
      <c r="M491" s="1">
        <f>IF(pogoda[[#This Row],[wielkosc]]=pogoda[[#This Row],[Wielkosc_chmur]],1,0)</f>
        <v>0</v>
      </c>
      <c r="N491" s="1"/>
    </row>
    <row r="492" spans="1:14" x14ac:dyDescent="0.25">
      <c r="A492">
        <v>490</v>
      </c>
      <c r="B492">
        <v>4.0999999999999996</v>
      </c>
      <c r="C492">
        <v>0</v>
      </c>
      <c r="D492" s="1" t="s">
        <v>5</v>
      </c>
      <c r="E492">
        <v>0</v>
      </c>
      <c r="F492">
        <f>IF(AND(pogoda[[#This Row],[Temperatura]]&gt;=20,pogoda[[#This Row],[Opad]]&lt;=5),1,0)</f>
        <v>0</v>
      </c>
      <c r="G492">
        <f>IF(pogoda[[#This Row],[Temperatura]]&gt;B491,G491+1,0)</f>
        <v>0</v>
      </c>
      <c r="H492" t="str">
        <f>_xlfn.CONCAT(pogoda[[#This Row],[Kategoria_chmur]],pogoda[[#This Row],[Wielkosc_chmur]])</f>
        <v>00</v>
      </c>
      <c r="I492" s="1">
        <f t="shared" si="7"/>
        <v>0</v>
      </c>
      <c r="J492" s="1">
        <f>MIN(QUOTIENT(pogoda[[#This Row],[temp]]+2,3),5)</f>
        <v>0</v>
      </c>
      <c r="K492" s="1" t="str">
        <f>IF(J492=0,"0",IF(J491=0,IF(pogoda[[#This Row],[Temperatura]]&gt;=10,"C","S"),K491))</f>
        <v>0</v>
      </c>
      <c r="L492" s="1">
        <f>IF(pogoda[[#This Row],[kategoria]]=pogoda[[#This Row],[Kategoria_chmur]],1,0)</f>
        <v>1</v>
      </c>
      <c r="M492" s="1">
        <f>IF(pogoda[[#This Row],[wielkosc]]=pogoda[[#This Row],[Wielkosc_chmur]],1,0)</f>
        <v>1</v>
      </c>
      <c r="N492" s="1"/>
    </row>
    <row r="493" spans="1:14" x14ac:dyDescent="0.25">
      <c r="A493">
        <v>491</v>
      </c>
      <c r="B493">
        <v>2.2000000000000002</v>
      </c>
      <c r="C493">
        <v>1</v>
      </c>
      <c r="D493" s="1" t="s">
        <v>5</v>
      </c>
      <c r="E493">
        <v>0</v>
      </c>
      <c r="F493">
        <f>IF(AND(pogoda[[#This Row],[Temperatura]]&gt;=20,pogoda[[#This Row],[Opad]]&lt;=5),1,0)</f>
        <v>0</v>
      </c>
      <c r="G493">
        <f>IF(pogoda[[#This Row],[Temperatura]]&gt;B492,G492+1,0)</f>
        <v>0</v>
      </c>
      <c r="H493" t="str">
        <f>_xlfn.CONCAT(pogoda[[#This Row],[Kategoria_chmur]],pogoda[[#This Row],[Wielkosc_chmur]])</f>
        <v>00</v>
      </c>
      <c r="I493" s="1">
        <f t="shared" si="7"/>
        <v>1</v>
      </c>
      <c r="J493" s="1">
        <f>MIN(QUOTIENT(pogoda[[#This Row],[temp]]+2,3),5)</f>
        <v>1</v>
      </c>
      <c r="K493" s="1" t="str">
        <f>IF(J493=0,"0",IF(J492=0,IF(pogoda[[#This Row],[Temperatura]]&gt;=10,"C","S"),K492))</f>
        <v>S</v>
      </c>
      <c r="L493" s="1">
        <f>IF(pogoda[[#This Row],[kategoria]]=pogoda[[#This Row],[Kategoria_chmur]],1,0)</f>
        <v>0</v>
      </c>
      <c r="M493" s="1">
        <f>IF(pogoda[[#This Row],[wielkosc]]=pogoda[[#This Row],[Wielkosc_chmur]],1,0)</f>
        <v>0</v>
      </c>
      <c r="N493" s="1"/>
    </row>
    <row r="494" spans="1:14" x14ac:dyDescent="0.25">
      <c r="A494">
        <v>492</v>
      </c>
      <c r="B494">
        <v>1.6</v>
      </c>
      <c r="C494">
        <v>4</v>
      </c>
      <c r="D494" s="1" t="s">
        <v>5</v>
      </c>
      <c r="E494">
        <v>0</v>
      </c>
      <c r="F494">
        <f>IF(AND(pogoda[[#This Row],[Temperatura]]&gt;=20,pogoda[[#This Row],[Opad]]&lt;=5),1,0)</f>
        <v>0</v>
      </c>
      <c r="G494">
        <f>IF(pogoda[[#This Row],[Temperatura]]&gt;B493,G493+1,0)</f>
        <v>0</v>
      </c>
      <c r="H494" t="str">
        <f>_xlfn.CONCAT(pogoda[[#This Row],[Kategoria_chmur]],pogoda[[#This Row],[Wielkosc_chmur]])</f>
        <v>00</v>
      </c>
      <c r="I494" s="1">
        <f t="shared" si="7"/>
        <v>2</v>
      </c>
      <c r="J494" s="1">
        <f>MIN(QUOTIENT(pogoda[[#This Row],[temp]]+2,3),5)</f>
        <v>1</v>
      </c>
      <c r="K494" s="1" t="str">
        <f>IF(J494=0,"0",IF(J493=0,IF(pogoda[[#This Row],[Temperatura]]&gt;=10,"C","S"),K493))</f>
        <v>S</v>
      </c>
      <c r="L494" s="1">
        <f>IF(pogoda[[#This Row],[kategoria]]=pogoda[[#This Row],[Kategoria_chmur]],1,0)</f>
        <v>0</v>
      </c>
      <c r="M494" s="1">
        <f>IF(pogoda[[#This Row],[wielkosc]]=pogoda[[#This Row],[Wielkosc_chmur]],1,0)</f>
        <v>0</v>
      </c>
      <c r="N494" s="1"/>
    </row>
    <row r="495" spans="1:14" x14ac:dyDescent="0.25">
      <c r="A495">
        <v>493</v>
      </c>
      <c r="B495">
        <v>2.7</v>
      </c>
      <c r="C495">
        <v>1</v>
      </c>
      <c r="D495" s="1" t="s">
        <v>5</v>
      </c>
      <c r="E495">
        <v>0</v>
      </c>
      <c r="F495">
        <f>IF(AND(pogoda[[#This Row],[Temperatura]]&gt;=20,pogoda[[#This Row],[Opad]]&lt;=5),1,0)</f>
        <v>0</v>
      </c>
      <c r="G495">
        <f>IF(pogoda[[#This Row],[Temperatura]]&gt;B494,G494+1,0)</f>
        <v>1</v>
      </c>
      <c r="H495" t="str">
        <f>_xlfn.CONCAT(pogoda[[#This Row],[Kategoria_chmur]],pogoda[[#This Row],[Wielkosc_chmur]])</f>
        <v>00</v>
      </c>
      <c r="I495" s="1">
        <f t="shared" si="7"/>
        <v>3</v>
      </c>
      <c r="J495" s="1">
        <f>MIN(QUOTIENT(pogoda[[#This Row],[temp]]+2,3),5)</f>
        <v>1</v>
      </c>
      <c r="K495" s="1" t="str">
        <f>IF(J495=0,"0",IF(J494=0,IF(pogoda[[#This Row],[Temperatura]]&gt;=10,"C","S"),K494))</f>
        <v>S</v>
      </c>
      <c r="L495" s="1">
        <f>IF(pogoda[[#This Row],[kategoria]]=pogoda[[#This Row],[Kategoria_chmur]],1,0)</f>
        <v>0</v>
      </c>
      <c r="M495" s="1">
        <f>IF(pogoda[[#This Row],[wielkosc]]=pogoda[[#This Row],[Wielkosc_chmur]],1,0)</f>
        <v>0</v>
      </c>
      <c r="N495" s="1"/>
    </row>
    <row r="496" spans="1:14" x14ac:dyDescent="0.25">
      <c r="A496">
        <v>494</v>
      </c>
      <c r="B496">
        <v>5.4</v>
      </c>
      <c r="C496">
        <v>9</v>
      </c>
      <c r="D496" s="1" t="s">
        <v>5</v>
      </c>
      <c r="E496">
        <v>0</v>
      </c>
      <c r="F496">
        <f>IF(AND(pogoda[[#This Row],[Temperatura]]&gt;=20,pogoda[[#This Row],[Opad]]&lt;=5),1,0)</f>
        <v>0</v>
      </c>
      <c r="G496">
        <f>IF(pogoda[[#This Row],[Temperatura]]&gt;B495,G495+1,0)</f>
        <v>2</v>
      </c>
      <c r="H496" t="str">
        <f>_xlfn.CONCAT(pogoda[[#This Row],[Kategoria_chmur]],pogoda[[#This Row],[Wielkosc_chmur]])</f>
        <v>00</v>
      </c>
      <c r="I496" s="1">
        <f t="shared" si="7"/>
        <v>4</v>
      </c>
      <c r="J496" s="1">
        <f>MIN(QUOTIENT(pogoda[[#This Row],[temp]]+2,3),5)</f>
        <v>2</v>
      </c>
      <c r="K496" s="1" t="str">
        <f>IF(J496=0,"0",IF(J495=0,IF(pogoda[[#This Row],[Temperatura]]&gt;=10,"C","S"),K495))</f>
        <v>S</v>
      </c>
      <c r="L496" s="1">
        <f>IF(pogoda[[#This Row],[kategoria]]=pogoda[[#This Row],[Kategoria_chmur]],1,0)</f>
        <v>0</v>
      </c>
      <c r="M496" s="1">
        <f>IF(pogoda[[#This Row],[wielkosc]]=pogoda[[#This Row],[Wielkosc_chmur]],1,0)</f>
        <v>0</v>
      </c>
      <c r="N496" s="1"/>
    </row>
    <row r="497" spans="1:14" x14ac:dyDescent="0.25">
      <c r="A497">
        <v>495</v>
      </c>
      <c r="B497">
        <v>9.1</v>
      </c>
      <c r="C497">
        <v>11</v>
      </c>
      <c r="D497" s="1" t="s">
        <v>5</v>
      </c>
      <c r="E497">
        <v>0</v>
      </c>
      <c r="F497">
        <f>IF(AND(pogoda[[#This Row],[Temperatura]]&gt;=20,pogoda[[#This Row],[Opad]]&lt;=5),1,0)</f>
        <v>0</v>
      </c>
      <c r="G497">
        <f>IF(pogoda[[#This Row],[Temperatura]]&gt;B496,G496+1,0)</f>
        <v>3</v>
      </c>
      <c r="H497" t="str">
        <f>_xlfn.CONCAT(pogoda[[#This Row],[Kategoria_chmur]],pogoda[[#This Row],[Wielkosc_chmur]])</f>
        <v>00</v>
      </c>
      <c r="I497" s="1">
        <f t="shared" si="7"/>
        <v>5</v>
      </c>
      <c r="J497" s="1">
        <f>MIN(QUOTIENT(pogoda[[#This Row],[temp]]+2,3),5)</f>
        <v>2</v>
      </c>
      <c r="K497" s="1" t="str">
        <f>IF(J497=0,"0",IF(J496=0,IF(pogoda[[#This Row],[Temperatura]]&gt;=10,"C","S"),K496))</f>
        <v>S</v>
      </c>
      <c r="L497" s="1">
        <f>IF(pogoda[[#This Row],[kategoria]]=pogoda[[#This Row],[Kategoria_chmur]],1,0)</f>
        <v>0</v>
      </c>
      <c r="M497" s="1">
        <f>IF(pogoda[[#This Row],[wielkosc]]=pogoda[[#This Row],[Wielkosc_chmur]],1,0)</f>
        <v>0</v>
      </c>
      <c r="N497" s="1"/>
    </row>
    <row r="498" spans="1:14" x14ac:dyDescent="0.25">
      <c r="A498">
        <v>496</v>
      </c>
      <c r="B498">
        <v>12.9</v>
      </c>
      <c r="C498">
        <v>8</v>
      </c>
      <c r="D498" s="1" t="s">
        <v>5</v>
      </c>
      <c r="E498">
        <v>0</v>
      </c>
      <c r="F498">
        <f>IF(AND(pogoda[[#This Row],[Temperatura]]&gt;=20,pogoda[[#This Row],[Opad]]&lt;=5),1,0)</f>
        <v>0</v>
      </c>
      <c r="G498">
        <f>IF(pogoda[[#This Row],[Temperatura]]&gt;B497,G497+1,0)</f>
        <v>4</v>
      </c>
      <c r="H498" t="str">
        <f>_xlfn.CONCAT(pogoda[[#This Row],[Kategoria_chmur]],pogoda[[#This Row],[Wielkosc_chmur]])</f>
        <v>00</v>
      </c>
      <c r="I498" s="1">
        <f t="shared" si="7"/>
        <v>6</v>
      </c>
      <c r="J498" s="1">
        <f>MIN(QUOTIENT(pogoda[[#This Row],[temp]]+2,3),5)</f>
        <v>2</v>
      </c>
      <c r="K498" s="1" t="str">
        <f>IF(J498=0,"0",IF(J497=0,IF(pogoda[[#This Row],[Temperatura]]&gt;=10,"C","S"),K497))</f>
        <v>S</v>
      </c>
      <c r="L498" s="1">
        <f>IF(pogoda[[#This Row],[kategoria]]=pogoda[[#This Row],[Kategoria_chmur]],1,0)</f>
        <v>0</v>
      </c>
      <c r="M498" s="1">
        <f>IF(pogoda[[#This Row],[wielkosc]]=pogoda[[#This Row],[Wielkosc_chmur]],1,0)</f>
        <v>0</v>
      </c>
      <c r="N498" s="1"/>
    </row>
    <row r="499" spans="1:14" x14ac:dyDescent="0.25">
      <c r="A499">
        <v>497</v>
      </c>
      <c r="B499">
        <v>15.9</v>
      </c>
      <c r="C499">
        <v>16</v>
      </c>
      <c r="D499" s="1" t="s">
        <v>5</v>
      </c>
      <c r="E499">
        <v>0</v>
      </c>
      <c r="F499">
        <f>IF(AND(pogoda[[#This Row],[Temperatura]]&gt;=20,pogoda[[#This Row],[Opad]]&lt;=5),1,0)</f>
        <v>0</v>
      </c>
      <c r="G499">
        <f>IF(pogoda[[#This Row],[Temperatura]]&gt;B498,G498+1,0)</f>
        <v>5</v>
      </c>
      <c r="H499" t="str">
        <f>_xlfn.CONCAT(pogoda[[#This Row],[Kategoria_chmur]],pogoda[[#This Row],[Wielkosc_chmur]])</f>
        <v>00</v>
      </c>
      <c r="I499" s="1">
        <f t="shared" si="7"/>
        <v>7</v>
      </c>
      <c r="J499" s="1">
        <f>MIN(QUOTIENT(pogoda[[#This Row],[temp]]+2,3),5)</f>
        <v>3</v>
      </c>
      <c r="K499" s="1" t="str">
        <f>IF(J499=0,"0",IF(J498=0,IF(pogoda[[#This Row],[Temperatura]]&gt;=10,"C","S"),K498))</f>
        <v>S</v>
      </c>
      <c r="L499" s="1">
        <f>IF(pogoda[[#This Row],[kategoria]]=pogoda[[#This Row],[Kategoria_chmur]],1,0)</f>
        <v>0</v>
      </c>
      <c r="M499" s="1">
        <f>IF(pogoda[[#This Row],[wielkosc]]=pogoda[[#This Row],[Wielkosc_chmur]],1,0)</f>
        <v>0</v>
      </c>
      <c r="N499" s="1"/>
    </row>
    <row r="500" spans="1:14" x14ac:dyDescent="0.25">
      <c r="A500">
        <v>498</v>
      </c>
      <c r="B500">
        <v>17.5</v>
      </c>
      <c r="C500">
        <v>15</v>
      </c>
      <c r="D500" s="1" t="s">
        <v>5</v>
      </c>
      <c r="E500">
        <v>0</v>
      </c>
      <c r="F500">
        <f>IF(AND(pogoda[[#This Row],[Temperatura]]&gt;=20,pogoda[[#This Row],[Opad]]&lt;=5),1,0)</f>
        <v>0</v>
      </c>
      <c r="G500">
        <f>IF(pogoda[[#This Row],[Temperatura]]&gt;B499,G499+1,0)</f>
        <v>6</v>
      </c>
      <c r="H500" t="str">
        <f>_xlfn.CONCAT(pogoda[[#This Row],[Kategoria_chmur]],pogoda[[#This Row],[Wielkosc_chmur]])</f>
        <v>00</v>
      </c>
      <c r="I500" s="1">
        <f t="shared" si="7"/>
        <v>8</v>
      </c>
      <c r="J500" s="1">
        <f>MIN(QUOTIENT(pogoda[[#This Row],[temp]]+2,3),5)</f>
        <v>3</v>
      </c>
      <c r="K500" s="1" t="str">
        <f>IF(J500=0,"0",IF(J499=0,IF(pogoda[[#This Row],[Temperatura]]&gt;=10,"C","S"),K499))</f>
        <v>S</v>
      </c>
      <c r="L500" s="1">
        <f>IF(pogoda[[#This Row],[kategoria]]=pogoda[[#This Row],[Kategoria_chmur]],1,0)</f>
        <v>0</v>
      </c>
      <c r="M500" s="1">
        <f>IF(pogoda[[#This Row],[wielkosc]]=pogoda[[#This Row],[Wielkosc_chmur]],1,0)</f>
        <v>0</v>
      </c>
      <c r="N500" s="1"/>
    </row>
    <row r="501" spans="1:14" x14ac:dyDescent="0.25">
      <c r="A501">
        <v>499</v>
      </c>
      <c r="B501">
        <v>17.5</v>
      </c>
      <c r="C501">
        <v>8</v>
      </c>
      <c r="D501" s="1" t="s">
        <v>5</v>
      </c>
      <c r="E501">
        <v>0</v>
      </c>
      <c r="F501">
        <f>IF(AND(pogoda[[#This Row],[Temperatura]]&gt;=20,pogoda[[#This Row],[Opad]]&lt;=5),1,0)</f>
        <v>0</v>
      </c>
      <c r="G501">
        <f>IF(pogoda[[#This Row],[Temperatura]]&gt;B500,G500+1,0)</f>
        <v>0</v>
      </c>
      <c r="H501" t="str">
        <f>_xlfn.CONCAT(pogoda[[#This Row],[Kategoria_chmur]],pogoda[[#This Row],[Wielkosc_chmur]])</f>
        <v>00</v>
      </c>
      <c r="I501" s="1">
        <f t="shared" si="7"/>
        <v>9</v>
      </c>
      <c r="J501" s="1">
        <f>MIN(QUOTIENT(pogoda[[#This Row],[temp]]+2,3),5)</f>
        <v>3</v>
      </c>
      <c r="K501" s="1" t="str">
        <f>IF(J501=0,"0",IF(J500=0,IF(pogoda[[#This Row],[Temperatura]]&gt;=10,"C","S"),K500))</f>
        <v>S</v>
      </c>
      <c r="L501" s="1">
        <f>IF(pogoda[[#This Row],[kategoria]]=pogoda[[#This Row],[Kategoria_chmur]],1,0)</f>
        <v>0</v>
      </c>
      <c r="M501" s="1">
        <f>IF(pogoda[[#This Row],[wielkosc]]=pogoda[[#This Row],[Wielkosc_chmur]],1,0)</f>
        <v>0</v>
      </c>
      <c r="N501" s="1"/>
    </row>
    <row r="502" spans="1:14" x14ac:dyDescent="0.25">
      <c r="A502">
        <v>500</v>
      </c>
      <c r="B502">
        <v>16.399999999999999</v>
      </c>
      <c r="C502">
        <v>14</v>
      </c>
      <c r="D502" s="1" t="s">
        <v>5</v>
      </c>
      <c r="E502">
        <v>0</v>
      </c>
      <c r="F502">
        <f>IF(AND(pogoda[[#This Row],[Temperatura]]&gt;=20,pogoda[[#This Row],[Opad]]&lt;=5),1,0)</f>
        <v>0</v>
      </c>
      <c r="G502">
        <f>IF(pogoda[[#This Row],[Temperatura]]&gt;B501,G501+1,0)</f>
        <v>0</v>
      </c>
      <c r="H502" t="str">
        <f>_xlfn.CONCAT(pogoda[[#This Row],[Kategoria_chmur]],pogoda[[#This Row],[Wielkosc_chmur]])</f>
        <v>00</v>
      </c>
      <c r="I502" s="1">
        <f t="shared" si="7"/>
        <v>10</v>
      </c>
      <c r="J502" s="1">
        <f>MIN(QUOTIENT(pogoda[[#This Row],[temp]]+2,3),5)</f>
        <v>4</v>
      </c>
      <c r="K502" s="1" t="str">
        <f>IF(J502=0,"0",IF(J501=0,IF(pogoda[[#This Row],[Temperatura]]&gt;=10,"C","S"),K501))</f>
        <v>S</v>
      </c>
      <c r="L502" s="1">
        <f>IF(pogoda[[#This Row],[kategoria]]=pogoda[[#This Row],[Kategoria_chmur]],1,0)</f>
        <v>0</v>
      </c>
      <c r="M502" s="1">
        <f>IF(pogoda[[#This Row],[wielkosc]]=pogoda[[#This Row],[Wielkosc_chmur]],1,0)</f>
        <v>0</v>
      </c>
      <c r="N502" s="1"/>
    </row>
  </sheetData>
  <phoneticPr fontId="1" type="noConversion"/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1B967-74E0-4FF8-ACCF-25DEC575B357}">
  <dimension ref="A1:O14"/>
  <sheetViews>
    <sheetView workbookViewId="0">
      <selection activeCell="O6" sqref="O6"/>
    </sheetView>
  </sheetViews>
  <sheetFormatPr defaultRowHeight="15" x14ac:dyDescent="0.25"/>
  <cols>
    <col min="1" max="1" width="17.7109375" bestFit="1" customWidth="1"/>
    <col min="2" max="2" width="21" bestFit="1" customWidth="1"/>
    <col min="3" max="3" width="11" bestFit="1" customWidth="1"/>
  </cols>
  <sheetData>
    <row r="1" spans="1:15" x14ac:dyDescent="0.25">
      <c r="A1" s="2" t="s">
        <v>0</v>
      </c>
      <c r="B1" t="s" vm="1">
        <v>31</v>
      </c>
    </row>
    <row r="3" spans="1:15" x14ac:dyDescent="0.25">
      <c r="A3" s="2" t="s">
        <v>8</v>
      </c>
      <c r="B3" t="s">
        <v>30</v>
      </c>
    </row>
    <row r="4" spans="1:15" x14ac:dyDescent="0.25">
      <c r="A4" s="3" t="s">
        <v>10</v>
      </c>
      <c r="B4" s="4">
        <v>3.45</v>
      </c>
    </row>
    <row r="5" spans="1:15" x14ac:dyDescent="0.25">
      <c r="A5" s="3" t="s">
        <v>11</v>
      </c>
      <c r="B5" s="4">
        <v>7.2820512820512819</v>
      </c>
    </row>
    <row r="6" spans="1:15" x14ac:dyDescent="0.25">
      <c r="A6" s="3" t="s">
        <v>12</v>
      </c>
      <c r="B6" s="4">
        <v>9.0512820512820511</v>
      </c>
      <c r="O6">
        <v>3</v>
      </c>
    </row>
    <row r="7" spans="1:15" x14ac:dyDescent="0.25">
      <c r="A7" s="3" t="s">
        <v>13</v>
      </c>
      <c r="B7" s="4">
        <v>11.578947368421053</v>
      </c>
    </row>
    <row r="8" spans="1:15" x14ac:dyDescent="0.25">
      <c r="A8" s="3" t="s">
        <v>14</v>
      </c>
      <c r="B8" s="4">
        <v>19.399999999999999</v>
      </c>
    </row>
    <row r="9" spans="1:15" x14ac:dyDescent="0.25">
      <c r="A9" s="3" t="s">
        <v>15</v>
      </c>
      <c r="B9" s="4">
        <v>3.7272727272727271</v>
      </c>
    </row>
    <row r="10" spans="1:15" x14ac:dyDescent="0.25">
      <c r="A10" s="3" t="s">
        <v>16</v>
      </c>
      <c r="B10" s="4">
        <v>6.5238095238095237</v>
      </c>
    </row>
    <row r="11" spans="1:15" x14ac:dyDescent="0.25">
      <c r="A11" s="3" t="s">
        <v>17</v>
      </c>
      <c r="B11" s="4">
        <v>10.285714285714286</v>
      </c>
    </row>
    <row r="12" spans="1:15" x14ac:dyDescent="0.25">
      <c r="A12" s="3" t="s">
        <v>18</v>
      </c>
      <c r="B12" s="4">
        <v>15</v>
      </c>
    </row>
    <row r="13" spans="1:15" x14ac:dyDescent="0.25">
      <c r="A13" s="3" t="s">
        <v>19</v>
      </c>
      <c r="B13" s="4">
        <v>19.642857142857142</v>
      </c>
    </row>
    <row r="14" spans="1:15" x14ac:dyDescent="0.25">
      <c r="A14" s="3" t="s">
        <v>9</v>
      </c>
      <c r="B14" s="4">
        <v>9.7132616487455206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003A0-FACE-473A-B390-B7648F091B58}">
  <dimension ref="A3:B10"/>
  <sheetViews>
    <sheetView workbookViewId="0">
      <selection activeCell="A3" sqref="A3"/>
    </sheetView>
  </sheetViews>
  <sheetFormatPr defaultRowHeight="15" x14ac:dyDescent="0.25"/>
  <cols>
    <col min="1" max="1" width="17.7109375" bestFit="1" customWidth="1"/>
    <col min="2" max="2" width="13.140625" bestFit="1" customWidth="1"/>
  </cols>
  <sheetData>
    <row r="3" spans="1:2" x14ac:dyDescent="0.25">
      <c r="A3" s="2" t="s">
        <v>8</v>
      </c>
      <c r="B3" t="s">
        <v>32</v>
      </c>
    </row>
    <row r="4" spans="1:2" x14ac:dyDescent="0.25">
      <c r="A4" s="3">
        <v>0</v>
      </c>
      <c r="B4" s="1">
        <v>34</v>
      </c>
    </row>
    <row r="5" spans="1:2" x14ac:dyDescent="0.25">
      <c r="A5" s="3">
        <v>1</v>
      </c>
      <c r="B5" s="1">
        <v>102</v>
      </c>
    </row>
    <row r="6" spans="1:2" x14ac:dyDescent="0.25">
      <c r="A6" s="3">
        <v>2</v>
      </c>
      <c r="B6" s="1">
        <v>102</v>
      </c>
    </row>
    <row r="7" spans="1:2" x14ac:dyDescent="0.25">
      <c r="A7" s="3">
        <v>3</v>
      </c>
      <c r="B7" s="1">
        <v>102</v>
      </c>
    </row>
    <row r="8" spans="1:2" x14ac:dyDescent="0.25">
      <c r="A8" s="3">
        <v>4</v>
      </c>
      <c r="B8" s="1">
        <v>100</v>
      </c>
    </row>
    <row r="9" spans="1:2" x14ac:dyDescent="0.25">
      <c r="A9" s="3">
        <v>5</v>
      </c>
      <c r="B9" s="1">
        <v>60</v>
      </c>
    </row>
    <row r="10" spans="1:2" x14ac:dyDescent="0.25">
      <c r="A10" s="3" t="s">
        <v>9</v>
      </c>
      <c r="B10" s="1">
        <v>500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6 6 a 0 f 8 6 - 8 7 7 8 - 4 c 0 c - 8 9 3 2 - d e c f 1 9 4 0 d b d 9 "   x m l n s = " h t t p : / / s c h e m a s . m i c r o s o f t . c o m / D a t a M a s h u p " > A A A A A P c E A A B Q S w M E F A A C A A g A d q m / U H + n O L m m A A A A + A A A A B I A H A B D b 2 5 m a W c v U G F j a 2 F n Z S 5 4 b W w g o h g A K K A U A A A A A A A A A A A A A A A A A A A A A A A A A A A A h Y 8 x D o I w G E a v Q r r T F s R A z E 8 Z X C E h M T G u T a n Q C I X Q Y r m b g 0 f y C p I o 6 u b 4 v b z h f Y / b H b K 5 a 7 2 r H I 3 q d Y o C T J E n t e g r p e s U T f b s J y h j U H J x 4 b X 0 F l m b 3 W y q F D X W D j t C n H P Y b X A / 1 i S k N C C n I j + I R n Y c f W T 1 X / a V N p Z r I R G D 4 y u G h T h O 8 D a O K I 6 S A M i K o V D 6 q 4 R L M a Z A f i D s p 9 Z O o 2 R D 6 5 c 5 k H U C e b 9 g T 1 B L A w Q U A A I A C A B 2 q b 9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q m / U I T h / 1 7 v A Q A A Z Q g A A B M A H A B G b 3 J t d W x h c y 9 T Z W N 0 a W 9 u M S 5 t I K I Y A C i g F A A A A A A A A A A A A A A A A A A A A A A A A A A A A O 2 S z 2 / T M B T H z 1 T q / 2 B 5 l 1 S y I h I Y B 6 o c U A s C I Q 1 G C 0 g s C H n J o 7 P q 2 J H t r E u r X n b h j + D P 2 A m J 2 8 j / x d v S N m E r v 3 Z u o s i x 3 4 / v e 8 8 f C 4 k T W p F R v Q b 9 b q f b s S f c Q E p y P d E p J x G R 4 L o d g k / 1 z V x e p N W 5 x s O B P f W H O i k y U M 5 7 J i T 4 A 6 0 c b q x H B 4 9 j B 1 k e 1 x l 8 d + Z o j x 0 N Q Y p M O D A R 7 V N G B l o W m b L R P i N P V a J T o S Z R E O 7 f Z + S w 0 A 5 G r p Q Q N b / + g V b w s c f q S v b o A Z 9 U 5 5 c X s 6 k g G k t N Z 2 X 1 3 c 6 1 K j P c z Y X O B F A s c 8 y P M f a 1 0 R k m e g 4 8 B W O 9 T R + M H K 1 M T 6 Q c J V x y Y y N n i r b Q B 8 y k c D a a u D J v U o 4 N V / a z N l n d x 7 j M w X r / V h Z b L O h w j l l x C i + U e / T Q v 4 p e M r K g Y x w b G O 4 K w 9 G I g k B U k R 2 D u b a + y n l 6 O + Y l d z D R R v B P y U l W m H W c g z N 3 b X 8 v Q E 6 1 T T b m V v y y 1 + 0 I t b 3 V N g t 7 d E W D F / b o D o k d E m 0 k H u y Q 2 C F x h c S s n B q w d 2 T h r c W h x 2 4 O a s r j t Z + N F S 9 w n 8 J p k u d x L b A F l X s t V M K 7 o f I / N 9 i g g Z d U G 4 J b E 6 3 P w 1 / O l y 0 9 v h G c c e N 0 9 f X H l 0 b 2 D e S S J / C O y w K 8 m 8 U x 6 u O H 7 8 r L r N 3 H q M E a 5 e V v u g v + C u j W 4 p p m w x v Y / Q G Q g P Z / A l B L A Q I t A B Q A A g A I A H a p v 1 B / p z i 5 p g A A A P g A A A A S A A A A A A A A A A A A A A A A A A A A A A B D b 2 5 m a W c v U G F j a 2 F n Z S 5 4 b W x Q S w E C L Q A U A A I A C A B 2 q b 9 Q D 8 r p q 6 Q A A A D p A A A A E w A A A A A A A A A A A A A A A A D y A A A A W 0 N v b n R l b n R f V H l w Z X N d L n h t b F B L A Q I t A B Q A A g A I A H a p v 1 C E 4 f 9 e 7 w E A A G U I A A A T A A A A A A A A A A A A A A A A A O M B A A B G b 3 J t d W x h c y 9 T Z W N 0 a W 9 u M S 5 t U E s F B g A A A A A D A A M A w g A A A B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c m A A A A A A A A R S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d v Z G E v W m 1 p Z W 5 p b 2 5 v I H R 5 c C 5 7 R H p p Z W 4 s M H 0 m c X V v d D s s J n F 1 b 3 Q 7 U 2 V j d G l v b j E v c G 9 n b 2 R h L 1 p t a W V u a W 9 u b y B 0 e X A u e 1 R l b X B l c m F 0 d X J h L D F 9 J n F 1 b 3 Q 7 L C Z x d W 9 0 O 1 N l Y 3 R p b 2 4 x L 3 B v Z 2 9 k Y S 9 a b W l l b m l v b m 8 g d H l w L n t P c G F k L D J 9 J n F 1 b 3 Q 7 L C Z x d W 9 0 O 1 N l Y 3 R p b 2 4 x L 3 B v Z 2 9 k Y S 9 a b W l l b m l v b m 8 g d H l w L n t L Y X R l Z 2 9 y a W F f Y 2 h t d X I s M 3 0 m c X V v d D s s J n F 1 b 3 Q 7 U 2 V j d G l v b j E v c G 9 n b 2 R h L 1 p t a W V u a W 9 u b y B 0 e X A u e 1 d p Z W x r b 3 N j X 2 N o b X V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v Z 2 9 k Y S 9 a b W l l b m l v b m 8 g d H l w L n t E e m l l b i w w f S Z x d W 9 0 O y w m c X V v d D t T Z W N 0 a W 9 u M S 9 w b 2 d v Z G E v W m 1 p Z W 5 p b 2 5 v I H R 5 c C 5 7 V G V t c G V y Y X R 1 c m E s M X 0 m c X V v d D s s J n F 1 b 3 Q 7 U 2 V j d G l v b j E v c G 9 n b 2 R h L 1 p t a W V u a W 9 u b y B 0 e X A u e 0 9 w Y W Q s M n 0 m c X V v d D s s J n F 1 b 3 Q 7 U 2 V j d G l v b j E v c G 9 n b 2 R h L 1 p t a W V u a W 9 u b y B 0 e X A u e 0 t h d G V n b 3 J p Y V 9 j a G 1 1 c i w z f S Z x d W 9 0 O y w m c X V v d D t T Z W N 0 a W 9 u M S 9 w b 2 d v Z G E v W m 1 p Z W 5 p b 2 5 v I H R 5 c C 5 7 V 2 l l b G t v c 2 N f Y 2 h t d X I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6 a W V u J n F 1 b 3 Q 7 L C Z x d W 9 0 O 1 R l b X B l c m F 0 d X J h J n F 1 b 3 Q 7 L C Z x d W 9 0 O 0 9 w Y W Q m c X V v d D s s J n F 1 b 3 Q 7 S 2 F 0 Z W d v c m l h X 2 N o b X V y J n F 1 b 3 Q 7 L C Z x d W 9 0 O 1 d p Z W x r b 3 N j X 2 N o b X V y J n F 1 b 3 Q 7 X S I g L z 4 8 R W 5 0 c n k g V H l w Z T 0 i R m l s b E N v b H V t b l R 5 c G V z I i B W Y W x 1 Z T 0 i c 0 F 3 V U R C Z 0 0 9 I i A v P j x F b n R y e S B U e X B l P S J G a W x s T G F z d F V w Z G F 0 Z W Q i I F Z h b H V l P S J k M j A y M C 0 w N C 0 x N l Q x M D o w O T o w N C 4 z N D g z O T c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A w I i A v P j x F b n R y e S B U e X B l P S J B Z G R l Z F R v R G F 0 Y U 1 v Z G V s I i B W Y W x 1 Z T 0 i b D A i I C 8 + P E V u d H J 5 I F R 5 c G U 9 I l J l Y 2 9 2 Z X J 5 V G F y Z 2 V 0 U 2 h l Z X Q i I F Z h b H V l P S J z Q X J r d X N 6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w b 2 d v Z G E i I C 8 + P C 9 T d G F i b G V F b n R y a W V z P j w v S X R l b T 4 8 S X R l b T 4 8 S X R l b U x v Y 2 F 0 a W 9 u P j x J d G V t V H l w Z T 5 G b 3 J t d W x h P C 9 J d G V t V H l w Z T 4 8 S X R l b V B h d G g + U 2 V j d G l v b j E v c G 9 n b 2 R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d U M D g 6 N D k 6 N T M u N D I w N j Y x M l o i I C 8 + P E V u d H J 5 I F R 5 c G U 9 I k Z p b G x D b 2 x 1 b W 5 U e X B l c y I g V m F s d W U 9 I n N B d 1 V E Q m d N P S I g L z 4 8 R W 5 0 c n k g V H l w Z T 0 i R m l s b E N v b H V t b k 5 h b W V z I i B W Y W x 1 Z T 0 i c 1 s m c X V v d D t E e m l l b i Z x d W 9 0 O y w m c X V v d D t U Z W 1 w Z X J h d H V y Y S Z x d W 9 0 O y w m c X V v d D t P c G F k J n F 1 b 3 Q 7 L C Z x d W 9 0 O 0 t h d G V n b 3 J p Y V 9 j a G 1 1 c i Z x d W 9 0 O y w m c X V v d D t X a W V s a 2 9 z Y 1 9 j a G 1 1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2 9 k Y S A o M i k v W m 1 p Z W 5 p b 2 5 v I H R 5 c C 5 7 R H p p Z W 4 s M H 0 m c X V v d D s s J n F 1 b 3 Q 7 U 2 V j d G l v b j E v c G 9 n b 2 R h I C g y K S 9 a b W l l b m l v b m 8 g d H l w L n t U Z W 1 w Z X J h d H V y Y S w x f S Z x d W 9 0 O y w m c X V v d D t T Z W N 0 a W 9 u M S 9 w b 2 d v Z G E g K D I p L 1 p t a W V u a W 9 u b y B 0 e X A u e 0 9 w Y W Q s M n 0 m c X V v d D s s J n F 1 b 3 Q 7 U 2 V j d G l v b j E v c G 9 n b 2 R h I C g y K S 9 a b W l l b m l v b m 8 g d H l w L n t L Y X R l Z 2 9 y a W F f Y 2 h t d X I s M 3 0 m c X V v d D s s J n F 1 b 3 Q 7 U 2 V j d G l v b j E v c G 9 n b 2 R h I C g y K S 9 a b W l l b m l v b m 8 g d H l w L n t X a W V s a 2 9 z Y 1 9 j a G 1 1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b 2 d v Z G E g K D I p L 1 p t a W V u a W 9 u b y B 0 e X A u e 0 R 6 a W V u L D B 9 J n F 1 b 3 Q 7 L C Z x d W 9 0 O 1 N l Y 3 R p b 2 4 x L 3 B v Z 2 9 k Y S A o M i k v W m 1 p Z W 5 p b 2 5 v I H R 5 c C 5 7 V G V t c G V y Y X R 1 c m E s M X 0 m c X V v d D s s J n F 1 b 3 Q 7 U 2 V j d G l v b j E v c G 9 n b 2 R h I C g y K S 9 a b W l l b m l v b m 8 g d H l w L n t P c G F k L D J 9 J n F 1 b 3 Q 7 L C Z x d W 9 0 O 1 N l Y 3 R p b 2 4 x L 3 B v Z 2 9 k Y S A o M i k v W m 1 p Z W 5 p b 2 5 v I H R 5 c C 5 7 S 2 F 0 Z W d v c m l h X 2 N o b X V y L D N 9 J n F 1 b 3 Q 7 L C Z x d W 9 0 O 1 N l Y 3 R p b 2 4 x L 3 B v Z 2 9 k Y S A o M i k v W m 1 p Z W 5 p b 2 5 v I H R 5 c C 5 7 V 2 l l b G t v c 2 N f Y 2 h t d X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Z 2 9 k Y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3 V D A 5 O j E y O j U y L j c x N D M 1 N T R a I i A v P j x F b n R y e S B U e X B l P S J G a W x s Q 2 9 s d W 1 u V H l w Z X M i I F Z h b H V l P S J z Q X d V R E J n T T 0 i I C 8 + P E V u d H J 5 I F R 5 c G U 9 I k Z p b G x D b 2 x 1 b W 5 O Y W 1 l c y I g V m F s d W U 9 I n N b J n F 1 b 3 Q 7 R H p p Z W 4 m c X V v d D s s J n F 1 b 3 Q 7 V G V t c G V y Y X R 1 c m E m c X V v d D s s J n F 1 b 3 Q 7 T 3 B h Z C Z x d W 9 0 O y w m c X V v d D t L Y X R l Z 2 9 y a W F f Y 2 h t d X I m c X V v d D s s J n F 1 b 3 Q 7 V 2 l l b G t v c 2 N f Y 2 h t d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d v Z G E g K D M p L 1 p t a W V u a W 9 u b y B 0 e X A u e 0 R 6 a W V u L D B 9 J n F 1 b 3 Q 7 L C Z x d W 9 0 O 1 N l Y 3 R p b 2 4 x L 3 B v Z 2 9 k Y S A o M y k v W m 1 p Z W 5 p b 2 5 v I H R 5 c C 5 7 V G V t c G V y Y X R 1 c m E s M X 0 m c X V v d D s s J n F 1 b 3 Q 7 U 2 V j d G l v b j E v c G 9 n b 2 R h I C g z K S 9 a b W l l b m l v b m 8 g d H l w L n t P c G F k L D J 9 J n F 1 b 3 Q 7 L C Z x d W 9 0 O 1 N l Y 3 R p b 2 4 x L 3 B v Z 2 9 k Y S A o M y k v W m 1 p Z W 5 p b 2 5 v I H R 5 c C 5 7 S 2 F 0 Z W d v c m l h X 2 N o b X V y L D N 9 J n F 1 b 3 Q 7 L C Z x d W 9 0 O 1 N l Y 3 R p b 2 4 x L 3 B v Z 2 9 k Y S A o M y k v W m 1 p Z W 5 p b 2 5 v I H R 5 c C 5 7 V 2 l l b G t v c 2 N f Y 2 h t d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G 9 n b 2 R h I C g z K S 9 a b W l l b m l v b m 8 g d H l w L n t E e m l l b i w w f S Z x d W 9 0 O y w m c X V v d D t T Z W N 0 a W 9 u M S 9 w b 2 d v Z G E g K D M p L 1 p t a W V u a W 9 u b y B 0 e X A u e 1 R l b X B l c m F 0 d X J h L D F 9 J n F 1 b 3 Q 7 L C Z x d W 9 0 O 1 N l Y 3 R p b 2 4 x L 3 B v Z 2 9 k Y S A o M y k v W m 1 p Z W 5 p b 2 5 v I H R 5 c C 5 7 T 3 B h Z C w y f S Z x d W 9 0 O y w m c X V v d D t T Z W N 0 a W 9 u M S 9 w b 2 d v Z G E g K D M p L 1 p t a W V u a W 9 u b y B 0 e X A u e 0 t h d G V n b 3 J p Y V 9 j a G 1 1 c i w z f S Z x d W 9 0 O y w m c X V v d D t T Z W N 0 a W 9 u M S 9 w b 2 d v Z G E g K D M p L 1 p t a W V u a W 9 u b y B 0 e X A u e 1 d p Z W x r b 3 N j X 2 N o b X V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2 d v Z G E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a 3 J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4 V D E 3 O j Q 1 O j M x L j A 1 M D Q y N j h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t y Z X M v W m 1 p Z W 5 p b 2 5 v I H R 5 c C 5 7 Q 2 9 s d W 1 u M S w w f S Z x d W 9 0 O y w m c X V v d D t T Z W N 0 a W 9 u M S 9 3 e W t y Z X M v W m 1 p Z W 5 p b 2 5 v I H R 5 c D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3 l r c m V z L 1 p t a W V u a W 9 u b y B 0 e X A u e 0 N v b H V t b j E s M H 0 m c X V v d D s s J n F 1 b 3 Q 7 U 2 V j d G l v b j E v d 3 l r c m V z L 1 p t a W V u a W 9 u b y B 0 e X A x L n t D b 2 x 1 b W 4 y L D F 9 J n F 1 b 3 Q 7 X S w m c X V v d D t S Z W x h d G l v b n N o a X B J b m Z v J n F 1 b 3 Q 7 O l t d f S I g L z 4 8 R W 5 0 c n k g V H l w Z T 0 i U X V l c n l J R C I g V m F s d W U 9 I n M y M 2 I 2 M 2 J i M i 1 i Y z A 0 L T Q 5 N G Y t O W Z m M S 0 0 M D Z l M z k z Y T M z M 2 Y i I C 8 + P C 9 T d G F i b G V F b n R y a W V z P j w v S X R l b T 4 8 S X R l b T 4 8 S X R l b U x v Y 2 F 0 a W 9 u P j x J d G V t V H l w Z T 5 G b 3 J t d W x h P C 9 J d G V t V H l w Z T 4 8 S X R l b V B h d G g + U 2 V j d G l v b j E v d 3 l r c m V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a 3 J l c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t y Z X M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r c m V z L 1 p t a W V u a W 9 u b y U y M H R 5 c D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P w f d + j 3 L 0 e B 0 g l G r e e y 0 A A A A A A C A A A A A A A D Z g A A w A A A A B A A A A B o 3 R Q 0 Y 0 z J 5 7 c 7 2 c F E J 4 u 7 A A A A A A S A A A C g A A A A E A A A A O p v 5 S C C E 9 V Y K H 4 l 7 9 a g 0 5 l Q A A A A J E E P D d G O n b j 4 S U y 9 J r y H a F 1 L u x G m x f 3 u r 0 R 1 r a Z W h q U R / w S K 2 T g Q h o I m l V k 4 O W u D K d a 7 F 9 J Q 2 G z M f b 6 Z 6 0 E y 1 N 4 G g k 5 / r K H k W s E h 8 D u + 1 n M U A A A A 2 k V f / v z n E f 1 8 g 5 o H 3 K 3 t 3 a 2 g 6 c k = < / D a t a M a s h u p > 
</file>

<file path=customXml/itemProps1.xml><?xml version="1.0" encoding="utf-8"?>
<ds:datastoreItem xmlns:ds="http://schemas.openxmlformats.org/officeDocument/2006/customXml" ds:itemID="{2AF654C9-A1D6-4D98-AB6E-4721D8A5FA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tabela</vt:lpstr>
      <vt:lpstr>tabela 5.3</vt:lpstr>
      <vt:lpstr>tabela 5.4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2020-05-29T07:03:37Z</dcterms:created>
  <dcterms:modified xsi:type="dcterms:W3CDTF">2020-05-31T19:16:46Z</dcterms:modified>
</cp:coreProperties>
</file>