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弗兰克·阿什顿</t>
        </is>
      </c>
      <c r="F3" s="3608" t="n"/>
      <c r="G3" s="3608" t="n"/>
      <c r="H3" s="3608" t="n"/>
      <c r="I3" s="3608" t="n"/>
      <c r="J3" s="3608" t="n"/>
      <c r="K3" s="3608" t="n"/>
      <c r="L3" s="3608" t="n"/>
      <c r="M3" s="3608" t="n"/>
      <c r="N3" s="3608" t="n"/>
      <c r="O3" s="3608" t="n"/>
      <c r="P3" s="3608" t="n"/>
      <c r="Q3" s="3609" t="n"/>
      <c r="S3" s="2995" t="inlineStr">
        <is>
          <t>力量
STR</t>
        </is>
      </c>
      <c r="T3" s="3610" t="n"/>
      <c r="U3" s="2997" t="n">
        <v>30</v>
      </c>
      <c r="V3" s="3611" t="n"/>
      <c r="W3" s="2998">
        <f>INT(U3/2)</f>
        <v/>
      </c>
      <c r="X3" s="3612" t="n"/>
      <c r="Y3" s="3051" t="inlineStr">
        <is>
          <t>敏捷
DEX</t>
        </is>
      </c>
      <c r="Z3" s="3610" t="n"/>
      <c r="AA3" s="3052" t="n">
        <v>35</v>
      </c>
      <c r="AB3" s="3611" t="n"/>
      <c r="AC3" s="3053">
        <f>INT(AA3/2)</f>
        <v/>
      </c>
      <c r="AD3" s="3612" t="n"/>
      <c r="AE3" s="2996" t="inlineStr">
        <is>
          <t>意志
POW</t>
        </is>
      </c>
      <c r="AF3" s="3610" t="n"/>
      <c r="AG3" s="2997" t="n">
        <v>60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古文物学家</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60</v>
      </c>
      <c r="V5" s="3617" t="n"/>
      <c r="W5" s="2944">
        <f>INT(U5/2)</f>
        <v/>
      </c>
      <c r="X5" s="3607" t="n"/>
      <c r="Y5" s="3001" t="inlineStr">
        <is>
          <t>外貌
APP</t>
        </is>
      </c>
      <c r="Z5" s="3624" t="n"/>
      <c r="AA5" s="3002" t="n">
        <v>45</v>
      </c>
      <c r="AB5" s="3617" t="n"/>
      <c r="AC5" s="2942">
        <f>INT(AA5/2)</f>
        <v/>
      </c>
      <c r="AD5" s="3607" t="n"/>
      <c r="AE5" s="3005" t="inlineStr">
        <is>
          <t>教育
EDU</t>
        </is>
      </c>
      <c r="AF5" s="3624" t="n"/>
      <c r="AG5" s="3006" t="n">
        <v>85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31</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波士顿</t>
        </is>
      </c>
      <c r="F7" s="3608" t="n"/>
      <c r="G7" s="3608" t="n"/>
      <c r="H7" s="3608" t="n"/>
      <c r="I7" s="3609" t="n"/>
      <c r="J7" s="2944" t="inlineStr">
        <is>
          <t>故乡</t>
        </is>
      </c>
      <c r="K7" s="3606" t="n"/>
      <c r="L7" s="3607" t="n"/>
      <c r="M7" s="2897" t="inlineStr">
        <is>
          <t>波士顿</t>
        </is>
      </c>
      <c r="N7" s="3608" t="n"/>
      <c r="O7" s="3608" t="n"/>
      <c r="P7" s="3608" t="n"/>
      <c r="Q7" s="3609" t="n"/>
      <c r="S7" s="3000" t="inlineStr">
        <is>
          <t>体型
SIZ</t>
        </is>
      </c>
      <c r="T7" s="3624" t="n"/>
      <c r="U7" s="3002" t="n">
        <v>50</v>
      </c>
      <c r="V7" s="3617" t="n"/>
      <c r="W7" s="2942">
        <f>INT(U7/2)</f>
        <v/>
      </c>
      <c r="X7" s="3607" t="n"/>
      <c r="Y7" s="3005" t="inlineStr">
        <is>
          <t>智力
灵感</t>
        </is>
      </c>
      <c r="Z7" s="3624" t="n"/>
      <c r="AA7" s="3006" t="n">
        <v>45</v>
      </c>
      <c r="AB7" s="3617" t="n"/>
      <c r="AC7" s="2944">
        <f>INT(AA7/2)</f>
        <v/>
      </c>
      <c r="AD7" s="3607" t="n"/>
      <c r="AE7" s="3625" t="inlineStr">
        <is>
          <t>幸运
Luck</t>
        </is>
      </c>
      <c r="AF7" s="3626" t="n"/>
      <c r="AG7" s="3627" t="n">
        <v>75</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11</v>
      </c>
      <c r="F10" s="3604" t="n"/>
      <c r="G10" s="3647">
        <f>INT((U5+U7)/10)</f>
        <v/>
      </c>
      <c r="H10" s="3604" t="n"/>
      <c r="I10" s="3648" t="inlineStr">
        <is>
          <t>状态:</t>
        </is>
      </c>
      <c r="J10" s="3645" t="n"/>
      <c r="K10" s="3649" t="inlineStr">
        <is>
          <t>理智
Sanity</t>
        </is>
      </c>
      <c r="L10" s="3645" t="n"/>
      <c r="M10" s="3645" t="n"/>
      <c r="N10" s="3650" t="n">
        <v>60</v>
      </c>
      <c r="O10" s="3604" t="n"/>
      <c r="P10" s="3651">
        <f>99-R27</f>
        <v/>
      </c>
      <c r="Q10" s="3604" t="n"/>
      <c r="R10" s="3652" t="inlineStr">
        <is>
          <t>状态:</t>
        </is>
      </c>
      <c r="S10" s="3653" t="n"/>
      <c r="T10" s="3020" t="inlineStr">
        <is>
          <t>魔法
Magic Points</t>
        </is>
      </c>
      <c r="W10" s="3022" t="n">
        <v>12</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43</v>
      </c>
      <c r="AK17" s="3609" t="n"/>
      <c r="AL17" s="3679" t="n">
        <v>0</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50</v>
      </c>
      <c r="O18" s="3609" t="n"/>
      <c r="P18" s="2897" t="n">
        <v>0</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v>0</v>
      </c>
      <c r="AK18" s="3609" t="n"/>
      <c r="AL18" s="3676" t="n">
        <v>18</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v>31</v>
      </c>
      <c r="O20" s="3609" t="n"/>
      <c r="P20" s="2897" t="n">
        <v>0</v>
      </c>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v>43</v>
      </c>
      <c r="AK24" s="3609" t="n"/>
      <c r="AL24" s="3676" t="n">
        <v>0</v>
      </c>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37</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v>0</v>
      </c>
      <c r="AK26" s="3609" t="n"/>
      <c r="AL26" s="3676" t="n">
        <v>18</v>
      </c>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18</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c r="AK29" s="3609" t="n"/>
      <c r="AL29" s="3679" t="n"/>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v>0</v>
      </c>
      <c r="O30" s="3609" t="n"/>
      <c r="P30" s="2897" t="n">
        <v>18</v>
      </c>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v>57</v>
      </c>
      <c r="O33" s="3609" t="n"/>
      <c r="P33" s="2901" t="n">
        <v>0</v>
      </c>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v>39</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n"/>
      <c r="I38" s="3609" t="n"/>
      <c r="J38" s="2944" t="n">
        <v>20</v>
      </c>
      <c r="K38" s="3607" t="n"/>
      <c r="L38" s="2897" t="n"/>
      <c r="M38" s="3609" t="n"/>
      <c r="N38" s="2897" t="n"/>
      <c r="O38" s="3609" t="n"/>
      <c r="P38" s="2897" t="n"/>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c r="AK38" s="3609" t="n"/>
      <c r="AL38" s="3676" t="n"/>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c r="O42" s="3609" t="n"/>
      <c r="P42" s="2897" t="n"/>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60</v>
      </c>
      <c r="O43" s="3609" t="n"/>
      <c r="P43" s="2901" t="n">
        <v>0</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v>0</v>
      </c>
      <c r="O44" s="3609" t="n"/>
      <c r="P44" s="2897" t="n">
        <v>18</v>
      </c>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v>17</v>
      </c>
      <c r="O46" s="3609" t="n"/>
      <c r="P46" s="2897" t="n">
        <v>0</v>
      </c>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身高约171cm，体重约84kg。外表普通，穿着得体但不引人注目。目光锐利，手指上有长期劳作留下的茧痕。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「真相往往藏在人们不愿多看一眼的角落里，而那里恰好是我的舒适区。」</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玛格丽特·科尔——你的妹妹，嫁给了一位正直的检察官。她以为你是个普通的锁具经销商。</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老码头仓库 14 号——你在这里藏了一个工具箱，里面有你在深夜出入各种建筑物时需要的一切。</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一套手工打造的撬锁工具——你父亲留给你的——他是一个真正的锁匠。这是他留下的唯一一件没有当掉的东西。</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能读懂沉默——人们说话时暴露自己，而沉默时暴露更多。你学会了在对话的间隙阅读表情和微动作。</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你曾在一场火灾中路过而没有报警。不是因为冷漠，而是因为那里面有你不该在的东西。</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后颈处有一个小圆疤，你不知道是什么时候留下的，但偶尔会隐隐作痛。</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2026-06-28T01:53:01Z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