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ani"/>
  <workbookPr/>
  <bookViews>
    <workbookView activeTab="0" xWindow="240" yWindow="60" windowWidth="41496" windowHeight="16776" tabRatio="500"/>
  </bookViews>
  <sheets>
    <sheet name="Tabelle1" sheetId="1" r:id="rId4"/>
  </sheets>
  <calcPr/>
  <extLst>
    <ext uri="smNativeData">
      <pm:revision xmlns:pm="smNativeData" day="1678572154" val="1062" rev="124" rev64="64" revOS="4" revMin="124" revMax="0"/>
      <pm:docPrefs xmlns:pm="smNativeData" id="1678572154" fixedDigits="0" showNotice="1" showFrameBounds="1" autoChart="1" recalcOnPrint="1" recalcOnCopy="1" finalRounding="1" compatTextArt="1" tab="567" useDefinedPrintRange="1" printArea="currentSheet"/>
      <pm:compatibility xmlns:pm="smNativeData" id="1678572154" overlapCells="1"/>
      <pm:defCurrency xmlns:pm="smNativeData" id="1678572154"/>
    </ext>
  </extLst>
</workbook>
</file>

<file path=xl/sharedStrings.xml><?xml version="1.0" encoding="utf-8"?>
<sst xmlns="http://schemas.openxmlformats.org/spreadsheetml/2006/main" count="165" uniqueCount="157">
  <si>
    <t>Mono</t>
  </si>
  <si>
    <t>IL2CPP</t>
  </si>
  <si>
    <t># GameObjects</t>
  </si>
  <si>
    <t>Standard</t>
  </si>
  <si>
    <t>no movement</t>
  </si>
  <si>
    <t xml:space="preserve">    1559    </t>
  </si>
  <si>
    <t xml:space="preserve">    1436    </t>
  </si>
  <si>
    <t xml:space="preserve">    643    </t>
  </si>
  <si>
    <t xml:space="preserve">    69    </t>
  </si>
  <si>
    <t xml:space="preserve">    8   </t>
  </si>
  <si>
    <t xml:space="preserve">    1565    </t>
  </si>
  <si>
    <t xml:space="preserve">    1442    </t>
  </si>
  <si>
    <t xml:space="preserve">    652    </t>
  </si>
  <si>
    <t xml:space="preserve">    8    </t>
  </si>
  <si>
    <t>Update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</si>
  <si>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669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</si>
  <si>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993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</si>
  <si>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437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</si>
  <si>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</si>
  <si>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</si>
  <si>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345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</si>
  <si>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1050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</si>
  <si>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460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</si>
  <si>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Arial"/>
        <charset val="0"/>
        <family val="2"/>
        <sz val="10"/>
        <b val="0"/>
        <i val="0"/>
        <color rgb="FFFF0000"/>
        <extLst>
          <ext uri="smNativeData">
            <pm:charSpec xmlns:pm="smNativeData" id="1678572154" fgClr="FF0000">
              <pm:latin face="Arial" sz="200" weight="normal" i="0"/>
              <pm:cs weight="bold"/>
              <pm:ea weight="bold"/>
            </pm:charSpec>
          </ext>
        </extLst>
      </rPr>
      <t>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</si>
  <si>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15 ms</t>
    </r>
  </si>
  <si>
    <t>Coroutine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</si>
  <si>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</si>
  <si>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1414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</si>
  <si>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520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</si>
  <si>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8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47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171 ms</t>
    </r>
  </si>
  <si>
    <r>
      <t xml:space="preserve">87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17452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</si>
  <si>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1135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</si>
  <si>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1444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</si>
  <si>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</si>
  <si>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165 ms</t>
    </r>
  </si>
  <si>
    <r>
      <t xml:space="preserve">56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17449 ms</t>
    </r>
  </si>
  <si>
    <t>MEC Coroutine</t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</si>
  <si>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</si>
  <si>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1422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</si>
  <si>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584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</si>
  <si>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2 ms</t>
    </r>
  </si>
  <si>
    <r>
      <t xml:space="preserve">105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
        10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</si>
  <si>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1564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</si>
  <si>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1443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</si>
  <si>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611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</si>
  <si>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</si>
  <si>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72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6 ms</t>
    </r>
  </si>
  <si>
    <t>u&amp;i .NET LinkedList&lt;T&gt; backed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</si>
  <si>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</si>
  <si>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1430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</si>
  <si>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583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</si>
  <si>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</si>
  <si>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24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</si>
  <si>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1562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</si>
  <si>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1445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</si>
  <si>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608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</si>
  <si>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</si>
  <si>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5 ms</t>
    </r>
  </si>
  <si>
    <t>u&amp;i custom linked arrays with custom removal storage backed</t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</si>
  <si>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</si>
  <si>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1423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</si>
  <si>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585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</si>
  <si>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</si>
  <si>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</si>
  <si>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</si>
  <si>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1443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</si>
  <si>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613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</si>
  <si>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</si>
  <si>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4 ms</t>
    </r>
  </si>
  <si>
    <t>u&amp;i .NET List&lt;T&gt; with custom removal storage backed</t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</si>
  <si>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</si>
  <si>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1428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</si>
  <si>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575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</si>
  <si>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</si>
  <si>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</si>
  <si>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1561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</si>
  <si>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1441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</si>
  <si>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613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</si>
  <si>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</si>
  <si>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4 ms</t>
    </r>
  </si>
  <si>
    <t>URP</t>
  </si>
  <si>
    <t xml:space="preserve">    2501    </t>
  </si>
  <si>
    <t xml:space="preserve">    2048    </t>
  </si>
  <si>
    <t xml:space="preserve">    1070    </t>
  </si>
  <si>
    <t xml:space="preserve">    183    </t>
  </si>
  <si>
    <t xml:space="preserve">    15    </t>
  </si>
  <si>
    <t xml:space="preserve">    2603    </t>
  </si>
  <si>
    <t xml:space="preserve">    2160    </t>
  </si>
  <si>
    <t xml:space="preserve">    1103    </t>
  </si>
  <si>
    <t xml:space="preserve">    188    </t>
  </si>
  <si>
    <t xml:space="preserve">    16    </t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</si>
  <si>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1742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</si>
  <si>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1304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</si>
  <si>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715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</si>
  <si>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</si>
  <si>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18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</si>
  <si>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1713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</si>
  <si>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902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</si>
  <si>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746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</si>
  <si>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111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</si>
  <si>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</si>
  <si>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2357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</si>
  <si>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1874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</si>
  <si>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802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</si>
  <si>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9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165 ms</t>
    </r>
  </si>
  <si>
    <r>
      <t xml:space="preserve">95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17532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</si>
  <si>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2533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</si>
  <si>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1947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</si>
  <si>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</si>
  <si>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161 ms</t>
    </r>
  </si>
  <si>
    <r>
      <t xml:space="preserve">58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17326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</si>
  <si>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2356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</si>
  <si>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1849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</si>
  <si>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 ms</t>
    </r>
  </si>
  <si>
    <r>
      <t xml:space="preserve">13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2 ms</t>
    </r>
  </si>
  <si>
    <r>
      <t xml:space="preserve">111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10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</si>
  <si>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2516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</si>
  <si>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1948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</si>
  <si>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1004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</si>
  <si>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5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115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</si>
  <si>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71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6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</si>
  <si>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2357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</si>
  <si>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1838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</si>
  <si>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946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</si>
  <si>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</si>
  <si>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23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</si>
  <si>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2507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</si>
  <si>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1959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</si>
  <si>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1007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</si>
  <si>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115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</si>
  <si>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5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</si>
  <si>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2360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</si>
  <si>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1838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</si>
  <si>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956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</si>
  <si>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4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103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</si>
  <si>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3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</si>
  <si>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2511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</si>
  <si>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1966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</si>
  <si>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1006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</si>
  <si>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3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118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</si>
  <si>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7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
        4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</si>
  <si>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2366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</si>
  <si>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1850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</si>
  <si>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926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</si>
  <si>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2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</si>
  <si>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5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</si>
  <si>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2514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</si>
  <si>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1958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</si>
  <si>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1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998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</si>
  <si>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0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117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0 ms</t>
    </r>
  </si>
  <si>
    <r>
      <t xml:space="preserve">6 ms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 weight="bold"/>
              <pm:ea weight="bold"/>
            </pm:charSpec>
          </ext>
        </extLst>
      </rPr>
      <t>8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 weight="bold"/>
              <pm:ea weight="bold"/>
            </pm:charSpec>
          </ext>
        </extLst>
      </rPr>
      <t xml:space="preserve">    
        4 ms</t>
    </r>
  </si>
  <si>
    <t>legend:</t>
  </si>
  <si>
    <r>
      <t xml:space="preserve">preparation        
   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78572154" fgClr="FF0000">
              <pm:latin face="Calibri" sz="220" weight="normal" i="0"/>
              <pm:cs/>
              <pm:ea/>
            </pm:charSpec>
          </ext>
        </extLst>
      </rPr>
      <t>benchmark [fps]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78572154">
              <pm:latin face="Calibri" sz="220" weight="normal" i="0"/>
              <pm:cs/>
              <pm:ea/>
            </pm:charSpec>
          </ext>
        </extLst>
      </rPr>
      <t xml:space="preserve">    
        cleanup</t>
    </r>
  </si>
  <si>
    <t>system:</t>
  </si>
  <si>
    <t>AMD Ryzen 5800X
AMD Radeon 6800
32 GB DDR4-4000 RAM</t>
  </si>
  <si>
    <t>Unity:</t>
  </si>
  <si>
    <t>2023.1.b7
3D template
.NET Framework
logging disabled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</si>
</sst>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  <numFmt numFmtId="9" formatCode="0%"/>
  </numFmts>
  <fonts count="10">
    <font>
      <name val="Calibri"/>
      <family val="2"/>
      <color rgb="FF000000"/>
      <sz val="11"/>
      <extLst>
        <ext uri="smNativeData">
          <pm:charSpec xmlns:pm="smNativeData" id="167857215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85721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7857215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78572154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B050"/>
      <sz val="11"/>
      <extLst>
        <ext uri="smNativeData">
          <pm:charSpec xmlns:pm="smNativeData" id="1678572154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78572154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78572154" fgClr="FF0000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78572154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8572154" fgClr="FF0000" ulstyle="none" kern="1">
            <pm:latin face="Arial" sz="200" lang="default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99999"/>
      <sz val="11"/>
      <extLst>
        <ext uri="smNativeData">
          <pm:charSpec xmlns:pm="smNativeData" id="1678572154" fgClr="99999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8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8572154" type="1" fgLvl="100" fgClr="00FFFFFF" bgLvl="100" bgClr="00000000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78572154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78572154" type="1" fgLvl="64" fgClr="000000FF" bgLvl="36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78572154" type="1" fgLvl="82" fgClr="000000FF" bgLvl="18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78572154" type="1" fgLvl="100" fgClr="000000FF" bgLvl="0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678572154" type="1" fgLvl="76" fgClr="000000FF" bgLvl="24" bgClr="00FFFFFF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78572154" type="1" fgLvl="76" fgClr="0000FFFF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78572154" type="1" fgLvl="64" fgClr="0000FF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78572154" type="1" fgLvl="38" fgClr="0000FFFF" bgLvl="62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78572154" type="1" fgLvl="12" fgClr="0000FFFF" bgLvl="88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678572154" type="1" fgLvl="12" fgClr="00FF00FF" bgLvl="88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678572154" type="1" fgLvl="38" fgClr="00FF00FF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78572154" type="1" fgLvl="12" fgClr="000000FF" bgLvl="88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8572154" type="1" fgLvl="38" fgClr="000000FF" bgLvl="62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78572154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78572154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78572154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8572154" type="1" fgLvl="100" fgClr="0000FFFF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78572154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78572154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78572154" type="1" fgLvl="76" fgClr="0000FF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78572154" type="1" fgLvl="64" fgClr="0000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78572154" type="1" fgLvl="38" fgClr="0000FF00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78572154" type="1" fgLvl="12" fgClr="000000FF" bgLvl="88" bgClr="00FFFFFF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678572154" type="1" fgLvl="76" fgClr="000000FF" bgLvl="24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78572154" type="1" fgLvl="64" fgClr="000000FF" bgLvl="36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678572154" type="1" fgLvl="12" fgClr="00FF00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8572154" type="1" fgLvl="12" fgClr="0000FF00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78572154" type="1" fgLvl="12" fgClr="0000FF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8572154" type="1" fgLvl="12" fgClr="0000FF00" bgLvl="88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78572154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78572154" type="1" fgLvl="64" fgClr="000000FF" bgLvl="36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78572154" type="1" fgLvl="82" fgClr="000000FF" bgLvl="18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78572154" type="1" fgLvl="100" fgClr="000000FF" bgLvl="0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78572154" type="1" fgLvl="64" fgClr="0000FF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78572154" type="1" fgLvl="38" fgClr="0000FFFF" bgLvl="62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78572154" type="1" fgLvl="64" fgClr="000000FF" bgLvl="36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78572154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78572154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78572154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8572154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78572154" type="1" fgLvl="76" fgClr="0000FFFF" bgLvl="24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78572154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78572154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78572154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8572154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78572154" type="1" fgLvl="76" fgClr="0000FFFF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78572154" type="1" fgLvl="64" fgClr="0000FF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78572154" type="1" fgLvl="38" fgClr="0000FF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78572154" type="1" fgLvl="38" fgClr="0000FF00" bgLvl="62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78572154" type="1" fgLvl="50" fgClr="0000FFFF" bgLvl="50" bgClr="00000000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78572154" type="1" fgLvl="50" fgClr="0000FFFF" bgLvl="50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78572154" type="1" fgLvl="82" fgClr="000000FF" bgLvl="18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78572154" type="1" fgLvl="82" fgClr="000000FF" bgLvl="18" bgClr="00000000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78572154" type="1" fgLvl="64" fgClr="000000FF" bgLvl="36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78572154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8572154" type="1" fgLvl="38" fgClr="000000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78572154" type="1" fgLvl="38" fgClr="000000FF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78572154" type="1" fgLvl="12" fgClr="000000FF" bgLvl="88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78572154" type="1" fgLvl="12" fgClr="000000FF" bgLvl="88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78572154" type="1" fgLvl="100" fgClr="00FF00FF" bgLvl="0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78572154" type="1" fgLvl="100" fgClr="00FF00FF" bgLvl="0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78572154" type="1" fgLvl="12" fgClr="0000FFFF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78572154" type="1" fgLvl="12" fgClr="0000FF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8572154" type="1" fgLvl="12" fgClr="0000FF00" bgLvl="88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78572154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78572154" type="1" fgLvl="64" fgClr="000000FF" bgLvl="36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78572154" type="1" fgLvl="82" fgClr="000000FF" bgLvl="18" bgClr="00000000"/>
          </ext>
        </extLst>
      </patternFill>
    </fill>
  </fills>
  <borders count="8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857215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85721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857215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857215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57215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8572154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textRotation="90"/>
      <extLst>
        <ext uri="smNativeData">
          <pm:cellMargin xmlns:pm="smNativeData" id="1678572154" l="0" r="0" t="0" b="0" textRotation="3"/>
        </ext>
      </extLst>
    </xf>
    <xf numFmtId="0" fontId="5" fillId="0" borderId="10" xfId="0" applyFont="1" applyFill="1" applyBorder="1" applyAlignment="1">
      <alignment horizontal="center" vertical="center" textRotation="90"/>
      <extLst>
        <ext uri="smNativeData">
          <pm:cellMargin xmlns:pm="smNativeData" id="1678572154" l="0" r="0" t="0" b="0" textRotation="3"/>
        </ext>
      </extLst>
    </xf>
    <xf numFmtId="0" fontId="5" fillId="0" borderId="11" xfId="0" applyFont="1" applyFill="1" applyBorder="1" applyAlignment="1">
      <alignment horizontal="center" vertical="center" textRotation="90"/>
      <extLst>
        <ext uri="smNativeData">
          <pm:cellMargin xmlns:pm="smNativeData" id="1678572154" l="0" r="0" t="0" b="0" textRotation="3"/>
        </ext>
      </extLst>
    </xf>
    <xf numFmtId="0" fontId="9" fillId="0" borderId="0" xfId="0" applyFont="1"/>
    <xf numFmtId="9" fontId="0" fillId="0" borderId="0" xfId="0" applyNumberFormat="1"/>
    <xf numFmtId="49" fontId="2" fillId="25" borderId="24" xfId="0" applyNumberFormat="1" applyFont="1" applyFill="1" applyBorder="1" applyAlignment="1">
      <alignment horizontal="center" vertical="center" wrapText="1"/>
    </xf>
    <xf numFmtId="49" fontId="2" fillId="26" borderId="25" xfId="0" applyNumberFormat="1" applyFont="1" applyFill="1" applyBorder="1" applyAlignment="1">
      <alignment horizontal="center" vertical="center" wrapText="1"/>
    </xf>
    <xf numFmtId="49" fontId="2" fillId="35" borderId="34" xfId="0" applyNumberFormat="1" applyFont="1" applyFill="1" applyAlignment="1">
      <alignment horizontal="center" vertical="center" wrapText="1"/>
    </xf>
    <xf numFmtId="49" fontId="2" fillId="36" borderId="35" xfId="0" applyNumberFormat="1" applyFont="1" applyFill="1" applyAlignment="1">
      <alignment horizontal="center" vertical="center" wrapText="1"/>
    </xf>
    <xf numFmtId="49" fontId="2" fillId="42" borderId="41" xfId="0" applyNumberFormat="1" applyFont="1" applyFill="1" applyBorder="1" applyAlignment="1">
      <alignment horizontal="center" vertical="center" wrapText="1"/>
    </xf>
    <xf numFmtId="49" fontId="2" fillId="62" borderId="61" xfId="0" applyNumberFormat="1" applyFont="1" applyFill="1" applyBorder="1" applyAlignment="1">
      <alignment horizontal="center" vertical="center" wrapText="1"/>
    </xf>
    <xf numFmtId="49" fontId="2" fillId="77" borderId="76" xfId="0" applyNumberFormat="1" applyFont="1" applyFill="1" applyBorder="1" applyAlignment="1">
      <alignment horizontal="center" vertical="center" wrapText="1"/>
    </xf>
    <xf numFmtId="49" fontId="4" fillId="35" borderId="34" xfId="0" applyNumberFormat="1" applyFont="1" applyFill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8572154" count="1">
        <pm:charStyle name="Normal" fontId="0" Id="1"/>
      </pm:charStyles>
      <pm:colors xmlns:pm="smNativeData" id="1678572154" count="1">
        <pm:color name="Farbe 24" rgb="00B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26"/>
  <sheetViews>
    <sheetView tabSelected="1" view="normal" zoomScale="93" workbookViewId="0">
      <selection activeCell="N2" sqref="N2"/>
    </sheetView>
  </sheetViews>
  <sheetFormatPr baseColWidth="10" defaultColWidth="10.535714" defaultRowHeight="15.40"/>
  <cols>
    <col min="1" max="1" width="2.982143" customWidth="1"/>
    <col min="2" max="2" width="52.107143" customWidth="1"/>
    <col min="3" max="12" width="16.107143" customWidth="1"/>
  </cols>
  <sheetData>
    <row r="1" spans="3:12">
      <c r="C1" s="12" t="s">
        <v>0</v>
      </c>
      <c r="D1" s="13"/>
      <c r="E1" s="13"/>
      <c r="F1" s="13"/>
      <c r="G1" s="14"/>
      <c r="H1" s="12" t="s">
        <v>1</v>
      </c>
      <c r="I1" s="13"/>
      <c r="J1" s="13"/>
      <c r="K1" s="13"/>
      <c r="L1" s="14"/>
    </row>
    <row r="2" spans="1:12">
      <c r="A2" s="4"/>
      <c r="B2" s="4" t="s">
        <v>2</v>
      </c>
      <c r="C2" s="1" t="n">
        <v>10</v>
      </c>
      <c r="D2" s="2" t="n">
        <v>100</v>
      </c>
      <c r="E2" s="2" t="n">
        <v>1000</v>
      </c>
      <c r="F2" s="2" t="n">
        <v>10000</v>
      </c>
      <c r="G2" s="3" t="n">
        <v>100000</v>
      </c>
      <c r="H2" s="1" t="n">
        <v>10</v>
      </c>
      <c r="I2" s="2" t="n">
        <v>100</v>
      </c>
      <c r="J2" s="2" t="n">
        <v>1000</v>
      </c>
      <c r="K2" s="2" t="n">
        <v>10000</v>
      </c>
      <c r="L2" s="3" t="n">
        <v>100000</v>
      </c>
    </row>
    <row r="3" spans="1:12">
      <c r="A3" s="25" t="s">
        <v>3</v>
      </c>
      <c r="B3" s="5" t="s">
        <v>4</v>
      </c>
      <c r="C3" s="17" t="s">
        <v>5</v>
      </c>
      <c r="D3" s="18" t="s">
        <v>6</v>
      </c>
      <c r="E3" s="18" t="s">
        <v>7</v>
      </c>
      <c r="F3" s="18" t="s">
        <v>8</v>
      </c>
      <c r="G3" s="19" t="s">
        <v>9</v>
      </c>
      <c r="H3" s="17" t="s">
        <v>10</v>
      </c>
      <c r="I3" s="18" t="s">
        <v>11</v>
      </c>
      <c r="J3" s="37" t="s">
        <v>12</v>
      </c>
      <c r="K3" s="18" t="s">
        <v>8</v>
      </c>
      <c r="L3" s="19" t="s">
        <v>13</v>
      </c>
    </row>
    <row r="4" spans="1:32">
      <c r="A4" s="26"/>
      <c r="B4" s="15" t="s">
        <v>14</v>
      </c>
      <c r="C4" s="31" t="s">
        <v>15</v>
      </c>
      <c r="D4" s="33" t="s">
        <v>16</v>
      </c>
      <c r="E4" s="33" t="s">
        <v>17</v>
      </c>
      <c r="F4" s="32" t="s">
        <v>18</v>
      </c>
      <c r="G4" s="34" t="s">
        <v>19</v>
      </c>
      <c r="H4" s="31" t="s">
        <v>20</v>
      </c>
      <c r="I4" s="33" t="s">
        <v>21</v>
      </c>
      <c r="J4" s="33" t="s">
        <v>22</v>
      </c>
      <c r="K4" s="32" t="s">
        <v>23</v>
      </c>
      <c r="L4" s="34" t="s">
        <v>24</v>
      </c>
      <c r="M4" s="28" t="str">
        <f>TRIM(MID(C4,FIND("
",C4)+1,FIND("
",C4,FIND("
",C4)+1)-FIND("
",C4)-1))</f>
        <v>669</v>
      </c>
      <c r="N4" s="28" t="str">
        <f>TRIM(MID(D4,FIND("
",D4)+1,FIND("
",D4,FIND("
",D4)+1)-FIND("
",D4)-1))</f>
        <v>993</v>
      </c>
      <c r="O4" s="28" t="str">
        <f>TRIM(MID(E4,FIND("
",E4)+1,FIND("
",E4,FIND("
",E4)+1)-FIND("
",E4)-1))</f>
        <v>437</v>
      </c>
      <c r="P4" s="28" t="str">
        <f>TRIM(MID(F4,FIND("
",F4)+1,FIND("
",F4,FIND("
",F4)+1)-FIND("
",F4)-1))</f>
        <v>55</v>
      </c>
      <c r="Q4" s="28" t="str">
        <f>TRIM(MID(G4,FIND("
",G4)+1,FIND("
",G4,FIND("
",G4)+1)-FIND("
",G4)-1))</f>
        <v>5</v>
      </c>
      <c r="R4" s="28" t="str">
        <f>TRIM(MID(H4,FIND("
",H4)+1,FIND("
",H4,FIND("
",H4)+1)-FIND("
",H4)-1))</f>
        <v>345</v>
      </c>
      <c r="S4" s="28" t="str">
        <f>TRIM(MID(I4,FIND("
",I4)+1,FIND("
",I4,FIND("
",I4)+1)-FIND("
",I4)-1))</f>
        <v>1050</v>
      </c>
      <c r="T4" s="28" t="str">
        <f>TRIM(MID(J4,FIND("
",J4)+1,FIND("
",J4,FIND("
",J4)+1)-FIND("
",J4)-1))</f>
        <v>460</v>
      </c>
      <c r="U4" s="28" t="str">
        <f>TRIM(MID(K4,FIND("
",K4)+1,FIND("
",K4,FIND("
",K4)+1)-FIND("
",K4)-1))</f>
        <v>58</v>
      </c>
      <c r="V4" s="28" t="str">
        <f>TRIM(MID(L4,FIND("
",L4)+1,FIND("
",L4,FIND("
",L4)+1)-FIND("
",L4)-1))</f>
        <v>5</v>
      </c>
      <c r="W4" s="29">
        <f>R4/M4</f>
        <v>0.515695067264574014</v>
      </c>
      <c r="X4" s="29">
        <f>S4/N4</f>
        <v>1.05740181268882005</v>
      </c>
      <c r="Y4" s="29">
        <f>T4/O4</f>
        <v>1.05263157894736992</v>
      </c>
      <c r="Z4" s="29">
        <f>U4/P4</f>
        <v>1.05454545454545001</v>
      </c>
      <c r="AA4" s="29">
        <f>V4/Q4</f>
        <v>1</v>
      </c>
      <c r="AB4" s="29"/>
      <c r="AC4" s="29"/>
      <c r="AD4" s="29"/>
      <c r="AE4" s="29"/>
      <c r="AF4" s="29"/>
    </row>
    <row r="5" spans="1:27">
      <c r="A5" s="26"/>
      <c r="B5" s="15" t="s">
        <v>25</v>
      </c>
      <c r="C5" s="6" t="s">
        <v>26</v>
      </c>
      <c r="D5" s="7" t="s">
        <v>27</v>
      </c>
      <c r="E5" s="32" t="s">
        <v>28</v>
      </c>
      <c r="F5" s="32" t="s">
        <v>29</v>
      </c>
      <c r="G5" s="34" t="s">
        <v>30</v>
      </c>
      <c r="H5" s="30" t="s">
        <v>31</v>
      </c>
      <c r="I5" s="7" t="s">
        <v>32</v>
      </c>
      <c r="J5" s="32" t="s">
        <v>33</v>
      </c>
      <c r="K5" s="32" t="s">
        <v>34</v>
      </c>
      <c r="L5" s="34" t="s">
        <v>35</v>
      </c>
      <c r="M5" s="28" t="str">
        <f>TRIM(MID(C5,FIND("
",C5)+1,FIND("
",C5,FIND("
",C5)+1)-FIND("
",C5)-1))</f>
        <v>1559</v>
      </c>
      <c r="N5" s="28" t="str">
        <f>TRIM(MID(D5,FIND("
",D5)+1,FIND("
",D5,FIND("
",D5)+1)-FIND("
",D5)-1))</f>
        <v>1414</v>
      </c>
      <c r="O5" s="28" t="str">
        <f>TRIM(MID(E5,FIND("
",E5)+1,FIND("
",E5,FIND("
",E5)+1)-FIND("
",E5)-1))</f>
        <v>520</v>
      </c>
      <c r="P5" s="28" t="str">
        <f>TRIM(MID(F5,FIND("
",F5)+1,FIND("
",F5,FIND("
",F5)+1)-FIND("
",F5)-1))</f>
        <v>47</v>
      </c>
      <c r="Q5" s="28" t="str">
        <f>TRIM(MID(G5,FIND("
",G5)+1,FIND("
",G5,FIND("
",G5)+1)-FIND("
",G5)-1))</f>
        <v>4</v>
      </c>
      <c r="R5" s="28" t="str">
        <f>TRIM(MID(H5,FIND("
",H5)+1,FIND("
",H5,FIND("
",H5)+1)-FIND("
",H5)-1))</f>
        <v>1135</v>
      </c>
      <c r="S5" s="28" t="str">
        <f>TRIM(MID(I5,FIND("
",I5)+1,FIND("
",I5,FIND("
",I5)+1)-FIND("
",I5)-1))</f>
        <v>1444</v>
      </c>
      <c r="T5" s="28" t="str">
        <f>TRIM(MID(J5,FIND("
",J5)+1,FIND("
",J5,FIND("
",J5)+1)-FIND("
",J5)-1))</f>
        <v>566</v>
      </c>
      <c r="U5" s="28" t="str">
        <f>TRIM(MID(K5,FIND("
",K5)+1,FIND("
",K5,FIND("
",K5)+1)-FIND("
",K5)-1))</f>
        <v>50</v>
      </c>
      <c r="V5" s="28" t="str">
        <f>TRIM(MID(L5,FIND("
",L5)+1,FIND("
",L5,FIND("
",L5)+1)-FIND("
",L5)-1))</f>
        <v>4</v>
      </c>
      <c r="W5" s="29">
        <f>R5/M5</f>
        <v>0.728030788967287013</v>
      </c>
      <c r="X5" s="29">
        <f>S5/N5</f>
        <v>1.02121640735502006</v>
      </c>
      <c r="Y5" s="29">
        <f>T5/O5</f>
        <v>1.08846153846153992</v>
      </c>
      <c r="Z5" s="29">
        <f>U5/P5</f>
        <v>1.06382978723404009</v>
      </c>
      <c r="AA5" s="29">
        <f>V5/Q5</f>
        <v>1</v>
      </c>
    </row>
    <row r="6" spans="1:27">
      <c r="A6" s="26"/>
      <c r="B6" s="15" t="s">
        <v>36</v>
      </c>
      <c r="C6" s="6" t="s">
        <v>37</v>
      </c>
      <c r="D6" s="7" t="s">
        <v>38</v>
      </c>
      <c r="E6" s="32" t="s">
        <v>39</v>
      </c>
      <c r="F6" s="32" t="s">
        <v>40</v>
      </c>
      <c r="G6" s="34" t="s">
        <v>41</v>
      </c>
      <c r="H6" s="6" t="s">
        <v>42</v>
      </c>
      <c r="I6" s="7" t="s">
        <v>43</v>
      </c>
      <c r="J6" s="32" t="s">
        <v>44</v>
      </c>
      <c r="K6" s="32" t="s">
        <v>45</v>
      </c>
      <c r="L6" s="34" t="s">
        <v>46</v>
      </c>
      <c r="M6" s="28" t="str">
        <f>TRIM(MID(C6,FIND("
",C6)+1,FIND("
",C6,FIND("
",C6)+1)-FIND("
",C6)-1))</f>
        <v>1556</v>
      </c>
      <c r="N6" s="28" t="str">
        <f>TRIM(MID(D6,FIND("
",D6)+1,FIND("
",D6,FIND("
",D6)+1)-FIND("
",D6)-1))</f>
        <v>1422</v>
      </c>
      <c r="O6" s="28" t="str">
        <f>TRIM(MID(E6,FIND("
",E6)+1,FIND("
",E6,FIND("
",E6)+1)-FIND("
",E6)-1))</f>
        <v>584</v>
      </c>
      <c r="P6" s="28" t="str">
        <f>TRIM(MID(F6,FIND("
",F6)+1,FIND("
",F6,FIND("
",F6)+1)-FIND("
",F6)-1))</f>
        <v>56</v>
      </c>
      <c r="Q6" s="28" t="str">
        <f>TRIM(MID(G6,FIND("
",G6)+1,FIND("
",G6,FIND("
",G6)+1)-FIND("
",G6)-1))</f>
        <v>5</v>
      </c>
      <c r="R6" s="28" t="str">
        <f>TRIM(MID(H6,FIND("
",H6)+1,FIND("
",H6,FIND("
",H6)+1)-FIND("
",H6)-1))</f>
        <v>1564</v>
      </c>
      <c r="S6" s="28" t="str">
        <f>TRIM(MID(I6,FIND("
",I6)+1,FIND("
",I6,FIND("
",I6)+1)-FIND("
",I6)-1))</f>
        <v>1443</v>
      </c>
      <c r="T6" s="28" t="str">
        <f>TRIM(MID(J6,FIND("
",J6)+1,FIND("
",J6,FIND("
",J6)+1)-FIND("
",J6)-1))</f>
        <v>611</v>
      </c>
      <c r="U6" s="28" t="str">
        <f>TRIM(MID(K6,FIND("
",K6)+1,FIND("
",K6,FIND("
",K6)+1)-FIND("
",K6)-1))</f>
        <v>57</v>
      </c>
      <c r="V6" s="28" t="str">
        <f>TRIM(MID(L6,FIND("
",L6)+1,FIND("
",L6,FIND("
",L6)+1)-FIND("
",L6)-1))</f>
        <v>5</v>
      </c>
      <c r="W6" s="29">
        <f>R6/M6</f>
        <v>1.00514138817480991</v>
      </c>
      <c r="X6" s="29">
        <f>S6/N6</f>
        <v>1.01476793248945008</v>
      </c>
      <c r="Y6" s="29">
        <f>T6/O6</f>
        <v>1.0462328767123299</v>
      </c>
      <c r="Z6" s="29">
        <f>U6/P6</f>
        <v>1.01785714285713991</v>
      </c>
      <c r="AA6" s="29">
        <f>V6/Q6</f>
        <v>1</v>
      </c>
    </row>
    <row r="7" spans="1:27">
      <c r="A7" s="26"/>
      <c r="B7" s="15" t="s">
        <v>47</v>
      </c>
      <c r="C7" s="6" t="s">
        <v>48</v>
      </c>
      <c r="D7" s="7" t="s">
        <v>49</v>
      </c>
      <c r="E7" s="32" t="s">
        <v>50</v>
      </c>
      <c r="F7" s="32" t="s">
        <v>51</v>
      </c>
      <c r="G7" s="34" t="s">
        <v>52</v>
      </c>
      <c r="H7" s="6" t="s">
        <v>53</v>
      </c>
      <c r="I7" s="7" t="s">
        <v>54</v>
      </c>
      <c r="J7" s="32" t="s">
        <v>55</v>
      </c>
      <c r="K7" s="32" t="s">
        <v>56</v>
      </c>
      <c r="L7" s="34" t="s">
        <v>57</v>
      </c>
      <c r="M7" s="28" t="str">
        <f>TRIM(MID(C7,FIND("
",C7)+1,FIND("
",C7,FIND("
",C7)+1)-FIND("
",C7)-1))</f>
        <v>1559</v>
      </c>
      <c r="N7" s="28" t="str">
        <f>TRIM(MID(D7,FIND("
",D7)+1,FIND("
",D7,FIND("
",D7)+1)-FIND("
",D7)-1))</f>
        <v>1430</v>
      </c>
      <c r="O7" s="28" t="str">
        <f>TRIM(MID(E7,FIND("
",E7)+1,FIND("
",E7,FIND("
",E7)+1)-FIND("
",E7)-1))</f>
        <v>583</v>
      </c>
      <c r="P7" s="28" t="str">
        <f>TRIM(MID(F7,FIND("
",F7)+1,FIND("
",F7,FIND("
",F7)+1)-FIND("
",F7)-1))</f>
        <v>55</v>
      </c>
      <c r="Q7" s="28" t="str">
        <f>TRIM(MID(G7,FIND("
",G7)+1,FIND("
",G7,FIND("
",G7)+1)-FIND("
",G7)-1))</f>
        <v>5</v>
      </c>
      <c r="R7" s="28" t="str">
        <f>TRIM(MID(H7,FIND("
",H7)+1,FIND("
",H7,FIND("
",H7)+1)-FIND("
",H7)-1))</f>
        <v>1562</v>
      </c>
      <c r="S7" s="28" t="str">
        <f>TRIM(MID(I7,FIND("
",I7)+1,FIND("
",I7,FIND("
",I7)+1)-FIND("
",I7)-1))</f>
        <v>1445</v>
      </c>
      <c r="T7" s="28" t="str">
        <f>TRIM(MID(J7,FIND("
",J7)+1,FIND("
",J7,FIND("
",J7)+1)-FIND("
",J7)-1))</f>
        <v>608</v>
      </c>
      <c r="U7" s="28" t="str">
        <f>TRIM(MID(K7,FIND("
",K7)+1,FIND("
",K7,FIND("
",K7)+1)-FIND("
",K7)-1))</f>
        <v>57</v>
      </c>
      <c r="V7" s="28" t="str">
        <f>TRIM(MID(L7,FIND("
",L7)+1,FIND("
",L7,FIND("
",L7)+1)-FIND("
",L7)-1))</f>
        <v>5</v>
      </c>
      <c r="W7" s="29">
        <f>R7/M7</f>
        <v>1.00192431045542008</v>
      </c>
      <c r="X7" s="29">
        <f>S7/N7</f>
        <v>1.01048951048950997</v>
      </c>
      <c r="Y7" s="29">
        <f>T7/O7</f>
        <v>1.04288164665522998</v>
      </c>
      <c r="Z7" s="29">
        <f>U7/P7</f>
        <v>1.03636363636363993</v>
      </c>
      <c r="AA7" s="29">
        <f>V7/Q7</f>
        <v>1</v>
      </c>
    </row>
    <row r="8" spans="1:27">
      <c r="A8" s="26"/>
      <c r="B8" s="15" t="s">
        <v>58</v>
      </c>
      <c r="C8" s="6" t="s">
        <v>59</v>
      </c>
      <c r="D8" s="7" t="s">
        <v>60</v>
      </c>
      <c r="E8" s="32" t="s">
        <v>61</v>
      </c>
      <c r="F8" s="32" t="s">
        <v>62</v>
      </c>
      <c r="G8" s="34" t="s">
        <v>63</v>
      </c>
      <c r="H8" s="6" t="s">
        <v>64</v>
      </c>
      <c r="I8" s="7" t="s">
        <v>65</v>
      </c>
      <c r="J8" s="32" t="s">
        <v>66</v>
      </c>
      <c r="K8" s="32" t="s">
        <v>67</v>
      </c>
      <c r="L8" s="34" t="s">
        <v>68</v>
      </c>
      <c r="M8" s="28" t="str">
        <f>TRIM(MID(C8,FIND("
",C8)+1,FIND("
",C8,FIND("
",C8)+1)-FIND("
",C8)-1))</f>
        <v>1559</v>
      </c>
      <c r="N8" s="28" t="str">
        <f>TRIM(MID(D8,FIND("
",D8)+1,FIND("
",D8,FIND("
",D8)+1)-FIND("
",D8)-1))</f>
        <v>1423</v>
      </c>
      <c r="O8" s="28" t="str">
        <f>TRIM(MID(E8,FIND("
",E8)+1,FIND("
",E8,FIND("
",E8)+1)-FIND("
",E8)-1))</f>
        <v>585</v>
      </c>
      <c r="P8" s="28" t="str">
        <f>TRIM(MID(F8,FIND("
",F8)+1,FIND("
",F8,FIND("
",F8)+1)-FIND("
",F8)-1))</f>
        <v>56</v>
      </c>
      <c r="Q8" s="28" t="str">
        <f>TRIM(MID(G8,FIND("
",G8)+1,FIND("
",G8,FIND("
",G8)+1)-FIND("
",G8)-1))</f>
        <v>5</v>
      </c>
      <c r="R8" s="28" t="str">
        <f>TRIM(MID(H8,FIND("
",H8)+1,FIND("
",H8,FIND("
",H8)+1)-FIND("
",H8)-1))</f>
        <v>1566</v>
      </c>
      <c r="S8" s="28" t="str">
        <f>TRIM(MID(I8,FIND("
",I8)+1,FIND("
",I8,FIND("
",I8)+1)-FIND("
",I8)-1))</f>
        <v>1443</v>
      </c>
      <c r="T8" s="28" t="str">
        <f>TRIM(MID(J8,FIND("
",J8)+1,FIND("
",J8,FIND("
",J8)+1)-FIND("
",J8)-1))</f>
        <v>613</v>
      </c>
      <c r="U8" s="28" t="str">
        <f>TRIM(MID(K8,FIND("
",K8)+1,FIND("
",K8,FIND("
",K8)+1)-FIND("
",K8)-1))</f>
        <v>58</v>
      </c>
      <c r="V8" s="28" t="str">
        <f>TRIM(MID(L8,FIND("
",L8)+1,FIND("
",L8,FIND("
",L8)+1)-FIND("
",L8)-1))</f>
        <v>5</v>
      </c>
      <c r="W8" s="29">
        <f>R8/M8</f>
        <v>1.0044900577293101</v>
      </c>
      <c r="X8" s="29">
        <f>S8/N8</f>
        <v>1.01405481377371998</v>
      </c>
      <c r="Y8" s="29">
        <f>T8/O8</f>
        <v>1.04786324786324991</v>
      </c>
      <c r="Z8" s="29">
        <f>U8/P8</f>
        <v>1.03571428571429003</v>
      </c>
      <c r="AA8" s="29">
        <f>V8/Q8</f>
        <v>1</v>
      </c>
    </row>
    <row r="9" spans="1:27">
      <c r="A9" s="27"/>
      <c r="B9" s="16" t="s">
        <v>69</v>
      </c>
      <c r="C9" s="9" t="s">
        <v>70</v>
      </c>
      <c r="D9" s="10" t="s">
        <v>71</v>
      </c>
      <c r="E9" s="35" t="s">
        <v>72</v>
      </c>
      <c r="F9" s="35" t="s">
        <v>73</v>
      </c>
      <c r="G9" s="36" t="s">
        <v>74</v>
      </c>
      <c r="H9" s="9" t="s">
        <v>75</v>
      </c>
      <c r="I9" s="10" t="s">
        <v>76</v>
      </c>
      <c r="J9" s="35" t="s">
        <v>77</v>
      </c>
      <c r="K9" s="35" t="s">
        <v>78</v>
      </c>
      <c r="L9" s="36" t="s">
        <v>79</v>
      </c>
      <c r="M9" s="28" t="str">
        <f>TRIM(MID(C9,FIND("
",C9)+1,FIND("
",C9,FIND("
",C9)+1)-FIND("
",C9)-1))</f>
        <v>1559</v>
      </c>
      <c r="N9" s="28" t="str">
        <f>TRIM(MID(D9,FIND("
",D9)+1,FIND("
",D9,FIND("
",D9)+1)-FIND("
",D9)-1))</f>
        <v>1428</v>
      </c>
      <c r="O9" s="28" t="str">
        <f>TRIM(MID(E9,FIND("
",E9)+1,FIND("
",E9,FIND("
",E9)+1)-FIND("
",E9)-1))</f>
        <v>575</v>
      </c>
      <c r="P9" s="28" t="str">
        <f>TRIM(MID(F9,FIND("
",F9)+1,FIND("
",F9,FIND("
",F9)+1)-FIND("
",F9)-1))</f>
        <v>56</v>
      </c>
      <c r="Q9" s="28" t="str">
        <f>TRIM(MID(G9,FIND("
",G9)+1,FIND("
",G9,FIND("
",G9)+1)-FIND("
",G9)-1))</f>
        <v>5</v>
      </c>
      <c r="R9" s="28" t="str">
        <f>TRIM(MID(H9,FIND("
",H9)+1,FIND("
",H9,FIND("
",H9)+1)-FIND("
",H9)-1))</f>
        <v>1561</v>
      </c>
      <c r="S9" s="28" t="str">
        <f>TRIM(MID(I9,FIND("
",I9)+1,FIND("
",I9,FIND("
",I9)+1)-FIND("
",I9)-1))</f>
        <v>1441</v>
      </c>
      <c r="T9" s="28" t="str">
        <f>TRIM(MID(J9,FIND("
",J9)+1,FIND("
",J9,FIND("
",J9)+1)-FIND("
",J9)-1))</f>
        <v>613</v>
      </c>
      <c r="U9" s="28" t="str">
        <f>TRIM(MID(K9,FIND("
",K9)+1,FIND("
",K9,FIND("
",K9)+1)-FIND("
",K9)-1))</f>
        <v>58</v>
      </c>
      <c r="V9" s="28" t="str">
        <f>TRIM(MID(L9,FIND("
",L9)+1,FIND("
",L9,FIND("
",L9)+1)-FIND("
",L9)-1))</f>
        <v>5</v>
      </c>
      <c r="W9" s="29">
        <f>R9/M9</f>
        <v>1.0012828736369499</v>
      </c>
      <c r="X9" s="29">
        <f>S9/N9</f>
        <v>1.00910364145657994</v>
      </c>
      <c r="Y9" s="29">
        <f>T9/O9</f>
        <v>1.0660869565217399</v>
      </c>
      <c r="Z9" s="29">
        <f>U9/P9</f>
        <v>1.03571428571429003</v>
      </c>
      <c r="AA9" s="29">
        <f>V9/Q9</f>
        <v>1</v>
      </c>
    </row>
    <row r="10" spans="1:27">
      <c r="A10" s="25" t="s">
        <v>80</v>
      </c>
      <c r="B10" s="5" t="s">
        <v>4</v>
      </c>
      <c r="C10" s="17" t="s">
        <v>81</v>
      </c>
      <c r="D10" s="18" t="s">
        <v>82</v>
      </c>
      <c r="E10" s="18" t="s">
        <v>83</v>
      </c>
      <c r="F10" s="18" t="s">
        <v>84</v>
      </c>
      <c r="G10" s="19" t="s">
        <v>85</v>
      </c>
      <c r="H10" s="17" t="s">
        <v>86</v>
      </c>
      <c r="I10" s="18" t="s">
        <v>87</v>
      </c>
      <c r="J10" s="18" t="s">
        <v>88</v>
      </c>
      <c r="K10" s="18" t="s">
        <v>89</v>
      </c>
      <c r="L10" s="19" t="s">
        <v>90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29"/>
      <c r="Y10" s="29"/>
      <c r="Z10" s="29"/>
      <c r="AA10" s="29"/>
    </row>
    <row r="11" spans="1:27">
      <c r="A11" s="26"/>
      <c r="B11" s="15" t="s">
        <v>14</v>
      </c>
      <c r="C11" s="6" t="s">
        <v>91</v>
      </c>
      <c r="D11" s="7" t="s">
        <v>92</v>
      </c>
      <c r="E11" s="7" t="s">
        <v>93</v>
      </c>
      <c r="F11" s="7" t="s">
        <v>94</v>
      </c>
      <c r="G11" s="8" t="s">
        <v>95</v>
      </c>
      <c r="H11" s="6" t="s">
        <v>96</v>
      </c>
      <c r="I11" s="7" t="s">
        <v>97</v>
      </c>
      <c r="J11" s="7" t="s">
        <v>98</v>
      </c>
      <c r="K11" s="7" t="s">
        <v>99</v>
      </c>
      <c r="L11" s="8" t="s">
        <v>100</v>
      </c>
      <c r="M11" s="28" t="str">
        <f>TRIM(MID(C11,FIND("
",C11)+1,FIND("
",C11,FIND("
",C11)+1)-FIND("
",C11)-1))</f>
        <v>1742</v>
      </c>
      <c r="N11" s="28" t="str">
        <f>TRIM(MID(D11,FIND("
",D11)+1,FIND("
",D11,FIND("
",D11)+1)-FIND("
",D11)-1))</f>
        <v>1304</v>
      </c>
      <c r="O11" s="28" t="str">
        <f>TRIM(MID(E11,FIND("
",E11)+1,FIND("
",E11,FIND("
",E11)+1)-FIND("
",E11)-1))</f>
        <v>715</v>
      </c>
      <c r="P11" s="28" t="str">
        <f>TRIM(MID(F11,FIND("
",F11)+1,FIND("
",F11,FIND("
",F11)+1)-FIND("
",F11)-1))</f>
        <v>96</v>
      </c>
      <c r="Q11" s="28" t="str">
        <f>TRIM(MID(G11,FIND("
",G11)+1,FIND("
",G11,FIND("
",G11)+1)-FIND("
",G11)-1))</f>
        <v>7</v>
      </c>
      <c r="R11" s="28" t="str">
        <f>TRIM(MID(H11,FIND("
",H11)+1,FIND("
",H11,FIND("
",H11)+1)-FIND("
",H11)-1))</f>
        <v>1713</v>
      </c>
      <c r="S11" s="28" t="str">
        <f>TRIM(MID(I11,FIND("
",I11)+1,FIND("
",I11,FIND("
",I11)+1)-FIND("
",I11)-1))</f>
        <v>902</v>
      </c>
      <c r="T11" s="28" t="str">
        <f>TRIM(MID(J11,FIND("
",J11)+1,FIND("
",J11,FIND("
",J11)+1)-FIND("
",J11)-1))</f>
        <v>746</v>
      </c>
      <c r="U11" s="28" t="str">
        <f>TRIM(MID(K11,FIND("
",K11)+1,FIND("
",K11,FIND("
",K11)+1)-FIND("
",K11)-1))</f>
        <v>111</v>
      </c>
      <c r="V11" s="28" t="str">
        <f>TRIM(MID(L11,FIND("
",L11)+1,FIND("
",L11,FIND("
",L11)+1)-FIND("
",L11)-1))</f>
        <v>8</v>
      </c>
      <c r="W11" s="29">
        <f>R11/M11</f>
        <v>0.983352468427096049</v>
      </c>
      <c r="X11" s="29">
        <f>S11/N11</f>
        <v>0.69171779141104297</v>
      </c>
      <c r="Y11" s="29">
        <f>T11/O11</f>
        <v>1.04335664335663991</v>
      </c>
      <c r="Z11" s="29">
        <f>U11/P11</f>
        <v>1.15625</v>
      </c>
      <c r="AA11" s="29">
        <f>V11/Q11</f>
        <v>1.14285714285713991</v>
      </c>
    </row>
    <row r="12" spans="1:27">
      <c r="A12" s="26"/>
      <c r="B12" s="15" t="s">
        <v>25</v>
      </c>
      <c r="C12" s="6" t="s">
        <v>101</v>
      </c>
      <c r="D12" s="7" t="s">
        <v>102</v>
      </c>
      <c r="E12" s="7" t="s">
        <v>103</v>
      </c>
      <c r="F12" s="7" t="s">
        <v>104</v>
      </c>
      <c r="G12" s="8" t="s">
        <v>105</v>
      </c>
      <c r="H12" s="6" t="s">
        <v>106</v>
      </c>
      <c r="I12" s="7" t="s">
        <v>107</v>
      </c>
      <c r="J12" s="7" t="s">
        <v>108</v>
      </c>
      <c r="K12" s="7" t="s">
        <v>109</v>
      </c>
      <c r="L12" s="8" t="s">
        <v>110</v>
      </c>
      <c r="M12" s="28" t="str">
        <f>TRIM(MID(C12,FIND("
",C12)+1,FIND("
",C12,FIND("
",C12)+1)-FIND("
",C12)-1))</f>
        <v>2357</v>
      </c>
      <c r="N12" s="28" t="str">
        <f>TRIM(MID(D12,FIND("
",D12)+1,FIND("
",D12,FIND("
",D12)+1)-FIND("
",D12)-1))</f>
        <v>1874</v>
      </c>
      <c r="O12" s="28" t="str">
        <f>TRIM(MID(E12,FIND("
",E12)+1,FIND("
",E12,FIND("
",E12)+1)-FIND("
",E12)-1))</f>
        <v>802</v>
      </c>
      <c r="P12" s="28" t="str">
        <f>TRIM(MID(F12,FIND("
",F12)+1,FIND("
",F12,FIND("
",F12)+1)-FIND("
",F12)-1))</f>
        <v>74</v>
      </c>
      <c r="Q12" s="28" t="str">
        <f>TRIM(MID(G12,FIND("
",G12)+1,FIND("
",G12,FIND("
",G12)+1)-FIND("
",G12)-1))</f>
        <v>5</v>
      </c>
      <c r="R12" s="28" t="str">
        <f>TRIM(MID(H12,FIND("
",H12)+1,FIND("
",H12,FIND("
",H12)+1)-FIND("
",H12)-1))</f>
        <v>2533</v>
      </c>
      <c r="S12" s="28" t="str">
        <f>TRIM(MID(I12,FIND("
",I12)+1,FIND("
",I12,FIND("
",I12)+1)-FIND("
",I12)-1))</f>
        <v>1947</v>
      </c>
      <c r="T12" s="28" t="str">
        <f>TRIM(MID(J12,FIND("
",J12)+1,FIND("
",J12,FIND("
",J12)+1)-FIND("
",J12)-1))</f>
        <v>938</v>
      </c>
      <c r="U12" s="28" t="str">
        <f>TRIM(MID(K12,FIND("
",K12)+1,FIND("
",K12,FIND("
",K12)+1)-FIND("
",K12)-1))</f>
        <v>80</v>
      </c>
      <c r="V12" s="28" t="str">
        <f>TRIM(MID(L12,FIND("
",L12)+1,FIND("
",L12,FIND("
",L12)+1)-FIND("
",L12)-1))</f>
        <v>5</v>
      </c>
      <c r="W12" s="29">
        <f>R12/M12</f>
        <v>1.07467119219346996</v>
      </c>
      <c r="X12" s="29">
        <f>S12/N12</f>
        <v>1.03895410885806005</v>
      </c>
      <c r="Y12" s="29">
        <f>T12/O12</f>
        <v>1.16957605985036994</v>
      </c>
      <c r="Z12" s="29">
        <f>U12/P12</f>
        <v>1.08108108108108002</v>
      </c>
      <c r="AA12" s="29">
        <f>V12/Q12</f>
        <v>1</v>
      </c>
    </row>
    <row r="13" spans="1:27">
      <c r="A13" s="26"/>
      <c r="B13" s="15" t="s">
        <v>36</v>
      </c>
      <c r="C13" s="6" t="s">
        <v>111</v>
      </c>
      <c r="D13" s="7" t="s">
        <v>112</v>
      </c>
      <c r="E13" s="7" t="s">
        <v>113</v>
      </c>
      <c r="F13" s="7" t="s">
        <v>114</v>
      </c>
      <c r="G13" s="8" t="s">
        <v>115</v>
      </c>
      <c r="H13" s="6" t="s">
        <v>116</v>
      </c>
      <c r="I13" s="7" t="s">
        <v>117</v>
      </c>
      <c r="J13" s="7" t="s">
        <v>118</v>
      </c>
      <c r="K13" s="7" t="s">
        <v>119</v>
      </c>
      <c r="L13" s="8" t="s">
        <v>120</v>
      </c>
      <c r="M13" s="28" t="str">
        <f>TRIM(MID(C13,FIND("
",C13)+1,FIND("
",C13,FIND("
",C13)+1)-FIND("
",C13)-1))</f>
        <v>2356</v>
      </c>
      <c r="N13" s="28" t="str">
        <f>TRIM(MID(D13,FIND("
",D13)+1,FIND("
",D13,FIND("
",D13)+1)-FIND("
",D13)-1))</f>
        <v>1849</v>
      </c>
      <c r="O13" s="28" t="str">
        <f>TRIM(MID(E13,FIND("
",E13)+1,FIND("
",E13,FIND("
",E13)+1)-FIND("
",E13)-1))</f>
        <v>938</v>
      </c>
      <c r="P13" s="28" t="str">
        <f>TRIM(MID(F13,FIND("
",F13)+1,FIND("
",F13,FIND("
",F13)+1)-FIND("
",F13)-1))</f>
        <v>94</v>
      </c>
      <c r="Q13" s="28" t="str">
        <f>TRIM(MID(G13,FIND("
",G13)+1,FIND("
",G13,FIND("
",G13)+1)-FIND("
",G13)-1))</f>
        <v>7</v>
      </c>
      <c r="R13" s="28" t="str">
        <f>TRIM(MID(H13,FIND("
",H13)+1,FIND("
",H13,FIND("
",H13)+1)-FIND("
",H13)-1))</f>
        <v>2516</v>
      </c>
      <c r="S13" s="28" t="str">
        <f>TRIM(MID(I13,FIND("
",I13)+1,FIND("
",I13,FIND("
",I13)+1)-FIND("
",I13)-1))</f>
        <v>1948</v>
      </c>
      <c r="T13" s="28" t="str">
        <f>TRIM(MID(J13,FIND("
",J13)+1,FIND("
",J13,FIND("
",J13)+1)-FIND("
",J13)-1))</f>
        <v>1004</v>
      </c>
      <c r="U13" s="28" t="str">
        <f>TRIM(MID(K13,FIND("
",K13)+1,FIND("
",K13,FIND("
",K13)+1)-FIND("
",K13)-1))</f>
        <v>115</v>
      </c>
      <c r="V13" s="28" t="str">
        <f>TRIM(MID(L13,FIND("
",L13)+1,FIND("
",L13,FIND("
",L13)+1)-FIND("
",L13)-1))</f>
        <v>8</v>
      </c>
      <c r="W13" s="29">
        <f>R13/M13</f>
        <v>1.06791171477079994</v>
      </c>
      <c r="X13" s="29">
        <f>S13/N13</f>
        <v>1.05354245538128999</v>
      </c>
      <c r="Y13" s="29">
        <f>T13/O13</f>
        <v>1.07036247334755008</v>
      </c>
      <c r="Z13" s="29">
        <f>U13/P13</f>
        <v>1.22340425531914998</v>
      </c>
      <c r="AA13" s="29">
        <f>V13/Q13</f>
        <v>1.14285714285713991</v>
      </c>
    </row>
    <row r="14" spans="1:27">
      <c r="A14" s="26"/>
      <c r="B14" s="15" t="s">
        <v>47</v>
      </c>
      <c r="C14" s="6" t="s">
        <v>121</v>
      </c>
      <c r="D14" s="7" t="s">
        <v>122</v>
      </c>
      <c r="E14" s="7" t="s">
        <v>123</v>
      </c>
      <c r="F14" s="7" t="s">
        <v>124</v>
      </c>
      <c r="G14" s="8" t="s">
        <v>125</v>
      </c>
      <c r="H14" s="6" t="s">
        <v>126</v>
      </c>
      <c r="I14" s="7" t="s">
        <v>127</v>
      </c>
      <c r="J14" s="7" t="s">
        <v>128</v>
      </c>
      <c r="K14" s="7" t="s">
        <v>129</v>
      </c>
      <c r="L14" s="8" t="s">
        <v>130</v>
      </c>
      <c r="M14" s="28" t="str">
        <f>TRIM(MID(C14,FIND("
",C14)+1,FIND("
",C14,FIND("
",C14)+1)-FIND("
",C14)-1))</f>
        <v>2357</v>
      </c>
      <c r="N14" s="28" t="str">
        <f>TRIM(MID(D14,FIND("
",D14)+1,FIND("
",D14,FIND("
",D14)+1)-FIND("
",D14)-1))</f>
        <v>1838</v>
      </c>
      <c r="O14" s="28" t="str">
        <f>TRIM(MID(E14,FIND("
",E14)+1,FIND("
",E14,FIND("
",E14)+1)-FIND("
",E14)-1))</f>
        <v>946</v>
      </c>
      <c r="P14" s="28" t="str">
        <f>TRIM(MID(F14,FIND("
",F14)+1,FIND("
",F14,FIND("
",F14)+1)-FIND("
",F14)-1))</f>
        <v>98</v>
      </c>
      <c r="Q14" s="28" t="str">
        <f>TRIM(MID(G14,FIND("
",G14)+1,FIND("
",G14,FIND("
",G14)+1)-FIND("
",G14)-1))</f>
        <v>7</v>
      </c>
      <c r="R14" s="28" t="str">
        <f>TRIM(MID(H14,FIND("
",H14)+1,FIND("
",H14,FIND("
",H14)+1)-FIND("
",H14)-1))</f>
        <v>2507</v>
      </c>
      <c r="S14" s="28" t="str">
        <f>TRIM(MID(I14,FIND("
",I14)+1,FIND("
",I14,FIND("
",I14)+1)-FIND("
",I14)-1))</f>
        <v>1959</v>
      </c>
      <c r="T14" s="28" t="str">
        <f>TRIM(MID(J14,FIND("
",J14)+1,FIND("
",J14,FIND("
",J14)+1)-FIND("
",J14)-1))</f>
        <v>1007</v>
      </c>
      <c r="U14" s="28" t="str">
        <f>TRIM(MID(K14,FIND("
",K14)+1,FIND("
",K14,FIND("
",K14)+1)-FIND("
",K14)-1))</f>
        <v>115</v>
      </c>
      <c r="V14" s="28" t="str">
        <f>TRIM(MID(L14,FIND("
",L14)+1,FIND("
",L14,FIND("
",L14)+1)-FIND("
",L14)-1))</f>
        <v>8</v>
      </c>
      <c r="W14" s="29">
        <f>R14/M14</f>
        <v>1.06364022061942998</v>
      </c>
      <c r="X14" s="29">
        <f>S14/N14</f>
        <v>1.06583242655060006</v>
      </c>
      <c r="Y14" s="29">
        <f>T14/O14</f>
        <v>1.06448202959830995</v>
      </c>
      <c r="Z14" s="29">
        <f>U14/P14</f>
        <v>1.1734693877550999</v>
      </c>
      <c r="AA14" s="29">
        <f>V14/Q14</f>
        <v>1.14285714285713991</v>
      </c>
    </row>
    <row r="15" spans="1:27">
      <c r="A15" s="26"/>
      <c r="B15" s="15" t="s">
        <v>58</v>
      </c>
      <c r="C15" s="6" t="s">
        <v>131</v>
      </c>
      <c r="D15" s="7" t="s">
        <v>132</v>
      </c>
      <c r="E15" s="7" t="s">
        <v>133</v>
      </c>
      <c r="F15" s="7" t="s">
        <v>134</v>
      </c>
      <c r="G15" s="8" t="s">
        <v>135</v>
      </c>
      <c r="H15" s="6" t="s">
        <v>136</v>
      </c>
      <c r="I15" s="7" t="s">
        <v>137</v>
      </c>
      <c r="J15" s="7" t="s">
        <v>138</v>
      </c>
      <c r="K15" s="7" t="s">
        <v>139</v>
      </c>
      <c r="L15" s="8" t="s">
        <v>140</v>
      </c>
      <c r="M15" s="28" t="str">
        <f>TRIM(MID(C15,FIND("
",C15)+1,FIND("
",C15,FIND("
",C15)+1)-FIND("
",C15)-1))</f>
        <v>2360</v>
      </c>
      <c r="N15" s="28" t="str">
        <f>TRIM(MID(D15,FIND("
",D15)+1,FIND("
",D15,FIND("
",D15)+1)-FIND("
",D15)-1))</f>
        <v>1838</v>
      </c>
      <c r="O15" s="28" t="str">
        <f>TRIM(MID(E15,FIND("
",E15)+1,FIND("
",E15,FIND("
",E15)+1)-FIND("
",E15)-1))</f>
        <v>956</v>
      </c>
      <c r="P15" s="28" t="str">
        <f>TRIM(MID(F15,FIND("
",F15)+1,FIND("
",F15,FIND("
",F15)+1)-FIND("
",F15)-1))</f>
        <v>103</v>
      </c>
      <c r="Q15" s="28" t="str">
        <f>TRIM(MID(G15,FIND("
",G15)+1,FIND("
",G15,FIND("
",G15)+1)-FIND("
",G15)-1))</f>
        <v>7</v>
      </c>
      <c r="R15" s="28" t="str">
        <f>TRIM(MID(H15,FIND("
",H15)+1,FIND("
",H15,FIND("
",H15)+1)-FIND("
",H15)-1))</f>
        <v>2511</v>
      </c>
      <c r="S15" s="28" t="str">
        <f>TRIM(MID(I15,FIND("
",I15)+1,FIND("
",I15,FIND("
",I15)+1)-FIND("
",I15)-1))</f>
        <v>1966</v>
      </c>
      <c r="T15" s="28" t="str">
        <f>TRIM(MID(J15,FIND("
",J15)+1,FIND("
",J15,FIND("
",J15)+1)-FIND("
",J15)-1))</f>
        <v>1006</v>
      </c>
      <c r="U15" s="28" t="str">
        <f>TRIM(MID(K15,FIND("
",K15)+1,FIND("
",K15,FIND("
",K15)+1)-FIND("
",K15)-1))</f>
        <v>118</v>
      </c>
      <c r="V15" s="28" t="str">
        <f>TRIM(MID(L15,FIND("
",L15)+1,FIND("
",L15,FIND("
",L15)+1)-FIND("
",L15)-1))</f>
        <v>8</v>
      </c>
      <c r="W15" s="29">
        <f>R15/M15</f>
        <v>1.06398305084745992</v>
      </c>
      <c r="X15" s="29">
        <f>S15/N15</f>
        <v>1.06964091403700001</v>
      </c>
      <c r="Y15" s="29">
        <f>T15/O15</f>
        <v>1.05230125523013007</v>
      </c>
      <c r="Z15" s="29">
        <f>U15/P15</f>
        <v>1.14563106796117009</v>
      </c>
      <c r="AA15" s="29">
        <f>V15/Q15</f>
        <v>1.14285714285713991</v>
      </c>
    </row>
    <row r="16" spans="1:27">
      <c r="A16" s="27"/>
      <c r="B16" s="16" t="s">
        <v>69</v>
      </c>
      <c r="C16" s="9" t="s">
        <v>141</v>
      </c>
      <c r="D16" s="10" t="s">
        <v>142</v>
      </c>
      <c r="E16" s="10" t="s">
        <v>143</v>
      </c>
      <c r="F16" s="10" t="s">
        <v>144</v>
      </c>
      <c r="G16" s="11" t="s">
        <v>145</v>
      </c>
      <c r="H16" s="9" t="s">
        <v>146</v>
      </c>
      <c r="I16" s="10" t="s">
        <v>147</v>
      </c>
      <c r="J16" s="10" t="s">
        <v>148</v>
      </c>
      <c r="K16" s="10" t="s">
        <v>149</v>
      </c>
      <c r="L16" s="11" t="s">
        <v>150</v>
      </c>
      <c r="M16" s="28" t="str">
        <f>TRIM(MID(C16,FIND("
",C16)+1,FIND("
",C16,FIND("
",C16)+1)-FIND("
",C16)-1))</f>
        <v>2366</v>
      </c>
      <c r="N16" s="28" t="str">
        <f>TRIM(MID(D16,FIND("
",D16)+1,FIND("
",D16,FIND("
",D16)+1)-FIND("
",D16)-1))</f>
        <v>1850</v>
      </c>
      <c r="O16" s="28" t="str">
        <f>TRIM(MID(E16,FIND("
",E16)+1,FIND("
",E16,FIND("
",E16)+1)-FIND("
",E16)-1))</f>
        <v>926</v>
      </c>
      <c r="P16" s="28" t="str">
        <f>TRIM(MID(F16,FIND("
",F16)+1,FIND("
",F16,FIND("
",F16)+1)-FIND("
",F16)-1))</f>
        <v>97</v>
      </c>
      <c r="Q16" s="28" t="str">
        <f>TRIM(MID(G16,FIND("
",G16)+1,FIND("
",G16,FIND("
",G16)+1)-FIND("
",G16)-1))</f>
        <v>7</v>
      </c>
      <c r="R16" s="28" t="str">
        <f>TRIM(MID(H16,FIND("
",H16)+1,FIND("
",H16,FIND("
",H16)+1)-FIND("
",H16)-1))</f>
        <v>2514</v>
      </c>
      <c r="S16" s="28" t="str">
        <f>TRIM(MID(I16,FIND("
",I16)+1,FIND("
",I16,FIND("
",I16)+1)-FIND("
",I16)-1))</f>
        <v>1958</v>
      </c>
      <c r="T16" s="28" t="str">
        <f>TRIM(MID(J16,FIND("
",J16)+1,FIND("
",J16,FIND("
",J16)+1)-FIND("
",J16)-1))</f>
        <v>998</v>
      </c>
      <c r="U16" s="28" t="str">
        <f>TRIM(MID(K16,FIND("
",K16)+1,FIND("
",K16,FIND("
",K16)+1)-FIND("
",K16)-1))</f>
        <v>117</v>
      </c>
      <c r="V16" s="28" t="str">
        <f>TRIM(MID(L16,FIND("
",L16)+1,FIND("
",L16,FIND("
",L16)+1)-FIND("
",L16)-1))</f>
        <v>8</v>
      </c>
      <c r="W16" s="29">
        <f>R16/M16</f>
        <v>1.06255283178359994</v>
      </c>
      <c r="X16" s="29">
        <f>S16/N16</f>
        <v>1.05837837837838</v>
      </c>
      <c r="Y16" s="29">
        <f>T16/O16</f>
        <v>1.07775377969761998</v>
      </c>
      <c r="Z16" s="29">
        <f>U16/P16</f>
        <v>1.2061855670103101</v>
      </c>
      <c r="AA16" s="29">
        <f>V16/Q16</f>
        <v>1.14285714285713991</v>
      </c>
    </row>
    <row r="17" spans="1:10" ht="72" customHeight="1">
      <c r="A17" s="22"/>
      <c r="B17" s="22" t="s">
        <v>151</v>
      </c>
      <c r="C17" s="20" t="s">
        <v>152</v>
      </c>
      <c r="E17" s="21" t="s">
        <v>153</v>
      </c>
      <c r="F17" s="23" t="s">
        <v>154</v>
      </c>
      <c r="G17" s="23"/>
      <c r="I17" s="21" t="s">
        <v>155</v>
      </c>
      <c r="J17" s="24" t="s">
        <v>156</v>
      </c>
    </row>
    <row r="21" spans="13:22">
      <c r="M21" s="29">
        <f>M11/M4</f>
        <v>2.60388639760836993</v>
      </c>
      <c r="N21" s="29">
        <f>N11/N4</f>
        <v>1.31319234642497995</v>
      </c>
      <c r="O21" s="29">
        <f>O11/O4</f>
        <v>1.63615560640731994</v>
      </c>
      <c r="P21" s="29">
        <f>P11/P4</f>
        <v>1.74545454545455003</v>
      </c>
      <c r="Q21" s="29">
        <f>Q11/Q4</f>
        <v>1.39999999999999991</v>
      </c>
      <c r="R21" s="29">
        <f>R11/R4</f>
        <v>4.9652173913043498</v>
      </c>
      <c r="S21" s="29">
        <f>S11/S4</f>
        <v>0.859047619047619015</v>
      </c>
      <c r="T21" s="29">
        <f>T11/T4</f>
        <v>1.62173913043477995</v>
      </c>
      <c r="U21" s="29">
        <f>U11/U4</f>
        <v>1.91379310344828006</v>
      </c>
      <c r="V21" s="29">
        <f>V11/V4</f>
        <v>1.60000000000000009</v>
      </c>
    </row>
    <row r="22" spans="13:22">
      <c r="M22" s="29">
        <f>M12/M5</f>
        <v>1.51186658114175998</v>
      </c>
      <c r="N22" s="29">
        <f>N12/N5</f>
        <v>1.32531824611032989</v>
      </c>
      <c r="O22" s="29">
        <f>O12/O5</f>
        <v>1.54230769230768994</v>
      </c>
      <c r="P22" s="29">
        <f>P12/P5</f>
        <v>1.57446808510637997</v>
      </c>
      <c r="Q22" s="29">
        <f>Q12/Q5</f>
        <v>1.25</v>
      </c>
      <c r="R22" s="29">
        <f>R12/R5</f>
        <v>2.23171806167401021</v>
      </c>
      <c r="S22" s="29">
        <f>S12/S5</f>
        <v>1.3483379501385</v>
      </c>
      <c r="T22" s="29">
        <f>T12/T5</f>
        <v>1.65724381625442003</v>
      </c>
      <c r="U22" s="29">
        <f>U12/U5</f>
        <v>1.60000000000000009</v>
      </c>
      <c r="V22" s="29">
        <f>V12/V5</f>
        <v>1.25</v>
      </c>
    </row>
    <row r="23" spans="13:22">
      <c r="M23" s="29">
        <f>M13/M6</f>
        <v>1.51413881748071999</v>
      </c>
      <c r="N23" s="29">
        <f>N13/N6</f>
        <v>1.30028129395217995</v>
      </c>
      <c r="O23" s="29">
        <f>O13/O6</f>
        <v>1.60616438356163993</v>
      </c>
      <c r="P23" s="29">
        <f>P13/P6</f>
        <v>1.67857142857142989</v>
      </c>
      <c r="Q23" s="29">
        <f>Q13/Q6</f>
        <v>1.39999999999999991</v>
      </c>
      <c r="R23" s="29">
        <f>R13/R6</f>
        <v>1.60869565217390997</v>
      </c>
      <c r="S23" s="29">
        <f>S13/S6</f>
        <v>1.34996534996534989</v>
      </c>
      <c r="T23" s="29">
        <f>T13/T6</f>
        <v>1.64320785597380992</v>
      </c>
      <c r="U23" s="29">
        <f>U13/U6</f>
        <v>2.0175438596491202</v>
      </c>
      <c r="V23" s="29">
        <f>V13/V6</f>
        <v>1.60000000000000009</v>
      </c>
    </row>
    <row r="24" spans="13:22">
      <c r="M24" s="29">
        <f>M14/M7</f>
        <v>1.51186658114175998</v>
      </c>
      <c r="N24" s="29">
        <f>N14/N7</f>
        <v>1.28531468531468995</v>
      </c>
      <c r="O24" s="29">
        <f>O14/O7</f>
        <v>1.62264150943395986</v>
      </c>
      <c r="P24" s="29">
        <f>P14/P7</f>
        <v>1.78181818181817997</v>
      </c>
      <c r="Q24" s="29">
        <f>Q14/Q7</f>
        <v>1.39999999999999991</v>
      </c>
      <c r="R24" s="29">
        <f>R14/R7</f>
        <v>1.60499359795133989</v>
      </c>
      <c r="S24" s="29">
        <f>S14/S7</f>
        <v>1.35570934256054998</v>
      </c>
      <c r="T24" s="29">
        <f>T14/T7</f>
        <v>1.65625</v>
      </c>
      <c r="U24" s="29">
        <f>U14/U7</f>
        <v>2.0175438596491202</v>
      </c>
      <c r="V24" s="29">
        <f>V14/V7</f>
        <v>1.60000000000000009</v>
      </c>
    </row>
    <row r="25" spans="13:22">
      <c r="M25" s="29">
        <f>M15/M8</f>
        <v>1.5137908915971801</v>
      </c>
      <c r="N25" s="29">
        <f>N15/N8</f>
        <v>1.29163738580463994</v>
      </c>
      <c r="O25" s="29">
        <f>O15/O8</f>
        <v>1.63418803418802998</v>
      </c>
      <c r="P25" s="29">
        <f>P15/P8</f>
        <v>1.83928571428570997</v>
      </c>
      <c r="Q25" s="29">
        <f>Q15/Q8</f>
        <v>1.39999999999999991</v>
      </c>
      <c r="R25" s="29">
        <f>R15/R8</f>
        <v>1.6034482758620701</v>
      </c>
      <c r="S25" s="29">
        <f>S15/S8</f>
        <v>1.36243936243936004</v>
      </c>
      <c r="T25" s="29">
        <f>T15/T8</f>
        <v>1.64110929853181009</v>
      </c>
      <c r="U25" s="29">
        <f>U15/U8</f>
        <v>2.03448275862068995</v>
      </c>
      <c r="V25" s="29">
        <f>V15/V8</f>
        <v>1.60000000000000009</v>
      </c>
    </row>
    <row r="26" spans="13:22">
      <c r="M26" s="29">
        <f>M16/M9</f>
        <v>1.51763951250801998</v>
      </c>
      <c r="N26" s="29">
        <f>N16/N9</f>
        <v>1.29551820728290989</v>
      </c>
      <c r="O26" s="29">
        <f>O16/O9</f>
        <v>1.61043478260870003</v>
      </c>
      <c r="P26" s="29">
        <f>P16/P9</f>
        <v>1.73214285714286014</v>
      </c>
      <c r="Q26" s="29">
        <f>Q16/Q9</f>
        <v>1.39999999999999991</v>
      </c>
      <c r="R26" s="29">
        <f>R16/R9</f>
        <v>1.61050608584241006</v>
      </c>
      <c r="S26" s="29">
        <f>S16/S9</f>
        <v>1.35877862595420007</v>
      </c>
      <c r="T26" s="29">
        <f>T16/T9</f>
        <v>1.6280587275693299</v>
      </c>
      <c r="U26" s="29">
        <f>U16/U9</f>
        <v>2.01724137931035008</v>
      </c>
      <c r="V26" s="29">
        <f>V16/V9</f>
        <v>1.60000000000000009</v>
      </c>
    </row>
  </sheetData>
  <mergeCells count="5">
    <mergeCell ref="C1:G1"/>
    <mergeCell ref="H1:L1"/>
    <mergeCell ref="A3:A9"/>
    <mergeCell ref="A10:A16"/>
    <mergeCell ref="F17:G17"/>
  </mergeCells>
  <printOptions>
    <extLst>
      <ext uri="smNativeData">
        <pm:pageFlags xmlns:pm="smNativeData" id="167857215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78572154" l="56" r="56" t="56" b="56" borderId="0" fillId="0" vertical="0"/>
        <pm:footer xmlns:pm="smNativeData" id="1678572154" l="56" r="56" t="56" b="56" borderId="0" fillId="0" vertical="2"/>
        <pm:paperBin xmlns:pm="smNativeData" id="1678572154" Id="0" type="0" value="0"/>
        <pm:paperBin xmlns:pm="smNativeData" id="1678572154" Id="1" type="0" value="0"/>
      </ext>
    </extLst>
  </headerFooter>
  <extLst>
    <ext uri="smNativeData">
      <pm:sheetPrefs xmlns:pm="smNativeData" day="16785721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Hansen</dc:creator>
  <cp:keywords/>
  <dc:description/>
  <cp:lastModifiedBy>uani</cp:lastModifiedBy>
  <cp:revision>0</cp:revision>
  <dcterms:created xsi:type="dcterms:W3CDTF">2022-03-06T09:53:59Z</dcterms:created>
  <dcterms:modified xsi:type="dcterms:W3CDTF">2023-03-11T22:02:34Z</dcterms:modified>
</cp:coreProperties>
</file>