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ns\WindowsFormsApp2\WindowsFormsApp2\bin\x64\Debug\map\"/>
    </mc:Choice>
  </mc:AlternateContent>
  <bookViews>
    <workbookView xWindow="38280" yWindow="-120" windowWidth="38640" windowHeight="21240" activeTab="1"/>
  </bookViews>
  <sheets>
    <sheet name="개요_원본" sheetId="7" r:id="rId1"/>
    <sheet name="sheet1" sheetId="13" r:id="rId2"/>
    <sheet name="표출 1. HNS 실태조사 정보 개요" sheetId="15" r:id="rId3"/>
    <sheet name="표출 2. 기초환경자료" sheetId="14" r:id="rId4"/>
    <sheet name="표출 3. 수질오염물질" sheetId="16" r:id="rId5"/>
    <sheet name="표출 4. 휘발성 유기화합물" sheetId="18" r:id="rId6"/>
    <sheet name="표출 5. 미량금속" sheetId="17" r:id="rId7"/>
    <sheet name="표출 6. 기타물질" sheetId="19" r:id="rId8"/>
    <sheet name="산업시설배출수_원본" sheetId="1" r:id="rId9"/>
    <sheet name="산업시설배출수 위경도" sheetId="9" r:id="rId10"/>
    <sheet name="산업시설주변해역_원본" sheetId="6" r:id="rId11"/>
    <sheet name="주변해역 위경도" sheetId="10" r:id="rId12"/>
    <sheet name="발전소_배출수_원본" sheetId="2" r:id="rId13"/>
    <sheet name="발전소배출수 위경도" sheetId="11" r:id="rId14"/>
    <sheet name="발전소_주변해역_원본" sheetId="4" r:id="rId15"/>
    <sheet name="발전소주변해역 위경도" sheetId="12" r:id="rId16"/>
  </sheets>
  <definedNames>
    <definedName name="_xlnm.Print_Area" localSheetId="0">개요_원본!$A$1:$I$36</definedName>
    <definedName name="_xlnm.Print_Area" localSheetId="13">'발전소배출수 위경도'!$B$1:$E$8</definedName>
    <definedName name="_xlnm.Print_Area" localSheetId="15">'발전소주변해역 위경도'!$B$1:$E$8</definedName>
    <definedName name="_xlnm.Print_Area" localSheetId="9">'산업시설배출수 위경도'!$A$1:$D$8</definedName>
    <definedName name="_xlnm.Print_Area" localSheetId="11">'주변해역 위경도'!$A$1:$D$8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D4" i="13"/>
  <c r="B78" i="18"/>
  <c r="C78" i="18"/>
  <c r="D78" i="18"/>
  <c r="E78" i="18"/>
  <c r="F78" i="18"/>
  <c r="G78" i="18"/>
  <c r="H78" i="18"/>
  <c r="I78" i="18"/>
  <c r="J78" i="18"/>
  <c r="K78" i="18"/>
  <c r="B79" i="18"/>
  <c r="C79" i="18"/>
  <c r="D79" i="18"/>
  <c r="E79" i="18"/>
  <c r="F79" i="18"/>
  <c r="G79" i="18"/>
  <c r="H79" i="18"/>
  <c r="I79" i="18"/>
  <c r="J79" i="18"/>
  <c r="K79" i="18"/>
  <c r="B80" i="18"/>
  <c r="C80" i="18"/>
  <c r="D80" i="18"/>
  <c r="E80" i="18"/>
  <c r="F80" i="18"/>
  <c r="G80" i="18"/>
  <c r="H80" i="18"/>
  <c r="I80" i="18"/>
  <c r="J80" i="18"/>
  <c r="K80" i="18"/>
  <c r="B81" i="18"/>
  <c r="C81" i="18"/>
  <c r="D81" i="18"/>
  <c r="E81" i="18"/>
  <c r="F81" i="18"/>
  <c r="G81" i="18"/>
  <c r="H81" i="18"/>
  <c r="I81" i="18"/>
  <c r="J81" i="18"/>
  <c r="K81" i="18"/>
  <c r="B82" i="18"/>
  <c r="C82" i="18"/>
  <c r="D82" i="18"/>
  <c r="E82" i="18"/>
  <c r="F82" i="18"/>
  <c r="G82" i="18"/>
  <c r="H82" i="18"/>
  <c r="I82" i="18"/>
  <c r="J82" i="18"/>
  <c r="K82" i="18"/>
  <c r="B83" i="18"/>
  <c r="C83" i="18"/>
  <c r="D83" i="18"/>
  <c r="E83" i="18"/>
  <c r="F83" i="18"/>
  <c r="G83" i="18"/>
  <c r="H83" i="18"/>
  <c r="I83" i="18"/>
  <c r="J83" i="18"/>
  <c r="K83" i="18"/>
  <c r="B84" i="18"/>
  <c r="C84" i="18"/>
  <c r="D84" i="18"/>
  <c r="E84" i="18"/>
  <c r="F84" i="18"/>
  <c r="G84" i="18"/>
  <c r="H84" i="18"/>
  <c r="I84" i="18"/>
  <c r="J84" i="18"/>
  <c r="K84" i="18"/>
  <c r="B85" i="18"/>
  <c r="C85" i="18"/>
  <c r="D85" i="18"/>
  <c r="E85" i="18"/>
  <c r="F85" i="18"/>
  <c r="G85" i="18"/>
  <c r="H85" i="18"/>
  <c r="I85" i="18"/>
  <c r="J85" i="18"/>
  <c r="K85" i="18"/>
  <c r="B86" i="18"/>
  <c r="C86" i="18"/>
  <c r="D86" i="18"/>
  <c r="E86" i="18"/>
  <c r="F86" i="18"/>
  <c r="G86" i="18"/>
  <c r="H86" i="18"/>
  <c r="I86" i="18"/>
  <c r="J86" i="18"/>
  <c r="K86" i="18"/>
  <c r="B87" i="18"/>
  <c r="C87" i="18"/>
  <c r="D87" i="18"/>
  <c r="E87" i="18"/>
  <c r="F87" i="18"/>
  <c r="G87" i="18"/>
  <c r="H87" i="18"/>
  <c r="I87" i="18"/>
  <c r="J87" i="18"/>
  <c r="K87" i="18"/>
  <c r="B88" i="18"/>
  <c r="C88" i="18"/>
  <c r="D88" i="18"/>
  <c r="E88" i="18"/>
  <c r="F88" i="18"/>
  <c r="G88" i="18"/>
  <c r="H88" i="18"/>
  <c r="I88" i="18"/>
  <c r="J88" i="18"/>
  <c r="K88" i="18"/>
  <c r="B89" i="18"/>
  <c r="C89" i="18"/>
  <c r="D89" i="18"/>
  <c r="E89" i="18"/>
  <c r="F89" i="18"/>
  <c r="G89" i="18"/>
  <c r="H89" i="18"/>
  <c r="I89" i="18"/>
  <c r="J89" i="18"/>
  <c r="K89" i="18"/>
  <c r="B90" i="18"/>
  <c r="C90" i="18"/>
  <c r="D90" i="18"/>
  <c r="E90" i="18"/>
  <c r="F90" i="18"/>
  <c r="G90" i="18"/>
  <c r="H90" i="18"/>
  <c r="I90" i="18"/>
  <c r="J90" i="18"/>
  <c r="K90" i="18"/>
  <c r="B91" i="18"/>
  <c r="C91" i="18"/>
  <c r="D91" i="18"/>
  <c r="E91" i="18"/>
  <c r="F91" i="18"/>
  <c r="G91" i="18"/>
  <c r="H91" i="18"/>
  <c r="I91" i="18"/>
  <c r="J91" i="18"/>
  <c r="K91" i="18"/>
  <c r="B92" i="18"/>
  <c r="C92" i="18"/>
  <c r="D92" i="18"/>
  <c r="E92" i="18"/>
  <c r="F92" i="18"/>
  <c r="G92" i="18"/>
  <c r="H92" i="18"/>
  <c r="I92" i="18"/>
  <c r="J92" i="18"/>
  <c r="K92" i="18"/>
  <c r="B93" i="18"/>
  <c r="C93" i="18"/>
  <c r="D93" i="18"/>
  <c r="E93" i="18"/>
  <c r="F93" i="18"/>
  <c r="G93" i="18"/>
  <c r="H93" i="18"/>
  <c r="I93" i="18"/>
  <c r="J93" i="18"/>
  <c r="K93" i="18"/>
  <c r="B94" i="18"/>
  <c r="C94" i="18"/>
  <c r="D94" i="18"/>
  <c r="E94" i="18"/>
  <c r="F94" i="18"/>
  <c r="G94" i="18"/>
  <c r="H94" i="18"/>
  <c r="I94" i="18"/>
  <c r="J94" i="18"/>
  <c r="K94" i="18"/>
  <c r="B95" i="18"/>
  <c r="C95" i="18"/>
  <c r="D95" i="18"/>
  <c r="E95" i="18"/>
  <c r="F95" i="18"/>
  <c r="G95" i="18"/>
  <c r="H95" i="18"/>
  <c r="I95" i="18"/>
  <c r="J95" i="18"/>
  <c r="K95" i="18"/>
  <c r="B96" i="18"/>
  <c r="C96" i="18"/>
  <c r="D96" i="18"/>
  <c r="E96" i="18"/>
  <c r="F96" i="18"/>
  <c r="G96" i="18"/>
  <c r="H96" i="18"/>
  <c r="I96" i="18"/>
  <c r="J96" i="18"/>
  <c r="K96" i="18"/>
  <c r="B97" i="18"/>
  <c r="C97" i="18"/>
  <c r="D97" i="18"/>
  <c r="E97" i="18"/>
  <c r="F97" i="18"/>
  <c r="G97" i="18"/>
  <c r="H97" i="18"/>
  <c r="I97" i="18"/>
  <c r="J97" i="18"/>
  <c r="K97" i="18"/>
  <c r="B98" i="18"/>
  <c r="C98" i="18"/>
  <c r="D98" i="18"/>
  <c r="E98" i="18"/>
  <c r="F98" i="18"/>
  <c r="G98" i="18"/>
  <c r="H98" i="18"/>
  <c r="I98" i="18"/>
  <c r="J98" i="18"/>
  <c r="K98" i="18"/>
  <c r="B99" i="18"/>
  <c r="C99" i="18"/>
  <c r="D99" i="18"/>
  <c r="E99" i="18"/>
  <c r="F99" i="18"/>
  <c r="G99" i="18"/>
  <c r="H99" i="18"/>
  <c r="I99" i="18"/>
  <c r="J99" i="18"/>
  <c r="K99" i="18"/>
  <c r="B100" i="18"/>
  <c r="C100" i="18"/>
  <c r="D100" i="18"/>
  <c r="E100" i="18"/>
  <c r="F100" i="18"/>
  <c r="G100" i="18"/>
  <c r="H100" i="18"/>
  <c r="I100" i="18"/>
  <c r="J100" i="18"/>
  <c r="K100" i="18"/>
  <c r="B101" i="18"/>
  <c r="C101" i="18"/>
  <c r="D101" i="18"/>
  <c r="E101" i="18"/>
  <c r="F101" i="18"/>
  <c r="G101" i="18"/>
  <c r="H101" i="18"/>
  <c r="I101" i="18"/>
  <c r="J101" i="18"/>
  <c r="K101" i="18"/>
  <c r="B102" i="18"/>
  <c r="C102" i="18"/>
  <c r="D102" i="18"/>
  <c r="E102" i="18"/>
  <c r="F102" i="18"/>
  <c r="G102" i="18"/>
  <c r="H102" i="18"/>
  <c r="I102" i="18"/>
  <c r="J102" i="18"/>
  <c r="K102" i="18"/>
  <c r="B103" i="18"/>
  <c r="C103" i="18"/>
  <c r="D103" i="18"/>
  <c r="E103" i="18"/>
  <c r="F103" i="18"/>
  <c r="G103" i="18"/>
  <c r="H103" i="18"/>
  <c r="I103" i="18"/>
  <c r="J103" i="18"/>
  <c r="K103" i="18"/>
  <c r="B104" i="18"/>
  <c r="C104" i="18"/>
  <c r="D104" i="18"/>
  <c r="E104" i="18"/>
  <c r="F104" i="18"/>
  <c r="G104" i="18"/>
  <c r="H104" i="18"/>
  <c r="I104" i="18"/>
  <c r="J104" i="18"/>
  <c r="K104" i="18"/>
  <c r="B105" i="18"/>
  <c r="C105" i="18"/>
  <c r="D105" i="18"/>
  <c r="E105" i="18"/>
  <c r="F105" i="18"/>
  <c r="G105" i="18"/>
  <c r="H105" i="18"/>
  <c r="I105" i="18"/>
  <c r="J105" i="18"/>
  <c r="K105" i="18"/>
  <c r="B106" i="18"/>
  <c r="C106" i="18"/>
  <c r="D106" i="18"/>
  <c r="E106" i="18"/>
  <c r="F106" i="18"/>
  <c r="G106" i="18"/>
  <c r="H106" i="18"/>
  <c r="I106" i="18"/>
  <c r="J106" i="18"/>
  <c r="K106" i="18"/>
  <c r="B107" i="18"/>
  <c r="C107" i="18"/>
  <c r="D107" i="18"/>
  <c r="E107" i="18"/>
  <c r="F107" i="18"/>
  <c r="G107" i="18"/>
  <c r="H107" i="18"/>
  <c r="I107" i="18"/>
  <c r="J107" i="18"/>
  <c r="K107" i="18"/>
  <c r="B108" i="18"/>
  <c r="C108" i="18"/>
  <c r="D108" i="18"/>
  <c r="E108" i="18"/>
  <c r="F108" i="18"/>
  <c r="G108" i="18"/>
  <c r="H108" i="18"/>
  <c r="I108" i="18"/>
  <c r="J108" i="18"/>
  <c r="K108" i="18"/>
  <c r="B109" i="18"/>
  <c r="C109" i="18"/>
  <c r="D109" i="18"/>
  <c r="E109" i="18"/>
  <c r="F109" i="18"/>
  <c r="G109" i="18"/>
  <c r="H109" i="18"/>
  <c r="I109" i="18"/>
  <c r="J109" i="18"/>
  <c r="K109" i="18"/>
  <c r="B110" i="18"/>
  <c r="C110" i="18"/>
  <c r="D110" i="18"/>
  <c r="E110" i="18"/>
  <c r="F110" i="18"/>
  <c r="G110" i="18"/>
  <c r="H110" i="18"/>
  <c r="I110" i="18"/>
  <c r="J110" i="18"/>
  <c r="K110" i="18"/>
  <c r="B111" i="18"/>
  <c r="C111" i="18"/>
  <c r="D111" i="18"/>
  <c r="E111" i="18"/>
  <c r="F111" i="18"/>
  <c r="G111" i="18"/>
  <c r="H111" i="18"/>
  <c r="I111" i="18"/>
  <c r="J111" i="18"/>
  <c r="K111" i="18"/>
  <c r="B112" i="18"/>
  <c r="C112" i="18"/>
  <c r="D112" i="18"/>
  <c r="E112" i="18"/>
  <c r="F112" i="18"/>
  <c r="G112" i="18"/>
  <c r="H112" i="18"/>
  <c r="I112" i="18"/>
  <c r="J112" i="18"/>
  <c r="K112" i="18"/>
  <c r="B113" i="18"/>
  <c r="C113" i="18"/>
  <c r="D113" i="18"/>
  <c r="E113" i="18"/>
  <c r="F113" i="18"/>
  <c r="G113" i="18"/>
  <c r="H113" i="18"/>
  <c r="I113" i="18"/>
  <c r="J113" i="18"/>
  <c r="K113" i="18"/>
  <c r="B114" i="18"/>
  <c r="C114" i="18"/>
  <c r="D114" i="18"/>
  <c r="E114" i="18"/>
  <c r="F114" i="18"/>
  <c r="G114" i="18"/>
  <c r="H114" i="18"/>
  <c r="I114" i="18"/>
  <c r="J114" i="18"/>
  <c r="K114" i="18"/>
  <c r="B115" i="18"/>
  <c r="C115" i="18"/>
  <c r="D115" i="18"/>
  <c r="E115" i="18"/>
  <c r="F115" i="18"/>
  <c r="G115" i="18"/>
  <c r="H115" i="18"/>
  <c r="I115" i="18"/>
  <c r="J115" i="18"/>
  <c r="K115" i="18"/>
  <c r="B116" i="18"/>
  <c r="C116" i="18"/>
  <c r="D116" i="18"/>
  <c r="E116" i="18"/>
  <c r="F116" i="18"/>
  <c r="G116" i="18"/>
  <c r="H116" i="18"/>
  <c r="I116" i="18"/>
  <c r="J116" i="18"/>
  <c r="K116" i="18"/>
  <c r="B117" i="18"/>
  <c r="C117" i="18"/>
  <c r="D117" i="18"/>
  <c r="E117" i="18"/>
  <c r="F117" i="18"/>
  <c r="G117" i="18"/>
  <c r="H117" i="18"/>
  <c r="I117" i="18"/>
  <c r="J117" i="18"/>
  <c r="K117" i="18"/>
  <c r="B118" i="18"/>
  <c r="C118" i="18"/>
  <c r="D118" i="18"/>
  <c r="E118" i="18"/>
  <c r="F118" i="18"/>
  <c r="G118" i="18"/>
  <c r="H118" i="18"/>
  <c r="I118" i="18"/>
  <c r="J118" i="18"/>
  <c r="K118" i="18"/>
  <c r="B119" i="18"/>
  <c r="C119" i="18"/>
  <c r="D119" i="18"/>
  <c r="E119" i="18"/>
  <c r="F119" i="18"/>
  <c r="G119" i="18"/>
  <c r="H119" i="18"/>
  <c r="I119" i="18"/>
  <c r="J119" i="18"/>
  <c r="K119" i="18"/>
  <c r="B120" i="18"/>
  <c r="C120" i="18"/>
  <c r="D120" i="18"/>
  <c r="E120" i="18"/>
  <c r="F120" i="18"/>
  <c r="G120" i="18"/>
  <c r="H120" i="18"/>
  <c r="I120" i="18"/>
  <c r="J120" i="18"/>
  <c r="K120" i="18"/>
  <c r="B121" i="18"/>
  <c r="C121" i="18"/>
  <c r="D121" i="18"/>
  <c r="E121" i="18"/>
  <c r="F121" i="18"/>
  <c r="G121" i="18"/>
  <c r="H121" i="18"/>
  <c r="I121" i="18"/>
  <c r="J121" i="18"/>
  <c r="K121" i="18"/>
  <c r="C77" i="18"/>
  <c r="D77" i="18"/>
  <c r="E77" i="18"/>
  <c r="F77" i="18"/>
  <c r="G77" i="18"/>
  <c r="H77" i="18"/>
  <c r="I77" i="18"/>
  <c r="J77" i="18"/>
  <c r="K77" i="18"/>
  <c r="B77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B12" i="18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8" i="18"/>
  <c r="C38" i="18"/>
  <c r="D38" i="18"/>
  <c r="E38" i="18"/>
  <c r="F38" i="18"/>
  <c r="G38" i="18"/>
  <c r="B39" i="18"/>
  <c r="C39" i="18"/>
  <c r="D39" i="18"/>
  <c r="E39" i="18"/>
  <c r="F39" i="18"/>
  <c r="G39" i="18"/>
  <c r="B40" i="18"/>
  <c r="C40" i="18"/>
  <c r="D40" i="18"/>
  <c r="E40" i="18"/>
  <c r="F40" i="18"/>
  <c r="G40" i="18"/>
  <c r="B41" i="18"/>
  <c r="C41" i="18"/>
  <c r="D41" i="18"/>
  <c r="E41" i="18"/>
  <c r="F41" i="18"/>
  <c r="G41" i="18"/>
  <c r="B42" i="18"/>
  <c r="C42" i="18"/>
  <c r="D42" i="18"/>
  <c r="E42" i="18"/>
  <c r="F42" i="18"/>
  <c r="G42" i="18"/>
  <c r="B43" i="18"/>
  <c r="C43" i="18"/>
  <c r="D43" i="18"/>
  <c r="E43" i="18"/>
  <c r="F43" i="18"/>
  <c r="G43" i="18"/>
  <c r="B44" i="18"/>
  <c r="C44" i="18"/>
  <c r="D44" i="18"/>
  <c r="E44" i="18"/>
  <c r="F44" i="18"/>
  <c r="G44" i="18"/>
  <c r="B45" i="18"/>
  <c r="C45" i="18"/>
  <c r="D45" i="18"/>
  <c r="E45" i="18"/>
  <c r="F45" i="18"/>
  <c r="G45" i="18"/>
  <c r="B46" i="18"/>
  <c r="C46" i="18"/>
  <c r="D46" i="18"/>
  <c r="E46" i="18"/>
  <c r="F46" i="18"/>
  <c r="G46" i="18"/>
  <c r="B47" i="18"/>
  <c r="C47" i="18"/>
  <c r="D47" i="18"/>
  <c r="E47" i="18"/>
  <c r="F47" i="18"/>
  <c r="G47" i="18"/>
  <c r="B48" i="18"/>
  <c r="C48" i="18"/>
  <c r="D48" i="18"/>
  <c r="E48" i="18"/>
  <c r="F48" i="18"/>
  <c r="G48" i="18"/>
  <c r="B49" i="18"/>
  <c r="C49" i="18"/>
  <c r="D49" i="18"/>
  <c r="E49" i="18"/>
  <c r="F49" i="18"/>
  <c r="G49" i="18"/>
  <c r="B50" i="18"/>
  <c r="C50" i="18"/>
  <c r="D50" i="18"/>
  <c r="E50" i="18"/>
  <c r="F50" i="18"/>
  <c r="G50" i="18"/>
  <c r="C6" i="18"/>
  <c r="D6" i="18"/>
  <c r="E6" i="18"/>
  <c r="F6" i="18"/>
  <c r="G6" i="18"/>
  <c r="B6" i="18"/>
  <c r="B51" i="17"/>
  <c r="C51" i="17"/>
  <c r="D51" i="17"/>
  <c r="E51" i="17"/>
  <c r="F51" i="17"/>
  <c r="G51" i="17"/>
  <c r="H51" i="17"/>
  <c r="I51" i="17"/>
  <c r="J51" i="17"/>
  <c r="K51" i="17"/>
  <c r="B52" i="17"/>
  <c r="C52" i="17"/>
  <c r="D52" i="17"/>
  <c r="E52" i="17"/>
  <c r="F52" i="17"/>
  <c r="G52" i="17"/>
  <c r="H52" i="17"/>
  <c r="I52" i="17"/>
  <c r="J52" i="17"/>
  <c r="K52" i="17"/>
  <c r="B53" i="17"/>
  <c r="C53" i="17"/>
  <c r="D53" i="17"/>
  <c r="E53" i="17"/>
  <c r="F53" i="17"/>
  <c r="G53" i="17"/>
  <c r="H53" i="17"/>
  <c r="I53" i="17"/>
  <c r="J53" i="17"/>
  <c r="K53" i="17"/>
  <c r="B54" i="17"/>
  <c r="C54" i="17"/>
  <c r="D54" i="17"/>
  <c r="E54" i="17"/>
  <c r="F54" i="17"/>
  <c r="G54" i="17"/>
  <c r="H54" i="17"/>
  <c r="I54" i="17"/>
  <c r="J54" i="17"/>
  <c r="K54" i="17"/>
  <c r="B55" i="17"/>
  <c r="C55" i="17"/>
  <c r="D55" i="17"/>
  <c r="E55" i="17"/>
  <c r="F55" i="17"/>
  <c r="G55" i="17"/>
  <c r="H55" i="17"/>
  <c r="I55" i="17"/>
  <c r="J55" i="17"/>
  <c r="K55" i="17"/>
  <c r="B56" i="17"/>
  <c r="C56" i="17"/>
  <c r="D56" i="17"/>
  <c r="E56" i="17"/>
  <c r="F56" i="17"/>
  <c r="G56" i="17"/>
  <c r="H56" i="17"/>
  <c r="I56" i="17"/>
  <c r="J56" i="17"/>
  <c r="K56" i="17"/>
  <c r="B57" i="17"/>
  <c r="C57" i="17"/>
  <c r="D57" i="17"/>
  <c r="E57" i="17"/>
  <c r="F57" i="17"/>
  <c r="G57" i="17"/>
  <c r="H57" i="17"/>
  <c r="I57" i="17"/>
  <c r="J57" i="17"/>
  <c r="K57" i="17"/>
  <c r="B58" i="17"/>
  <c r="C58" i="17"/>
  <c r="D58" i="17"/>
  <c r="E58" i="17"/>
  <c r="F58" i="17"/>
  <c r="G58" i="17"/>
  <c r="H58" i="17"/>
  <c r="I58" i="17"/>
  <c r="J58" i="17"/>
  <c r="K58" i="17"/>
  <c r="B59" i="17"/>
  <c r="C59" i="17"/>
  <c r="D59" i="17"/>
  <c r="E59" i="17"/>
  <c r="F59" i="17"/>
  <c r="G59" i="17"/>
  <c r="H59" i="17"/>
  <c r="I59" i="17"/>
  <c r="J59" i="17"/>
  <c r="K59" i="17"/>
  <c r="B60" i="17"/>
  <c r="C60" i="17"/>
  <c r="D60" i="17"/>
  <c r="E60" i="17"/>
  <c r="F60" i="17"/>
  <c r="G60" i="17"/>
  <c r="H60" i="17"/>
  <c r="I60" i="17"/>
  <c r="J60" i="17"/>
  <c r="K60" i="17"/>
  <c r="B61" i="17"/>
  <c r="C61" i="17"/>
  <c r="D61" i="17"/>
  <c r="E61" i="17"/>
  <c r="F61" i="17"/>
  <c r="G61" i="17"/>
  <c r="H61" i="17"/>
  <c r="I61" i="17"/>
  <c r="J61" i="17"/>
  <c r="K61" i="17"/>
  <c r="B62" i="17"/>
  <c r="C62" i="17"/>
  <c r="D62" i="17"/>
  <c r="E62" i="17"/>
  <c r="F62" i="17"/>
  <c r="G62" i="17"/>
  <c r="H62" i="17"/>
  <c r="I62" i="17"/>
  <c r="J62" i="17"/>
  <c r="K62" i="17"/>
  <c r="B63" i="17"/>
  <c r="C63" i="17"/>
  <c r="D63" i="17"/>
  <c r="E63" i="17"/>
  <c r="F63" i="17"/>
  <c r="G63" i="17"/>
  <c r="H63" i="17"/>
  <c r="I63" i="17"/>
  <c r="J63" i="17"/>
  <c r="K63" i="17"/>
  <c r="B64" i="17"/>
  <c r="C64" i="17"/>
  <c r="D64" i="17"/>
  <c r="E64" i="17"/>
  <c r="F64" i="17"/>
  <c r="G64" i="17"/>
  <c r="H64" i="17"/>
  <c r="I64" i="17"/>
  <c r="J64" i="17"/>
  <c r="K64" i="17"/>
  <c r="C50" i="17"/>
  <c r="D50" i="17"/>
  <c r="E50" i="17"/>
  <c r="F50" i="17"/>
  <c r="G50" i="17"/>
  <c r="H50" i="17"/>
  <c r="I50" i="17"/>
  <c r="J50" i="17"/>
  <c r="K50" i="17"/>
  <c r="B50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C5" i="17"/>
  <c r="D5" i="17"/>
  <c r="E5" i="17"/>
  <c r="F5" i="17"/>
  <c r="G5" i="17"/>
  <c r="B5" i="17"/>
  <c r="B44" i="16"/>
  <c r="C44" i="16"/>
  <c r="D44" i="16"/>
  <c r="E44" i="16"/>
  <c r="F44" i="16"/>
  <c r="G44" i="16"/>
  <c r="H44" i="16"/>
  <c r="I44" i="16"/>
  <c r="J44" i="16"/>
  <c r="K44" i="16"/>
  <c r="B45" i="16"/>
  <c r="C45" i="16"/>
  <c r="D45" i="16"/>
  <c r="E45" i="16"/>
  <c r="F45" i="16"/>
  <c r="G45" i="16"/>
  <c r="H45" i="16"/>
  <c r="I45" i="16"/>
  <c r="J45" i="16"/>
  <c r="K45" i="16"/>
  <c r="B39" i="16"/>
  <c r="C39" i="16"/>
  <c r="D39" i="16"/>
  <c r="E39" i="16"/>
  <c r="F39" i="16"/>
  <c r="G39" i="16"/>
  <c r="H39" i="16"/>
  <c r="I39" i="16"/>
  <c r="J39" i="16"/>
  <c r="K39" i="16"/>
  <c r="B40" i="16"/>
  <c r="C40" i="16"/>
  <c r="D40" i="16"/>
  <c r="E40" i="16"/>
  <c r="F40" i="16"/>
  <c r="G40" i="16"/>
  <c r="H40" i="16"/>
  <c r="I40" i="16"/>
  <c r="J40" i="16"/>
  <c r="K40" i="16"/>
  <c r="B41" i="16"/>
  <c r="C41" i="16"/>
  <c r="D41" i="16"/>
  <c r="E41" i="16"/>
  <c r="F41" i="16"/>
  <c r="G41" i="16"/>
  <c r="H41" i="16"/>
  <c r="I41" i="16"/>
  <c r="J41" i="16"/>
  <c r="K41" i="16"/>
  <c r="B42" i="16"/>
  <c r="C42" i="16"/>
  <c r="D42" i="16"/>
  <c r="E42" i="16"/>
  <c r="F42" i="16"/>
  <c r="G42" i="16"/>
  <c r="H42" i="16"/>
  <c r="I42" i="16"/>
  <c r="J42" i="16"/>
  <c r="K42" i="16"/>
  <c r="B43" i="16"/>
  <c r="C43" i="16"/>
  <c r="D43" i="16"/>
  <c r="E43" i="16"/>
  <c r="F43" i="16"/>
  <c r="G43" i="16"/>
  <c r="H43" i="16"/>
  <c r="I43" i="16"/>
  <c r="J43" i="16"/>
  <c r="K43" i="16"/>
  <c r="C38" i="16"/>
  <c r="D38" i="16"/>
  <c r="E38" i="16"/>
  <c r="F38" i="16"/>
  <c r="G38" i="16"/>
  <c r="H38" i="16"/>
  <c r="I38" i="16"/>
  <c r="J38" i="16"/>
  <c r="K38" i="16"/>
  <c r="B38" i="16"/>
  <c r="B11" i="15"/>
  <c r="B10" i="15"/>
  <c r="B7" i="15"/>
  <c r="B6" i="15"/>
  <c r="B5" i="15"/>
  <c r="B2" i="15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C4" i="14"/>
  <c r="D4" i="14"/>
  <c r="E4" i="14"/>
  <c r="F4" i="14"/>
  <c r="G4" i="14"/>
  <c r="H4" i="14"/>
  <c r="I4" i="14"/>
  <c r="J4" i="14"/>
  <c r="K4" i="14"/>
  <c r="B4" i="14"/>
  <c r="G18" i="7"/>
  <c r="G14" i="7" l="1"/>
  <c r="G15" i="7"/>
  <c r="G16" i="7"/>
  <c r="F8" i="7"/>
  <c r="E8" i="7"/>
  <c r="C8" i="7"/>
  <c r="B8" i="7"/>
  <c r="I3" i="2"/>
  <c r="BB3" i="4"/>
  <c r="BB3" i="6"/>
  <c r="AS3" i="1"/>
</calcChain>
</file>

<file path=xl/comments1.xml><?xml version="1.0" encoding="utf-8"?>
<comments xmlns="http://schemas.openxmlformats.org/spreadsheetml/2006/main">
  <authors>
    <author>Hoon Choi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2.xml><?xml version="1.0" encoding="utf-8"?>
<comments xmlns="http://schemas.openxmlformats.org/spreadsheetml/2006/main">
  <authors>
    <author>Hoon Choi</author>
  </authors>
  <commentList>
    <comment ref="P13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3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4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5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sharedStrings.xml><?xml version="1.0" encoding="utf-8"?>
<sst xmlns="http://schemas.openxmlformats.org/spreadsheetml/2006/main" count="1744" uniqueCount="655">
  <si>
    <t>Ethanol</t>
  </si>
  <si>
    <t>2-propanol</t>
  </si>
  <si>
    <t>Acetone</t>
  </si>
  <si>
    <t>Methylene chloride</t>
  </si>
  <si>
    <t>n-Hexane</t>
  </si>
  <si>
    <t>Pentane, 2,4-dimethyl-</t>
  </si>
  <si>
    <t>2-Butanone</t>
  </si>
  <si>
    <t>Ethyl Acetate</t>
  </si>
  <si>
    <t>Chloroform</t>
  </si>
  <si>
    <t>Pentane, 2,2,4-trimethyl-</t>
  </si>
  <si>
    <t>Heptane</t>
  </si>
  <si>
    <t>1-Butanol</t>
  </si>
  <si>
    <t>Benzene</t>
  </si>
  <si>
    <t>Trichloroethylene</t>
  </si>
  <si>
    <t>Propane, 1,2-dichloro-</t>
  </si>
  <si>
    <t>Methane, bromodichloro-</t>
  </si>
  <si>
    <t>4-Methyl-2-pentanone</t>
  </si>
  <si>
    <t>Octane</t>
  </si>
  <si>
    <t>Toluene</t>
  </si>
  <si>
    <t>Acetic acid, butyl ester</t>
  </si>
  <si>
    <t>Tetrachloroethylene</t>
  </si>
  <si>
    <t>Methane, dibromochloro-</t>
  </si>
  <si>
    <t>Nonane</t>
  </si>
  <si>
    <t>Ethylbenzene</t>
  </si>
  <si>
    <t>m-Xylene</t>
  </si>
  <si>
    <t>o-Xylene</t>
  </si>
  <si>
    <t>Styrene</t>
  </si>
  <si>
    <t>(1S)-(-)-alpha-pinene</t>
  </si>
  <si>
    <t>Decane</t>
  </si>
  <si>
    <t>Benzene, 1,2,3-trimethyl-</t>
  </si>
  <si>
    <t>Benzene, 1,2,4-trimethyl-</t>
  </si>
  <si>
    <t>.beta.-Pinene</t>
  </si>
  <si>
    <t>4-Ethyltoluene</t>
  </si>
  <si>
    <t>Mesitylene</t>
  </si>
  <si>
    <t>(R)-(+)-Limonene</t>
  </si>
  <si>
    <t>Undecane</t>
  </si>
  <si>
    <t>2-Ethyltoluene</t>
  </si>
  <si>
    <t>Benzene, 1,4-dichloro-</t>
  </si>
  <si>
    <t>Nonanal</t>
  </si>
  <si>
    <t>Dodecane</t>
  </si>
  <si>
    <t>Benzene, 1,2,4,5-tetramethyl-</t>
  </si>
  <si>
    <t>Decanal</t>
  </si>
  <si>
    <t>Tetradecane</t>
  </si>
  <si>
    <t>Pentadecane</t>
  </si>
  <si>
    <t>Hexadecane</t>
  </si>
  <si>
    <t>동해1</t>
  </si>
  <si>
    <t>동해2</t>
  </si>
  <si>
    <t>동해3</t>
  </si>
  <si>
    <t>동해4</t>
  </si>
  <si>
    <t>동해5</t>
  </si>
  <si>
    <t>동해6</t>
  </si>
  <si>
    <t>동해7</t>
  </si>
  <si>
    <t>동해8</t>
  </si>
  <si>
    <t>동해9</t>
  </si>
  <si>
    <t>동해10</t>
  </si>
  <si>
    <t>여수광양1</t>
  </si>
  <si>
    <t>여수광양2</t>
  </si>
  <si>
    <t>여수광양3</t>
  </si>
  <si>
    <t>여수광양4</t>
  </si>
  <si>
    <t>여수광양5</t>
  </si>
  <si>
    <t>여수광양6</t>
  </si>
  <si>
    <t>여수광양7</t>
  </si>
  <si>
    <t>여수광양8</t>
  </si>
  <si>
    <t>여수광양9</t>
  </si>
  <si>
    <t>여수광양10</t>
  </si>
  <si>
    <t>동해 발전소 주변해역</t>
    <phoneticPr fontId="2" type="noConversion"/>
  </si>
  <si>
    <t>울산1</t>
  </si>
  <si>
    <t>울산2</t>
  </si>
  <si>
    <t>울산3</t>
  </si>
  <si>
    <t>울산4</t>
  </si>
  <si>
    <t>울산5</t>
  </si>
  <si>
    <t>울산6</t>
  </si>
  <si>
    <t>울산7</t>
  </si>
  <si>
    <t>울산8</t>
  </si>
  <si>
    <t>울산9</t>
  </si>
  <si>
    <t>울산10</t>
  </si>
  <si>
    <t>사천1</t>
  </si>
  <si>
    <t>사천2</t>
  </si>
  <si>
    <t>사천3</t>
  </si>
  <si>
    <t>사천4</t>
  </si>
  <si>
    <t>사천5</t>
  </si>
  <si>
    <t>사천6</t>
  </si>
  <si>
    <t>사천7</t>
  </si>
  <si>
    <t>사천8</t>
  </si>
  <si>
    <t>사천9</t>
  </si>
  <si>
    <t>사천10</t>
  </si>
  <si>
    <t>인천1</t>
  </si>
  <si>
    <t>인천2</t>
  </si>
  <si>
    <t>인천3</t>
  </si>
  <si>
    <t>인천4</t>
  </si>
  <si>
    <t>인천5</t>
  </si>
  <si>
    <t>인천6</t>
  </si>
  <si>
    <t>인천7</t>
  </si>
  <si>
    <t>인천8</t>
  </si>
  <si>
    <t>인천9</t>
  </si>
  <si>
    <t>인천10</t>
  </si>
  <si>
    <t>고리1</t>
  </si>
  <si>
    <t>고리2</t>
  </si>
  <si>
    <t>고리3</t>
  </si>
  <si>
    <t>고리4</t>
  </si>
  <si>
    <t>고리5</t>
  </si>
  <si>
    <t>고리6</t>
  </si>
  <si>
    <t>고리7</t>
  </si>
  <si>
    <t>고리8</t>
  </si>
  <si>
    <t>고리9</t>
  </si>
  <si>
    <t>고리10</t>
  </si>
  <si>
    <t>영광1</t>
  </si>
  <si>
    <t>영광2</t>
  </si>
  <si>
    <t>영광3</t>
  </si>
  <si>
    <t>영광4</t>
  </si>
  <si>
    <t>영광5</t>
  </si>
  <si>
    <t>영광6</t>
  </si>
  <si>
    <t>영광7</t>
  </si>
  <si>
    <t>영광8</t>
  </si>
  <si>
    <t>영광9</t>
  </si>
  <si>
    <t>영광10</t>
  </si>
  <si>
    <t>보령1</t>
  </si>
  <si>
    <t>보령2</t>
  </si>
  <si>
    <t>보령3</t>
  </si>
  <si>
    <t>보령4</t>
  </si>
  <si>
    <t>보령5</t>
  </si>
  <si>
    <t>보령6</t>
  </si>
  <si>
    <t>보령7</t>
  </si>
  <si>
    <t>보령8</t>
  </si>
  <si>
    <t>보령9</t>
  </si>
  <si>
    <t>보령10</t>
  </si>
  <si>
    <t>평택1</t>
    <phoneticPr fontId="2" type="noConversion"/>
  </si>
  <si>
    <t>평택2</t>
    <phoneticPr fontId="2" type="noConversion"/>
  </si>
  <si>
    <t>평택3</t>
  </si>
  <si>
    <t>평택4</t>
  </si>
  <si>
    <t>평택5</t>
  </si>
  <si>
    <t>평택6</t>
  </si>
  <si>
    <t>평택7</t>
  </si>
  <si>
    <t>평택8</t>
  </si>
  <si>
    <t>평택9</t>
  </si>
  <si>
    <t>평택10</t>
  </si>
  <si>
    <t>부산1</t>
  </si>
  <si>
    <t>부산2</t>
  </si>
  <si>
    <t>부산3</t>
  </si>
  <si>
    <t>부산4</t>
  </si>
  <si>
    <t>부산5</t>
  </si>
  <si>
    <t>부산6</t>
  </si>
  <si>
    <t>부산7</t>
  </si>
  <si>
    <t>부산8</t>
  </si>
  <si>
    <t>부산9</t>
  </si>
  <si>
    <t>부산10</t>
  </si>
  <si>
    <t>사천 발전소 주변해역</t>
    <phoneticPr fontId="2" type="noConversion"/>
  </si>
  <si>
    <t>고리 발전소 주변해역</t>
    <phoneticPr fontId="2" type="noConversion"/>
  </si>
  <si>
    <t>영광 발전소 주변해역</t>
    <phoneticPr fontId="2" type="noConversion"/>
  </si>
  <si>
    <t>보령 발전소 주변해역</t>
    <phoneticPr fontId="2" type="noConversion"/>
  </si>
  <si>
    <t>Cd</t>
  </si>
  <si>
    <t>As</t>
  </si>
  <si>
    <t>Pb</t>
  </si>
  <si>
    <t>Cu</t>
  </si>
  <si>
    <t>Cr</t>
  </si>
  <si>
    <t>Zn</t>
  </si>
  <si>
    <t>Ni</t>
  </si>
  <si>
    <t>Mn</t>
  </si>
  <si>
    <t>V</t>
  </si>
  <si>
    <t>Se</t>
  </si>
  <si>
    <t>Ba</t>
  </si>
  <si>
    <t>Sn</t>
  </si>
  <si>
    <t>Ag</t>
  </si>
  <si>
    <t>B</t>
  </si>
  <si>
    <t>Hg</t>
  </si>
  <si>
    <r>
      <t>VOC
(</t>
    </r>
    <r>
      <rPr>
        <sz val="11"/>
        <color theme="1"/>
        <rFont val="맑은 고딕"/>
        <family val="3"/>
        <charset val="129"/>
      </rPr>
      <t>㎍</t>
    </r>
    <r>
      <rPr>
        <sz val="11"/>
        <color theme="1"/>
        <rFont val="맑은 고딕"/>
        <family val="2"/>
        <charset val="129"/>
        <scheme val="minor"/>
      </rPr>
      <t>/L)</t>
    </r>
    <phoneticPr fontId="2" type="noConversion"/>
  </si>
  <si>
    <t>미량금속
(㎍/L)</t>
    <phoneticPr fontId="2" type="noConversion"/>
  </si>
  <si>
    <t>TOC</t>
  </si>
  <si>
    <t>CN</t>
  </si>
  <si>
    <t>페놀</t>
  </si>
  <si>
    <t>기타항목</t>
    <phoneticPr fontId="2" type="noConversion"/>
  </si>
  <si>
    <t>기초환경자료</t>
    <phoneticPr fontId="2" type="noConversion"/>
  </si>
  <si>
    <t>수온</t>
    <phoneticPr fontId="2" type="noConversion"/>
  </si>
  <si>
    <t>염분</t>
    <phoneticPr fontId="2" type="noConversion"/>
  </si>
  <si>
    <t>pH</t>
    <phoneticPr fontId="2" type="noConversion"/>
  </si>
  <si>
    <t>DO%</t>
    <phoneticPr fontId="2" type="noConversion"/>
  </si>
  <si>
    <t>1,1,1-Trichloroethane</t>
    <phoneticPr fontId="2" type="noConversion"/>
  </si>
  <si>
    <t>1,1-dichloroethylene</t>
    <phoneticPr fontId="2" type="noConversion"/>
  </si>
  <si>
    <t>1,2-Dibromo-3-chloropropan</t>
    <phoneticPr fontId="2" type="noConversion"/>
  </si>
  <si>
    <t>1,4-dioxane</t>
    <phoneticPr fontId="2" type="noConversion"/>
  </si>
  <si>
    <t>Bromodichloromethane</t>
    <phoneticPr fontId="2" type="noConversion"/>
  </si>
  <si>
    <t>Dibromochloromethane</t>
    <phoneticPr fontId="2" type="noConversion"/>
  </si>
  <si>
    <t>Carbon tetrachloride</t>
    <phoneticPr fontId="2" type="noConversion"/>
  </si>
  <si>
    <t>Formaldehyde</t>
    <phoneticPr fontId="2" type="noConversion"/>
  </si>
  <si>
    <t>DO</t>
    <phoneticPr fontId="2" type="noConversion"/>
  </si>
  <si>
    <t>기타 
수질오염물질
(㎍/L)</t>
    <phoneticPr fontId="2" type="noConversion"/>
  </si>
  <si>
    <t>실재조사 물질</t>
    <phoneticPr fontId="2" type="noConversion"/>
  </si>
  <si>
    <t>지점</t>
    <phoneticPr fontId="2" type="noConversion"/>
  </si>
  <si>
    <t>해양산업시설_울산산업단지 방류구</t>
    <phoneticPr fontId="2" type="noConversion"/>
  </si>
  <si>
    <t>해양산업시설_부산산업단지 방류구</t>
    <phoneticPr fontId="2" type="noConversion"/>
  </si>
  <si>
    <t>신성탱크터미널-1</t>
  </si>
  <si>
    <t>㈜태영인더스트리-1</t>
  </si>
  <si>
    <t>㈜태영인더스트리-2</t>
  </si>
  <si>
    <t>해양산업시설_평택, 당진 방류구</t>
    <phoneticPr fontId="2" type="noConversion"/>
  </si>
  <si>
    <t>한국수력원자력
 영광한빛원자력본부
 (원자력발전소)</t>
    <phoneticPr fontId="2" type="noConversion"/>
  </si>
  <si>
    <t>한국남동발전
 삼천포(사천)발전본부(화력발전소)</t>
    <phoneticPr fontId="2" type="noConversion"/>
  </si>
  <si>
    <t>한국수력원자력 
고리원자력본부
(원자력발전소)</t>
    <phoneticPr fontId="2" type="noConversion"/>
  </si>
  <si>
    <t>한국동서발전
동해바이오화력본부
(화력발전소)</t>
    <phoneticPr fontId="2" type="noConversion"/>
  </si>
  <si>
    <t>신성탱터미널-2</t>
  </si>
  <si>
    <t>이일켐㈜</t>
  </si>
  <si>
    <t>㈜모든</t>
  </si>
  <si>
    <t>인천 주변해역</t>
    <phoneticPr fontId="2" type="noConversion"/>
  </si>
  <si>
    <t>울산_주변해역</t>
    <phoneticPr fontId="2" type="noConversion"/>
  </si>
  <si>
    <t>부산_주변해역</t>
    <phoneticPr fontId="2" type="noConversion"/>
  </si>
  <si>
    <t>여수광양 주변해역</t>
    <phoneticPr fontId="2" type="noConversion"/>
  </si>
  <si>
    <t>평택대산 주변해역</t>
    <phoneticPr fontId="2" type="noConversion"/>
  </si>
  <si>
    <t>한국중부발전
보령발전본부
(화력발전소)</t>
    <phoneticPr fontId="2" type="noConversion"/>
  </si>
  <si>
    <t>발전소 방류수</t>
    <phoneticPr fontId="2" type="noConversion"/>
  </si>
  <si>
    <t>해양산업시설 배출수</t>
    <phoneticPr fontId="2" type="noConversion"/>
  </si>
  <si>
    <t>해양산업시설 주변해역 해수</t>
    <phoneticPr fontId="2" type="noConversion"/>
  </si>
  <si>
    <t>해양산업시설_여수,광양산업단지 방류구</t>
    <phoneticPr fontId="2" type="noConversion"/>
  </si>
  <si>
    <t>총</t>
    <phoneticPr fontId="2" type="noConversion"/>
  </si>
  <si>
    <t>부산</t>
    <phoneticPr fontId="2" type="noConversion"/>
  </si>
  <si>
    <t>울산</t>
    <phoneticPr fontId="2" type="noConversion"/>
  </si>
  <si>
    <t>인천</t>
    <phoneticPr fontId="2" type="noConversion"/>
  </si>
  <si>
    <t>여수</t>
    <phoneticPr fontId="2" type="noConversion"/>
  </si>
  <si>
    <t>평택</t>
    <phoneticPr fontId="2" type="noConversion"/>
  </si>
  <si>
    <t>순서(가,나,다)</t>
    <phoneticPr fontId="2" type="noConversion"/>
  </si>
  <si>
    <t>산업시설</t>
    <phoneticPr fontId="2" type="noConversion"/>
  </si>
  <si>
    <t>주변해역</t>
    <phoneticPr fontId="2" type="noConversion"/>
  </si>
  <si>
    <t>발전소</t>
    <phoneticPr fontId="2" type="noConversion"/>
  </si>
  <si>
    <t>배출수</t>
    <phoneticPr fontId="2" type="noConversion"/>
  </si>
  <si>
    <t>합계</t>
    <phoneticPr fontId="2" type="noConversion"/>
  </si>
  <si>
    <t>고리</t>
    <phoneticPr fontId="2" type="noConversion"/>
  </si>
  <si>
    <t>동해</t>
    <phoneticPr fontId="2" type="noConversion"/>
  </si>
  <si>
    <t>보령</t>
    <phoneticPr fontId="2" type="noConversion"/>
  </si>
  <si>
    <t>삼천포</t>
    <phoneticPr fontId="2" type="noConversion"/>
  </si>
  <si>
    <t>영광</t>
    <phoneticPr fontId="2" type="noConversion"/>
  </si>
  <si>
    <t xml:space="preserve">해당업종 </t>
    <phoneticPr fontId="2" type="noConversion"/>
  </si>
  <si>
    <t>해양시설</t>
    <phoneticPr fontId="2" type="noConversion"/>
  </si>
  <si>
    <t>방류구 확인</t>
    <phoneticPr fontId="2" type="noConversion"/>
  </si>
  <si>
    <t>대상시설</t>
    <phoneticPr fontId="2" type="noConversion"/>
  </si>
  <si>
    <t>GPS data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</si>
  <si>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</si>
  <si>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</si>
  <si>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</si>
  <si>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</si>
  <si>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삼한산업㈜ 제1탱크터미널</t>
    <phoneticPr fontId="2" type="noConversion"/>
  </si>
  <si>
    <t>여천NCC㈜ 여수공장-1</t>
    <phoneticPr fontId="2" type="noConversion"/>
  </si>
  <si>
    <t>여천NCC㈜ 여수공장-6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</si>
  <si>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</si>
  <si>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</si>
  <si>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</si>
  <si>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</si>
  <si>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LG MMA㈜-1</t>
    <phoneticPr fontId="2" type="noConversion"/>
  </si>
  <si>
    <t>LG MMA㈜-2</t>
    <phoneticPr fontId="2" type="noConversion"/>
  </si>
  <si>
    <t>LG MMA㈜-3</t>
    <phoneticPr fontId="2" type="noConversion"/>
  </si>
  <si>
    <t>GS칼텍스㈜</t>
    <phoneticPr fontId="2" type="noConversion"/>
  </si>
  <si>
    <t>남해화학㈜</t>
    <phoneticPr fontId="2" type="noConversion"/>
  </si>
  <si>
    <t>오일허브코리아여수㈜</t>
    <phoneticPr fontId="2" type="noConversion"/>
  </si>
  <si>
    <t>㈜포스코 광양제철소</t>
    <phoneticPr fontId="2" type="noConversion"/>
  </si>
  <si>
    <t>한국석유공사 울산지사-1</t>
    <phoneticPr fontId="2" type="noConversion"/>
  </si>
  <si>
    <t>한국석유공사 울산지사-2</t>
    <phoneticPr fontId="2" type="noConversion"/>
  </si>
  <si>
    <t>롯데정밀화학㈜</t>
    <phoneticPr fontId="2" type="noConversion"/>
  </si>
  <si>
    <t>S-Oil(울산)-1</t>
    <phoneticPr fontId="2" type="noConversion"/>
  </si>
  <si>
    <t>S-Oil(울산)-2</t>
    <phoneticPr fontId="2" type="noConversion"/>
  </si>
  <si>
    <t>SK에너지(울산)-1</t>
    <phoneticPr fontId="2" type="noConversion"/>
  </si>
  <si>
    <t>SK에너지(울산)-2</t>
    <phoneticPr fontId="2" type="noConversion"/>
  </si>
  <si>
    <t>현대오일터미널㈜(울산)-1</t>
    <phoneticPr fontId="2" type="noConversion"/>
  </si>
  <si>
    <t>현대오일터미널㈜(울산)-2</t>
    <phoneticPr fontId="2" type="noConversion"/>
  </si>
  <si>
    <t>한국동서발전㈜울산화력본부-1</t>
    <phoneticPr fontId="2" type="noConversion"/>
  </si>
  <si>
    <t>한국동서발전㈜울산화력본부-2</t>
    <phoneticPr fontId="2" type="noConversion"/>
  </si>
  <si>
    <t>한국동서발전㈜울산화력본부-3</t>
    <phoneticPr fontId="2" type="noConversion"/>
  </si>
  <si>
    <t>한국동서발전㈜당진화력본부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</si>
  <si>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</si>
  <si>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</si>
  <si>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</si>
  <si>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35° 4.988'N</t>
    <phoneticPr fontId="2" type="noConversion"/>
  </si>
  <si>
    <t>128° 59.784'E</t>
    <phoneticPr fontId="2" type="noConversion"/>
  </si>
  <si>
    <t>35° 5.062'N</t>
    <phoneticPr fontId="2" type="noConversion"/>
  </si>
  <si>
    <t>128° 59.593'E</t>
    <phoneticPr fontId="2" type="noConversion"/>
  </si>
  <si>
    <t>35° 4.040'N</t>
    <phoneticPr fontId="2" type="noConversion"/>
  </si>
  <si>
    <t>128° 59.561'E</t>
    <phoneticPr fontId="2" type="noConversion"/>
  </si>
  <si>
    <t xml:space="preserve"> 35° 4.116'N</t>
    <phoneticPr fontId="2" type="noConversion"/>
  </si>
  <si>
    <t>128° 59.639'E</t>
    <phoneticPr fontId="2" type="noConversion"/>
  </si>
  <si>
    <t>구분</t>
    <phoneticPr fontId="2" type="noConversion"/>
  </si>
  <si>
    <t>시설명</t>
    <phoneticPr fontId="2" type="noConversion"/>
  </si>
  <si>
    <t>위도</t>
    <phoneticPr fontId="2" type="noConversion"/>
  </si>
  <si>
    <t>경도</t>
    <phoneticPr fontId="2" type="noConversion"/>
  </si>
  <si>
    <t xml:space="preserve"> 34° 49.085'N</t>
  </si>
  <si>
    <t xml:space="preserve"> 34° 50.317'N</t>
    <phoneticPr fontId="2" type="noConversion"/>
  </si>
  <si>
    <t>127° 40.396'E</t>
    <phoneticPr fontId="2" type="noConversion"/>
  </si>
  <si>
    <t>34° 50.280'N</t>
    <phoneticPr fontId="2" type="noConversion"/>
  </si>
  <si>
    <t>127° 40.454'E</t>
    <phoneticPr fontId="2" type="noConversion"/>
  </si>
  <si>
    <t>34° 50.292'N</t>
    <phoneticPr fontId="2" type="noConversion"/>
  </si>
  <si>
    <t>127° 40.344'E</t>
    <phoneticPr fontId="2" type="noConversion"/>
  </si>
  <si>
    <t>35° 30.257'N</t>
    <phoneticPr fontId="2" type="noConversion"/>
  </si>
  <si>
    <t>129° 20.607'E</t>
    <phoneticPr fontId="2" type="noConversion"/>
  </si>
  <si>
    <t>35° 30.244'N</t>
    <phoneticPr fontId="2" type="noConversion"/>
  </si>
  <si>
    <t>35° 26.716'N</t>
    <phoneticPr fontId="2" type="noConversion"/>
  </si>
  <si>
    <t>129° 19.582'E</t>
    <phoneticPr fontId="2" type="noConversion"/>
  </si>
  <si>
    <t xml:space="preserve"> 35° 26.718'N</t>
    <phoneticPr fontId="2" type="noConversion"/>
  </si>
  <si>
    <t>129° 19.598'E</t>
    <phoneticPr fontId="2" type="noConversion"/>
  </si>
  <si>
    <t>35° 26.683'N</t>
    <phoneticPr fontId="2" type="noConversion"/>
  </si>
  <si>
    <t>129° 22.277'E</t>
    <phoneticPr fontId="2" type="noConversion"/>
  </si>
  <si>
    <t xml:space="preserve"> 35° 31.837'N</t>
    <phoneticPr fontId="2" type="noConversion"/>
  </si>
  <si>
    <t>129° 22.099'E</t>
    <phoneticPr fontId="2" type="noConversion"/>
  </si>
  <si>
    <t>35° 26.864'N</t>
    <phoneticPr fontId="2" type="noConversion"/>
  </si>
  <si>
    <t>129° 21.046'E</t>
    <phoneticPr fontId="2" type="noConversion"/>
  </si>
  <si>
    <t>35° 28.856'N</t>
    <phoneticPr fontId="2" type="noConversion"/>
  </si>
  <si>
    <t>129° 23.040'E</t>
    <phoneticPr fontId="2" type="noConversion"/>
  </si>
  <si>
    <t xml:space="preserve"> 35° 29.974'N</t>
    <phoneticPr fontId="2" type="noConversion"/>
  </si>
  <si>
    <t>129° 22.695'E</t>
    <phoneticPr fontId="2" type="noConversion"/>
  </si>
  <si>
    <t>st.1</t>
  </si>
  <si>
    <t>35° 3.266'N</t>
  </si>
  <si>
    <t>128° 58.520'E</t>
  </si>
  <si>
    <t>st.2</t>
  </si>
  <si>
    <t>35° 3.321'N</t>
  </si>
  <si>
    <t>128° 59.149'E</t>
  </si>
  <si>
    <t>st.3</t>
  </si>
  <si>
    <t>35° 2.928'N</t>
  </si>
  <si>
    <t>128° 59.112'E</t>
  </si>
  <si>
    <t>st.4</t>
  </si>
  <si>
    <t>35° 4.991'N</t>
  </si>
  <si>
    <t>129° 0.173'E</t>
  </si>
  <si>
    <t>st.5</t>
  </si>
  <si>
    <t>35° 4.580'N</t>
  </si>
  <si>
    <t>129° 0.096'E</t>
  </si>
  <si>
    <t>st.6</t>
  </si>
  <si>
    <t>35° 4.301'N</t>
  </si>
  <si>
    <t>128° 59.873'E</t>
  </si>
  <si>
    <t>st.7</t>
  </si>
  <si>
    <t>35° 3.875'N</t>
  </si>
  <si>
    <t>128° 59.968'E</t>
  </si>
  <si>
    <t>st.8</t>
  </si>
  <si>
    <t>35° 3.408'N</t>
  </si>
  <si>
    <t>129° 0.178'E</t>
  </si>
  <si>
    <t>st.9</t>
  </si>
  <si>
    <t>35° 2.517'N</t>
  </si>
  <si>
    <t>128° 59.583'E</t>
  </si>
  <si>
    <t>st.10</t>
  </si>
  <si>
    <t>35° 2.249'N</t>
  </si>
  <si>
    <t>129° 0.374'E</t>
  </si>
  <si>
    <t>34° 50.967'N</t>
  </si>
  <si>
    <t>127° 40.321'E</t>
  </si>
  <si>
    <t>34° 51.661'N</t>
  </si>
  <si>
    <t>127° 40.874'E</t>
  </si>
  <si>
    <t>34° 51.990'N</t>
  </si>
  <si>
    <t>127° 41.823'E</t>
  </si>
  <si>
    <t>34° 51.825'N</t>
  </si>
  <si>
    <t>127° 42.523'E</t>
  </si>
  <si>
    <t>34° 55.948'N</t>
  </si>
  <si>
    <t>127° 45.692'E</t>
  </si>
  <si>
    <t>34° 51.963'N</t>
  </si>
  <si>
    <t>127° 44.366'E</t>
  </si>
  <si>
    <t>34° 52.003'N</t>
  </si>
  <si>
    <t>127° 45.115'E</t>
  </si>
  <si>
    <t>34° 52.041'N</t>
  </si>
  <si>
    <t>127° 46.001'E</t>
  </si>
  <si>
    <t>34° 54.120'N</t>
  </si>
  <si>
    <t>127° 44.356'E</t>
  </si>
  <si>
    <t>34° 50.135'N</t>
  </si>
  <si>
    <t>127° 48.191'E</t>
  </si>
  <si>
    <t>35° 31.428'N</t>
  </si>
  <si>
    <t>129° 22.590'E</t>
  </si>
  <si>
    <t>35° 29.942'N</t>
  </si>
  <si>
    <t>129° 22.470'E</t>
  </si>
  <si>
    <t>35° 30.785'N</t>
  </si>
  <si>
    <t>129° 23.356'E</t>
  </si>
  <si>
    <t>35° 29.796'N</t>
  </si>
  <si>
    <t>129° 23.280'E</t>
  </si>
  <si>
    <t>35° 27.356'N</t>
  </si>
  <si>
    <t>129° 23.555'E</t>
  </si>
  <si>
    <t>35° 28.246'N</t>
  </si>
  <si>
    <t>129° 22.901'E</t>
  </si>
  <si>
    <t>35° 28.887'N</t>
  </si>
  <si>
    <t>129° 23.236'E</t>
  </si>
  <si>
    <t>35° 26.821'N</t>
  </si>
  <si>
    <t>129° 21.765'E</t>
  </si>
  <si>
    <t>35° 27.315'N</t>
  </si>
  <si>
    <t>129° 21.428'E</t>
  </si>
  <si>
    <t>35° 27.879'N</t>
  </si>
  <si>
    <t>129° 20.950'E</t>
  </si>
  <si>
    <t>37° 29.938'N</t>
  </si>
  <si>
    <t>126° 38.077'E</t>
  </si>
  <si>
    <t>37° 29.670'N</t>
  </si>
  <si>
    <t>126° 37.480'E</t>
  </si>
  <si>
    <t>37° 29.578'N</t>
  </si>
  <si>
    <t>126° 36.822'E</t>
  </si>
  <si>
    <t>37° 26.692'N</t>
  </si>
  <si>
    <t>126° 35.495'E</t>
  </si>
  <si>
    <t>37° 31.627'N</t>
  </si>
  <si>
    <t>126° 35.935'E</t>
  </si>
  <si>
    <t>37° 31.135'N</t>
  </si>
  <si>
    <t>126° 35.911'E</t>
  </si>
  <si>
    <t>37° 30.577'N</t>
  </si>
  <si>
    <t>126° 35.842'E</t>
  </si>
  <si>
    <t>37° 29.947'N</t>
  </si>
  <si>
    <t>126° 35.781'E</t>
  </si>
  <si>
    <t>37° 28.042'N</t>
  </si>
  <si>
    <t>126° 35.738'E</t>
  </si>
  <si>
    <t>37° 26.984'N</t>
  </si>
  <si>
    <t>126° 33.454'E</t>
  </si>
  <si>
    <t>36° 59.006'N</t>
  </si>
  <si>
    <t>126° 49.310'E</t>
  </si>
  <si>
    <t>36° 59.027'N</t>
  </si>
  <si>
    <t>126° 48.568'E</t>
  </si>
  <si>
    <t>36° 58.700'N</t>
  </si>
  <si>
    <t>126° 48.912'E</t>
  </si>
  <si>
    <t>36° 58.433'N</t>
  </si>
  <si>
    <t>126° 49.270'E</t>
  </si>
  <si>
    <t>36° 57.409'N</t>
  </si>
  <si>
    <t>126° 47.352'E</t>
  </si>
  <si>
    <t>36° 57.806'N</t>
  </si>
  <si>
    <t>126° 47.022'E</t>
  </si>
  <si>
    <t>36° 58.289'N</t>
  </si>
  <si>
    <t>126° 47.108'E</t>
  </si>
  <si>
    <t>36° 59.703'N</t>
  </si>
  <si>
    <t>126° 43.288'E</t>
  </si>
  <si>
    <t>37° 0.430'N</t>
  </si>
  <si>
    <t>126° 46.518'E</t>
  </si>
  <si>
    <t>37° 1.587'N</t>
  </si>
  <si>
    <t>126° 42.758'E</t>
  </si>
  <si>
    <t>지점명</t>
    <phoneticPr fontId="2" type="noConversion"/>
  </si>
  <si>
    <t>보령 화력 발전소</t>
  </si>
  <si>
    <t>36° 24.163'N</t>
  </si>
  <si>
    <t>126° 29.272'E</t>
  </si>
  <si>
    <t>영광 원자력 발전소</t>
  </si>
  <si>
    <t>35° 25.055'N</t>
  </si>
  <si>
    <t>126° 25.508'E</t>
  </si>
  <si>
    <t>삼천포 화력 발전소</t>
  </si>
  <si>
    <t>34° 54.938'N</t>
  </si>
  <si>
    <t>128° 6.439'E</t>
  </si>
  <si>
    <t>고리 원자력 발전소</t>
  </si>
  <si>
    <t>35° 19.151'N</t>
  </si>
  <si>
    <t>129° 17.617'E</t>
  </si>
  <si>
    <t>동해 바이오매스 발전소</t>
  </si>
  <si>
    <t>37° 29.102'N</t>
  </si>
  <si>
    <t>129° 8.689'E</t>
  </si>
  <si>
    <t>35° 19.068'N</t>
  </si>
  <si>
    <t>129° 17.581'E</t>
  </si>
  <si>
    <t>35° 19.063'N</t>
  </si>
  <si>
    <t>129° 17.745'E</t>
  </si>
  <si>
    <t>35° 18.955'N</t>
  </si>
  <si>
    <t>129° 18.459'E</t>
  </si>
  <si>
    <t>35° 19.387'N</t>
  </si>
  <si>
    <t>129° 18.749'E</t>
  </si>
  <si>
    <t>35° 18.985'N</t>
  </si>
  <si>
    <t>129° 16.923'E</t>
  </si>
  <si>
    <t>35° 18.723'N</t>
  </si>
  <si>
    <t>129° 16.430'E</t>
  </si>
  <si>
    <t>35° 18.644'N</t>
  </si>
  <si>
    <t>129° 17.282'E</t>
  </si>
  <si>
    <t>35° 18.633'N</t>
  </si>
  <si>
    <t>129° 17.931'E</t>
  </si>
  <si>
    <t>35° 18.094'N</t>
  </si>
  <si>
    <t>129° 16.315'E</t>
  </si>
  <si>
    <t>35° 18.370'N</t>
  </si>
  <si>
    <t>129° 18.962'E</t>
  </si>
  <si>
    <t>36° 24.136'N</t>
  </si>
  <si>
    <t>126° 29.132'E</t>
  </si>
  <si>
    <t>36° 23.465'N</t>
  </si>
  <si>
    <t>126° 28.475'E</t>
  </si>
  <si>
    <t>36° 24.195'N</t>
  </si>
  <si>
    <t>126° 28.625'E</t>
  </si>
  <si>
    <t>36° 24.954'N</t>
  </si>
  <si>
    <t>126° 28.707'E</t>
  </si>
  <si>
    <t>36° 25.775'N</t>
  </si>
  <si>
    <t>126° 29.172'E</t>
  </si>
  <si>
    <t>36° 23.321'N</t>
  </si>
  <si>
    <t>126° 27.741'E</t>
  </si>
  <si>
    <t>36° 22.269'N</t>
  </si>
  <si>
    <t>126° 28.275'E</t>
  </si>
  <si>
    <t>36° 25.836'N</t>
  </si>
  <si>
    <t>126° 27.895'E</t>
  </si>
  <si>
    <t>36° 23.879'N</t>
  </si>
  <si>
    <t>126° 27.136'E</t>
  </si>
  <si>
    <t>36° 25.034'N</t>
  </si>
  <si>
    <t>126° 27.413'E</t>
  </si>
  <si>
    <t>37° 29.795'N</t>
  </si>
  <si>
    <t>129° 8.425'E</t>
  </si>
  <si>
    <t>37° 29.035'N</t>
  </si>
  <si>
    <t>129° 9.687'E</t>
  </si>
  <si>
    <t>37° 29.457'N</t>
  </si>
  <si>
    <t>129° 9.065'E</t>
  </si>
  <si>
    <t>37° 29.231'N</t>
  </si>
  <si>
    <t>129° 9.369'E</t>
  </si>
  <si>
    <t>37° 29.486'N</t>
  </si>
  <si>
    <t>129° 9.509'E</t>
  </si>
  <si>
    <t>37° 29.715'N</t>
  </si>
  <si>
    <t>129° 9.210'E</t>
  </si>
  <si>
    <t>37° 29.995'N</t>
  </si>
  <si>
    <t>129° 8.967'E</t>
  </si>
  <si>
    <t>37° 30.012'N</t>
  </si>
  <si>
    <t>129° 9.708'E</t>
  </si>
  <si>
    <t>37° 29.560'N</t>
  </si>
  <si>
    <t>129° 10.142'E</t>
  </si>
  <si>
    <t>37° 30.400'N</t>
  </si>
  <si>
    <t>129° 9.386'E</t>
  </si>
  <si>
    <t>35° 25.667'N</t>
  </si>
  <si>
    <t>126° 25.164'E</t>
  </si>
  <si>
    <t>35° 23.316'N</t>
  </si>
  <si>
    <t>126° 23.546'E</t>
  </si>
  <si>
    <t>35° 24.472'N</t>
  </si>
  <si>
    <t>126° 23.775'E</t>
  </si>
  <si>
    <t>35° 25.754'N</t>
  </si>
  <si>
    <t>126° 24.145'E</t>
  </si>
  <si>
    <t>35° 26.459'N</t>
  </si>
  <si>
    <t>126° 25.071'E</t>
  </si>
  <si>
    <t>35° 23.524'N</t>
  </si>
  <si>
    <t>126° 22.382'E</t>
  </si>
  <si>
    <t>35° 24.850'N</t>
  </si>
  <si>
    <t>126° 22.717'E</t>
  </si>
  <si>
    <t>35° 26.122'N</t>
  </si>
  <si>
    <t>126° 23.209'E</t>
  </si>
  <si>
    <t>35° 27.207'N</t>
  </si>
  <si>
    <t>126° 24.233'E</t>
  </si>
  <si>
    <t>35° 26.098'N</t>
  </si>
  <si>
    <t>126° 20.832'E</t>
  </si>
  <si>
    <t>34° 54.941'N</t>
  </si>
  <si>
    <t>128° 6.132'E</t>
  </si>
  <si>
    <t>34° 55.100'N</t>
  </si>
  <si>
    <t>128° 5.916'E</t>
  </si>
  <si>
    <t>34° 54.844'N</t>
  </si>
  <si>
    <t>128° 5.662'E</t>
  </si>
  <si>
    <t>34° 54.590'N</t>
  </si>
  <si>
    <t>128° 5.779'E</t>
  </si>
  <si>
    <t>34° 54.347'N</t>
  </si>
  <si>
    <t>34° 54.126'N</t>
  </si>
  <si>
    <t>128° 6.047'E</t>
  </si>
  <si>
    <t>34° 53.791'N</t>
  </si>
  <si>
    <t>128° 6.258'E</t>
  </si>
  <si>
    <t>34° 53.983'N</t>
  </si>
  <si>
    <t>128° 6.821'E</t>
  </si>
  <si>
    <t>34° 54.434'N</t>
  </si>
  <si>
    <t>128° 5.401'E</t>
  </si>
  <si>
    <t>34° 55.138'N</t>
  </si>
  <si>
    <t>128° 4.260'E</t>
  </si>
  <si>
    <t>한국석유공사 울산지사-1</t>
    <phoneticPr fontId="2" type="noConversion"/>
  </si>
  <si>
    <t>한국석유공사 울산지사-2</t>
    <phoneticPr fontId="2" type="noConversion"/>
  </si>
  <si>
    <t>SK에너지㈜-1</t>
    <phoneticPr fontId="2" type="noConversion"/>
  </si>
  <si>
    <t>SK에너지㈜-2</t>
    <phoneticPr fontId="2" type="noConversion"/>
  </si>
  <si>
    <t>한국동서발전㈜ 울산화력본부-1</t>
    <phoneticPr fontId="2" type="noConversion"/>
  </si>
  <si>
    <t>한국동서발전㈜ 울산화력본부-2</t>
    <phoneticPr fontId="2" type="noConversion"/>
  </si>
  <si>
    <t>한국동서발전㈜ 울산화력본부-3</t>
    <phoneticPr fontId="2" type="noConversion"/>
  </si>
  <si>
    <t>㈜태영인더스트리-1</t>
    <phoneticPr fontId="2" type="noConversion"/>
  </si>
  <si>
    <t>㈜태영인더스트리-2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</si>
  <si>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</si>
  <si>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</si>
  <si>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</si>
  <si>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현대오일터미널㈜-1</t>
    <phoneticPr fontId="2" type="noConversion"/>
  </si>
  <si>
    <t>현대오일터미널㈜-2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</si>
  <si>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</si>
  <si>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</si>
  <si>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</si>
  <si>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</si>
  <si>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</si>
  <si>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</si>
  <si>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</si>
  <si>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</si>
  <si>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여천NCC㈜ 여수공장-6</t>
    <phoneticPr fontId="2" type="noConversion"/>
  </si>
  <si>
    <t>LG MMA㈜-2</t>
    <phoneticPr fontId="2" type="noConversion"/>
  </si>
  <si>
    <t>LG MMA㈜-3</t>
    <phoneticPr fontId="2" type="noConversion"/>
  </si>
  <si>
    <t>LG MMA㈜-4</t>
    <phoneticPr fontId="2" type="noConversion"/>
  </si>
  <si>
    <t>S-OIL㈜-2</t>
    <phoneticPr fontId="2" type="noConversion"/>
  </si>
  <si>
    <t>삼한산업㈜ 제1탱크터미널</t>
    <phoneticPr fontId="2" type="noConversion"/>
  </si>
  <si>
    <t>㈜모든</t>
    <phoneticPr fontId="2" type="noConversion"/>
  </si>
  <si>
    <t>GS칼텍스㈜</t>
    <phoneticPr fontId="2" type="noConversion"/>
  </si>
  <si>
    <t>여천NCC㈜ 여수공장-1</t>
    <phoneticPr fontId="2" type="noConversion"/>
  </si>
  <si>
    <t>신성탱크터미널-1</t>
    <phoneticPr fontId="2" type="noConversion"/>
  </si>
  <si>
    <t>신성탱크터미널-2</t>
    <phoneticPr fontId="2" type="noConversion"/>
  </si>
  <si>
    <t>LG MMA㈜-1</t>
    <phoneticPr fontId="2" type="noConversion"/>
  </si>
  <si>
    <t>남해화학㈜</t>
    <phoneticPr fontId="2" type="noConversion"/>
  </si>
  <si>
    <t>오일허브코리아여수㈜</t>
    <phoneticPr fontId="2" type="noConversion"/>
  </si>
  <si>
    <t>이일켐㈜</t>
    <phoneticPr fontId="2" type="noConversion"/>
  </si>
  <si>
    <t>㈜포스코 광양제철소</t>
    <phoneticPr fontId="2" type="noConversion"/>
  </si>
  <si>
    <t>롯데정밀화학㈜</t>
    <phoneticPr fontId="2" type="noConversion"/>
  </si>
  <si>
    <t>S-OIL㈜-1</t>
    <phoneticPr fontId="2" type="noConversion"/>
  </si>
  <si>
    <t xml:space="preserve"> 34° 50.338'N</t>
    <phoneticPr fontId="2" type="noConversion"/>
  </si>
  <si>
    <t>127° 40.342'E</t>
    <phoneticPr fontId="2" type="noConversion"/>
  </si>
  <si>
    <t>127° 40.858'E</t>
    <phoneticPr fontId="2" type="noConversion"/>
  </si>
  <si>
    <t>127° 43.389'E</t>
    <phoneticPr fontId="2" type="noConversion"/>
  </si>
  <si>
    <t xml:space="preserve"> 34° 51.436'N</t>
    <phoneticPr fontId="2" type="noConversion"/>
  </si>
  <si>
    <t xml:space="preserve"> 34° 51.012'N</t>
    <phoneticPr fontId="2" type="noConversion"/>
  </si>
  <si>
    <t xml:space="preserve"> 34° 49.748'N</t>
    <phoneticPr fontId="2" type="noConversion"/>
  </si>
  <si>
    <t xml:space="preserve"> 34° 54.607'N</t>
    <phoneticPr fontId="2" type="noConversion"/>
  </si>
  <si>
    <t>127° 44.808'E</t>
    <phoneticPr fontId="2" type="noConversion"/>
  </si>
  <si>
    <t>127° 46.092'E</t>
    <phoneticPr fontId="2" type="noConversion"/>
  </si>
  <si>
    <t>127° 43.508'E</t>
    <phoneticPr fontId="2" type="noConversion"/>
  </si>
  <si>
    <t>129° 21.568'E</t>
    <phoneticPr fontId="2" type="noConversion"/>
  </si>
  <si>
    <t xml:space="preserve"> 37° 3.617'N</t>
    <phoneticPr fontId="2" type="noConversion"/>
  </si>
  <si>
    <t xml:space="preserve"> 37° 3.344'N</t>
    <phoneticPr fontId="2" type="noConversion"/>
  </si>
  <si>
    <t xml:space="preserve"> 37° 3.493'N</t>
    <phoneticPr fontId="2" type="noConversion"/>
  </si>
  <si>
    <t xml:space="preserve"> 37° 3.606'N</t>
    <phoneticPr fontId="2" type="noConversion"/>
  </si>
  <si>
    <t>126° 29.828'E</t>
    <phoneticPr fontId="2" type="noConversion"/>
  </si>
  <si>
    <t>126° 31.216'E</t>
    <phoneticPr fontId="2" type="noConversion"/>
  </si>
  <si>
    <t>126° 31.135'E</t>
    <phoneticPr fontId="2" type="noConversion"/>
  </si>
  <si>
    <t>126° 30.946'E</t>
    <phoneticPr fontId="2" type="noConversion"/>
  </si>
  <si>
    <t>한국동서발전㈜ 당진화력본부</t>
    <phoneticPr fontId="2" type="noConversion"/>
  </si>
  <si>
    <t>LAT</t>
    <phoneticPr fontId="2" type="noConversion"/>
  </si>
  <si>
    <t>LON</t>
    <phoneticPr fontId="2" type="noConversion"/>
  </si>
  <si>
    <t>비고</t>
    <phoneticPr fontId="2" type="noConversion"/>
  </si>
  <si>
    <t>산업시설 주변해역</t>
    <phoneticPr fontId="2" type="noConversion"/>
  </si>
  <si>
    <t>비고 2</t>
    <phoneticPr fontId="2" type="noConversion"/>
  </si>
  <si>
    <t>해양산업시설</t>
    <phoneticPr fontId="2" type="noConversion"/>
  </si>
  <si>
    <t>시설유형</t>
    <phoneticPr fontId="2" type="noConversion"/>
  </si>
  <si>
    <t>지역</t>
    <phoneticPr fontId="2" type="noConversion"/>
  </si>
  <si>
    <t>부산</t>
  </si>
  <si>
    <t>여수</t>
  </si>
  <si>
    <t>울산</t>
  </si>
  <si>
    <t>평택</t>
  </si>
  <si>
    <t>인천</t>
  </si>
  <si>
    <t>발전소 주변해역</t>
    <phoneticPr fontId="2" type="noConversion"/>
  </si>
  <si>
    <t>시설구분</t>
    <phoneticPr fontId="2" type="noConversion"/>
  </si>
  <si>
    <t>해양산업시설현황</t>
    <phoneticPr fontId="2" type="noConversion"/>
  </si>
  <si>
    <t>시료채취</t>
    <phoneticPr fontId="2" type="noConversion"/>
  </si>
  <si>
    <t>방류구</t>
    <phoneticPr fontId="2" type="noConversion"/>
  </si>
  <si>
    <t>조사내용</t>
    <phoneticPr fontId="2" type="noConversion"/>
  </si>
  <si>
    <t>산업시설 배출구</t>
  </si>
  <si>
    <t>발전소 배출구</t>
  </si>
  <si>
    <t>기초환경조사 (주변해역)
수질오염물질 (배출수 및 주변해역)
미량금속 (배출수 및 주변해역)
휘발성 유기화합물 (배출수 및 주변해역)
기타물질 (배출수 및 주변해역)</t>
    <phoneticPr fontId="2" type="noConversion"/>
  </si>
  <si>
    <t>-</t>
    <phoneticPr fontId="2" type="noConversion"/>
  </si>
  <si>
    <t>ㅇ 부산 주변해역 기초환경자료</t>
    <phoneticPr fontId="2" type="noConversion"/>
  </si>
  <si>
    <t>St.1</t>
    <phoneticPr fontId="2" type="noConversion"/>
  </si>
  <si>
    <t>St.2</t>
  </si>
  <si>
    <t>St.3</t>
  </si>
  <si>
    <t>St.4</t>
  </si>
  <si>
    <t>St.5</t>
  </si>
  <si>
    <t>St.6</t>
  </si>
  <si>
    <t>St.7</t>
  </si>
  <si>
    <t>St.8</t>
  </si>
  <si>
    <t>St.9</t>
  </si>
  <si>
    <t>St.10</t>
  </si>
  <si>
    <t>ㅇ 대상지역</t>
    <phoneticPr fontId="2" type="noConversion"/>
  </si>
  <si>
    <t>ㅇ 시설구분</t>
    <phoneticPr fontId="2" type="noConversion"/>
  </si>
  <si>
    <t>ㅇ 해양산업시설현황</t>
    <phoneticPr fontId="2" type="noConversion"/>
  </si>
  <si>
    <t>- 해양시설</t>
    <phoneticPr fontId="2" type="noConversion"/>
  </si>
  <si>
    <t>- 해당해양시설</t>
    <phoneticPr fontId="2" type="noConversion"/>
  </si>
  <si>
    <t>- 해양산업시설</t>
    <phoneticPr fontId="2" type="noConversion"/>
  </si>
  <si>
    <t>ㅇ 시료채취</t>
    <phoneticPr fontId="2" type="noConversion"/>
  </si>
  <si>
    <t>- 주변해역</t>
    <phoneticPr fontId="2" type="noConversion"/>
  </si>
  <si>
    <t>- 배출수</t>
    <phoneticPr fontId="2" type="noConversion"/>
  </si>
  <si>
    <t>ㅇ 조사내용</t>
    <phoneticPr fontId="2" type="noConversion"/>
  </si>
  <si>
    <t>- 기초환경조사 (주변해역)</t>
    <phoneticPr fontId="2" type="noConversion"/>
  </si>
  <si>
    <t>- 수질오염물질 (배출수 및 주변해역)</t>
    <phoneticPr fontId="2" type="noConversion"/>
  </si>
  <si>
    <t>- 미량금속 (배출수 및 주변해역)</t>
    <phoneticPr fontId="2" type="noConversion"/>
  </si>
  <si>
    <t>- 휘발성 유기화합물 (배출수 및 주변해역)</t>
    <phoneticPr fontId="2" type="noConversion"/>
  </si>
  <si>
    <t>- 기타물질 (배출수 및 주변해역)</t>
    <phoneticPr fontId="2" type="noConversion"/>
  </si>
  <si>
    <t>ㅇ 수온</t>
    <phoneticPr fontId="2" type="noConversion"/>
  </si>
  <si>
    <t>ㅇ 염분</t>
    <phoneticPr fontId="2" type="noConversion"/>
  </si>
  <si>
    <t>ㅇ DO</t>
    <phoneticPr fontId="2" type="noConversion"/>
  </si>
  <si>
    <t>ㅇ pH</t>
    <phoneticPr fontId="2" type="noConversion"/>
  </si>
  <si>
    <t>1. 배출수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</si>
  <si>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</si>
  <si>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</si>
  <si>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</si>
  <si>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</si>
  <si>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</si>
  <si>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</si>
  <si>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2. 주변해역</t>
    <phoneticPr fontId="2" type="noConversion"/>
  </si>
  <si>
    <t>St.2</t>
    <phoneticPr fontId="2" type="noConversion"/>
  </si>
  <si>
    <t>ㅇ Cd</t>
    <phoneticPr fontId="2" type="noConversion"/>
  </si>
  <si>
    <t>ㅇ As</t>
    <phoneticPr fontId="2" type="noConversion"/>
  </si>
  <si>
    <t>ㅇ TOC</t>
    <phoneticPr fontId="2" type="noConversion"/>
  </si>
  <si>
    <t>ㅇ 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</si>
</sst>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0"/>
  </numFmts>
  <fonts count="2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0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176" fontId="13" fillId="0" borderId="9" xfId="0" applyNumberFormat="1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4" fillId="0" borderId="18" xfId="0" applyNumberFormat="1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176" fontId="13" fillId="0" borderId="21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176" fontId="13" fillId="0" borderId="18" xfId="0" applyNumberFormat="1" applyFont="1" applyBorder="1">
      <alignment vertical="center"/>
    </xf>
    <xf numFmtId="176" fontId="13" fillId="0" borderId="19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1" xfId="0" applyNumberFormat="1" applyFont="1" applyBorder="1">
      <alignment vertical="center"/>
    </xf>
    <xf numFmtId="176" fontId="13" fillId="0" borderId="7" xfId="0" applyNumberFormat="1" applyFont="1" applyBorder="1">
      <alignment vertical="center"/>
    </xf>
    <xf numFmtId="176" fontId="13" fillId="0" borderId="23" xfId="0" applyNumberFormat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6" fontId="13" fillId="0" borderId="17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  <xf numFmtId="176" fontId="13" fillId="0" borderId="17" xfId="0" applyNumberFormat="1" applyFont="1" applyBorder="1">
      <alignment vertical="center"/>
    </xf>
    <xf numFmtId="176" fontId="13" fillId="0" borderId="20" xfId="0" applyNumberFormat="1" applyFont="1" applyBorder="1">
      <alignment vertical="center"/>
    </xf>
    <xf numFmtId="176" fontId="13" fillId="0" borderId="22" xfId="0" applyNumberFormat="1" applyFont="1" applyBorder="1">
      <alignment vertical="center"/>
    </xf>
    <xf numFmtId="176" fontId="14" fillId="0" borderId="17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176" fontId="12" fillId="0" borderId="16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11" fillId="0" borderId="32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176" fontId="11" fillId="0" borderId="43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176" fontId="13" fillId="0" borderId="6" xfId="0" applyNumberFormat="1" applyFon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vertical="center" wrapText="1"/>
    </xf>
    <xf numFmtId="176" fontId="13" fillId="0" borderId="15" xfId="0" applyNumberFormat="1" applyFont="1" applyBorder="1" applyAlignment="1">
      <alignment vertical="center" wrapText="1"/>
    </xf>
    <xf numFmtId="176" fontId="13" fillId="0" borderId="6" xfId="0" applyNumberFormat="1" applyFont="1" applyBorder="1" applyAlignment="1">
      <alignment vertical="center" wrapText="1"/>
    </xf>
    <xf numFmtId="176" fontId="13" fillId="0" borderId="24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13" fillId="0" borderId="6" xfId="0" applyNumberFormat="1" applyFont="1" applyBorder="1">
      <alignment vertical="center"/>
    </xf>
    <xf numFmtId="176" fontId="11" fillId="0" borderId="45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176" fontId="13" fillId="0" borderId="15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6" fillId="0" borderId="48" xfId="0" applyFont="1" applyBorder="1">
      <alignment vertical="center"/>
    </xf>
    <xf numFmtId="0" fontId="0" fillId="0" borderId="48" xfId="0" applyBorder="1">
      <alignment vertical="center"/>
    </xf>
    <xf numFmtId="41" fontId="16" fillId="0" borderId="48" xfId="1" applyFont="1" applyBorder="1">
      <alignment vertical="center"/>
    </xf>
    <xf numFmtId="0" fontId="17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4" xfId="0" applyFont="1" applyBorder="1">
      <alignment vertical="center"/>
    </xf>
    <xf numFmtId="0" fontId="17" fillId="0" borderId="4" xfId="0" applyFont="1" applyBorder="1">
      <alignment vertical="center"/>
    </xf>
    <xf numFmtId="41" fontId="17" fillId="0" borderId="37" xfId="1" applyFont="1" applyBorder="1">
      <alignment vertical="center"/>
    </xf>
    <xf numFmtId="0" fontId="16" fillId="0" borderId="49" xfId="0" applyFont="1" applyBorder="1">
      <alignment vertical="center"/>
    </xf>
    <xf numFmtId="0" fontId="18" fillId="0" borderId="54" xfId="0" applyFont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9" fillId="5" borderId="3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19" fillId="5" borderId="57" xfId="0" applyFont="1" applyFill="1" applyBorder="1" applyAlignment="1">
      <alignment vertical="center" wrapText="1"/>
    </xf>
    <xf numFmtId="0" fontId="19" fillId="5" borderId="37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22" fillId="0" borderId="17" xfId="0" applyNumberFormat="1" applyFont="1" applyBorder="1">
      <alignment vertical="center"/>
    </xf>
    <xf numFmtId="176" fontId="22" fillId="0" borderId="20" xfId="0" applyNumberFormat="1" applyFont="1" applyBorder="1">
      <alignment vertical="center"/>
    </xf>
    <xf numFmtId="176" fontId="22" fillId="0" borderId="22" xfId="0" applyNumberFormat="1" applyFont="1" applyBorder="1">
      <alignment vertical="center"/>
    </xf>
    <xf numFmtId="176" fontId="22" fillId="0" borderId="18" xfId="0" applyNumberFormat="1" applyFont="1" applyBorder="1">
      <alignment vertical="center"/>
    </xf>
    <xf numFmtId="176" fontId="22" fillId="0" borderId="0" xfId="0" applyNumberFormat="1" applyFont="1">
      <alignment vertical="center"/>
    </xf>
    <xf numFmtId="176" fontId="22" fillId="0" borderId="7" xfId="0" applyNumberFormat="1" applyFont="1" applyBorder="1">
      <alignment vertical="center"/>
    </xf>
    <xf numFmtId="0" fontId="23" fillId="0" borderId="37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20" fillId="7" borderId="37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6" fontId="13" fillId="0" borderId="27" xfId="0" applyNumberFormat="1" applyFont="1" applyBorder="1" applyAlignment="1">
      <alignment horizontal="center" vertical="center"/>
    </xf>
    <xf numFmtId="176" fontId="13" fillId="0" borderId="65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14" fillId="0" borderId="37" xfId="0" applyNumberFormat="1" applyFont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76" fontId="22" fillId="0" borderId="37" xfId="0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176" fontId="22" fillId="0" borderId="4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38" xfId="0" applyBorder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9" fillId="6" borderId="5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5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기초환경자료'!$B$4:$K$4</c:f>
              <c:numCache>
                <c:formatCode>0.000</c:formatCode>
                <c:ptCount val="10"/>
                <c:pt idx="0">
                  <c:v>24.36</c:v>
                </c:pt>
                <c:pt idx="1">
                  <c:v>23.68</c:v>
                </c:pt>
                <c:pt idx="2">
                  <c:v>23.67</c:v>
                </c:pt>
                <c:pt idx="3">
                  <c:v>24.71</c:v>
                </c:pt>
                <c:pt idx="4">
                  <c:v>24.68</c:v>
                </c:pt>
                <c:pt idx="5">
                  <c:v>24.61</c:v>
                </c:pt>
                <c:pt idx="6">
                  <c:v>25.1</c:v>
                </c:pt>
                <c:pt idx="7">
                  <c:v>24.95</c:v>
                </c:pt>
                <c:pt idx="8">
                  <c:v>23.43</c:v>
                </c:pt>
                <c:pt idx="9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1CD-9B76-CF51AEC6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미량금속'!$A$6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미량금속'!$B$6:$G$6</c:f>
              <c:numCache>
                <c:formatCode>0.000</c:formatCode>
                <c:ptCount val="6"/>
                <c:pt idx="0">
                  <c:v>1.0315890671527133</c:v>
                </c:pt>
                <c:pt idx="1">
                  <c:v>0</c:v>
                </c:pt>
                <c:pt idx="2">
                  <c:v>0.72772043922107965</c:v>
                </c:pt>
                <c:pt idx="3">
                  <c:v>0</c:v>
                </c:pt>
                <c:pt idx="4">
                  <c:v>0.8912538427443194</c:v>
                </c:pt>
                <c:pt idx="5">
                  <c:v>0.8310610968476777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D98-86FF-ED96E11C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미량금속'!$B$49:$K$49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5. 미량금속'!$B$50:$K$50</c:f>
              <c:numCache>
                <c:formatCode>0.000</c:formatCode>
                <c:ptCount val="10"/>
                <c:pt idx="0">
                  <c:v>1.9067482785135551E-2</c:v>
                </c:pt>
                <c:pt idx="1">
                  <c:v>1.310221069786472E-2</c:v>
                </c:pt>
                <c:pt idx="2">
                  <c:v>1.3350372216312151E-2</c:v>
                </c:pt>
                <c:pt idx="3">
                  <c:v>1.7906920078081499E-2</c:v>
                </c:pt>
                <c:pt idx="4">
                  <c:v>1.732683226807756E-2</c:v>
                </c:pt>
                <c:pt idx="5">
                  <c:v>2.021540998104128E-2</c:v>
                </c:pt>
                <c:pt idx="6">
                  <c:v>1.7790821460285128E-2</c:v>
                </c:pt>
                <c:pt idx="7">
                  <c:v>2.7979444405304678E-2</c:v>
                </c:pt>
                <c:pt idx="8">
                  <c:v>2.2153231396238576E-2</c:v>
                </c:pt>
                <c:pt idx="9">
                  <c:v>1.9652021939035716E-2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AC5-8019-B8D69EF4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기타물질'!$B$5:$G$5</c:f>
              <c:numCache>
                <c:formatCode>0.000</c:formatCode>
                <c:ptCount val="6"/>
                <c:pt idx="0">
                  <c:v>2.88</c:v>
                </c:pt>
                <c:pt idx="2">
                  <c:v>3.3</c:v>
                </c:pt>
                <c:pt idx="4">
                  <c:v>3.73</c:v>
                </c:pt>
                <c:pt idx="5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DAD-AFA9-2B0387C7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기타물질'!$B$6:$G$6</c:f>
              <c:numCache>
                <c:formatCode>0.000</c:formatCode>
                <c:ptCount val="6"/>
                <c:pt idx="0">
                  <c:v>1E-3</c:v>
                </c:pt>
                <c:pt idx="2">
                  <c:v>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BE5-855F-7085A745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6. 기타물질'!$A$44</c:f>
              <c:strCache>
                <c:ptCount val="1"/>
                <c:pt idx="0">
                  <c:v>TOC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기타물질'!$B$43:$K$43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6. 기타물질'!$B$44:$K$44</c:f>
              <c:numCache>
                <c:formatCode>0.000</c:formatCode>
                <c:ptCount val="10"/>
                <c:pt idx="0">
                  <c:v>1.21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1.24</c:v>
                </c:pt>
                <c:pt idx="5">
                  <c:v>1.18</c:v>
                </c:pt>
                <c:pt idx="6">
                  <c:v>1.18</c:v>
                </c:pt>
                <c:pt idx="7">
                  <c:v>1.19</c:v>
                </c:pt>
                <c:pt idx="8">
                  <c:v>1.19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B3E-9E87-5E8EED51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6368"/>
        <c:axId val="163176784"/>
      </c:barChart>
      <c:catAx>
        <c:axId val="163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784"/>
        <c:crosses val="autoZero"/>
        <c:auto val="1"/>
        <c:lblAlgn val="ctr"/>
        <c:lblOffset val="100"/>
        <c:noMultiLvlLbl val="0"/>
      </c:catAx>
      <c:valAx>
        <c:axId val="163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기초환경자료'!$B$5:$K$5</c:f>
              <c:numCache>
                <c:formatCode>0.000</c:formatCode>
                <c:ptCount val="10"/>
                <c:pt idx="0">
                  <c:v>31.74</c:v>
                </c:pt>
                <c:pt idx="1">
                  <c:v>31.41</c:v>
                </c:pt>
                <c:pt idx="2">
                  <c:v>31.43</c:v>
                </c:pt>
                <c:pt idx="3">
                  <c:v>31.61</c:v>
                </c:pt>
                <c:pt idx="4">
                  <c:v>31.54</c:v>
                </c:pt>
                <c:pt idx="5">
                  <c:v>31.31</c:v>
                </c:pt>
                <c:pt idx="6">
                  <c:v>31.37</c:v>
                </c:pt>
                <c:pt idx="7">
                  <c:v>31.53</c:v>
                </c:pt>
                <c:pt idx="8">
                  <c:v>31.56</c:v>
                </c:pt>
                <c:pt idx="9">
                  <c:v>31.58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A46-A0DD-D9A0E995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기초환경자료'!$B$6:$K$6</c:f>
              <c:numCache>
                <c:formatCode>0.000</c:formatCode>
                <c:ptCount val="10"/>
                <c:pt idx="0">
                  <c:v>8.2100000000000009</c:v>
                </c:pt>
                <c:pt idx="1">
                  <c:v>8.56</c:v>
                </c:pt>
                <c:pt idx="2">
                  <c:v>8.59</c:v>
                </c:pt>
                <c:pt idx="3">
                  <c:v>8.41</c:v>
                </c:pt>
                <c:pt idx="4">
                  <c:v>8.43</c:v>
                </c:pt>
                <c:pt idx="5">
                  <c:v>8.4</c:v>
                </c:pt>
                <c:pt idx="6">
                  <c:v>8.39</c:v>
                </c:pt>
                <c:pt idx="7">
                  <c:v>8.25</c:v>
                </c:pt>
                <c:pt idx="8">
                  <c:v>8.58</c:v>
                </c:pt>
                <c:pt idx="9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13A-B7E3-609C219D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기초환경자료'!$B$7:$K$7</c:f>
              <c:numCache>
                <c:formatCode>0.000</c:formatCode>
                <c:ptCount val="10"/>
                <c:pt idx="0">
                  <c:v>7.36</c:v>
                </c:pt>
                <c:pt idx="1">
                  <c:v>7.73</c:v>
                </c:pt>
                <c:pt idx="2">
                  <c:v>7.16</c:v>
                </c:pt>
                <c:pt idx="3">
                  <c:v>7.29</c:v>
                </c:pt>
                <c:pt idx="4">
                  <c:v>7.61</c:v>
                </c:pt>
                <c:pt idx="5">
                  <c:v>7.59</c:v>
                </c:pt>
                <c:pt idx="6">
                  <c:v>7.19</c:v>
                </c:pt>
                <c:pt idx="7">
                  <c:v>8.2899999999999991</c:v>
                </c:pt>
                <c:pt idx="8">
                  <c:v>7.45</c:v>
                </c:pt>
                <c:pt idx="9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0-4582-8873-7167E10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수질오염물질'!$A$4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수질오염물질'!$B$4:$G$4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17A-4A0B-9DD0-C67BC6085DB6}"/>
            </c:ext>
          </c:extLst>
        </c:ser>
        <c:ser>
          <c:idx val="2"/>
          <c:order val="1"/>
          <c:tx>
            <c:strRef>
              <c:f>'표출 3. 수질오염물질'!$A$5</c:f>
              <c:strCache>
                <c:ptCount val="1"/>
                <c:pt idx="0">
                  <c:v>1,1-dichloroethylene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수질오염물질'!$B$5:$G$5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17A-4A0B-9DD0-C67BC6085DB6}"/>
            </c:ext>
          </c:extLst>
        </c:ser>
        <c:ser>
          <c:idx val="3"/>
          <c:order val="2"/>
          <c:tx>
            <c:strRef>
              <c:f>'표출 3. 수질오염물질'!$A$6</c:f>
              <c:strCache>
                <c:ptCount val="1"/>
                <c:pt idx="0">
                  <c:v>1,2-Dibromo-3-chloropropan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수질오염물질'!$B$6:$G$6</c:f>
              <c:numCache>
                <c:formatCode>0.000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17A-4A0B-9DD0-C67BC6085DB6}"/>
            </c:ext>
          </c:extLst>
        </c:ser>
        <c:ser>
          <c:idx val="4"/>
          <c:order val="3"/>
          <c:tx>
            <c:strRef>
              <c:f>'표출 3. 수질오염물질'!$A$7</c:f>
              <c:strCache>
                <c:ptCount val="1"/>
                <c:pt idx="0">
                  <c:v>1,4-dioxane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수질오염물질'!$B$7:$G$7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17A-4A0B-9DD0-C67BC6085DB6}"/>
            </c:ext>
          </c:extLst>
        </c:ser>
        <c:ser>
          <c:idx val="5"/>
          <c:order val="4"/>
          <c:tx>
            <c:strRef>
              <c:f>'표출 3. 수질오염물질'!$A$8</c:f>
              <c:strCache>
                <c:ptCount val="1"/>
                <c:pt idx="0">
                  <c:v>Bromodichloromethane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수질오염물질'!$B$8:$G$8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7A-4A0B-9DD0-C67BC6085DB6}"/>
            </c:ext>
          </c:extLst>
        </c:ser>
        <c:ser>
          <c:idx val="6"/>
          <c:order val="5"/>
          <c:tx>
            <c:strRef>
              <c:f>'표출 3. 수질오염물질'!$A$9</c:f>
              <c:strCache>
                <c:ptCount val="1"/>
                <c:pt idx="0">
                  <c:v>Dibromochloromethane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수질오염물질'!$B$9:$G$9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7A-4A0B-9DD0-C67BC6085DB6}"/>
            </c:ext>
          </c:extLst>
        </c:ser>
        <c:ser>
          <c:idx val="7"/>
          <c:order val="6"/>
          <c:tx>
            <c:strRef>
              <c:f>'표출 3. 수질오염물질'!$A$10</c:f>
              <c:strCache>
                <c:ptCount val="1"/>
                <c:pt idx="0">
                  <c:v>Carbon tetrachloride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수질오염물질'!$B$10:$G$10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17A-4A0B-9DD0-C67BC6085DB6}"/>
            </c:ext>
          </c:extLst>
        </c:ser>
        <c:ser>
          <c:idx val="0"/>
          <c:order val="7"/>
          <c:tx>
            <c:strRef>
              <c:f>'표출 3. 수질오염물질'!$A$11</c:f>
              <c:strCache>
                <c:ptCount val="1"/>
                <c:pt idx="0">
                  <c:v>Formaldehyde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수질오염물질'!$B$11:$G$11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17A-4A0B-9DD0-C67BC608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수질오염물질'!$A$38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수질오염물질'!$B$38:$K$38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753-84EB-4E62BFB3C2D6}"/>
            </c:ext>
          </c:extLst>
        </c:ser>
        <c:ser>
          <c:idx val="2"/>
          <c:order val="1"/>
          <c:tx>
            <c:strRef>
              <c:f>'표출 3. 수질오염물질'!$A$39</c:f>
              <c:strCache>
                <c:ptCount val="1"/>
                <c:pt idx="0">
                  <c:v>1,1-dichloroethylene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수질오염물질'!$B$39:$K$39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3-4753-84EB-4E62BFB3C2D6}"/>
            </c:ext>
          </c:extLst>
        </c:ser>
        <c:ser>
          <c:idx val="3"/>
          <c:order val="2"/>
          <c:tx>
            <c:strRef>
              <c:f>'표출 3. 수질오염물질'!$A$40</c:f>
              <c:strCache>
                <c:ptCount val="1"/>
                <c:pt idx="0">
                  <c:v>1,2-Dibromo-3-chloropropan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수질오염물질'!$B$40:$K$40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3-4753-84EB-4E62BFB3C2D6}"/>
            </c:ext>
          </c:extLst>
        </c:ser>
        <c:ser>
          <c:idx val="4"/>
          <c:order val="3"/>
          <c:tx>
            <c:strRef>
              <c:f>'표출 3. 수질오염물질'!$A$41</c:f>
              <c:strCache>
                <c:ptCount val="1"/>
                <c:pt idx="0">
                  <c:v>1,4-dioxane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수질오염물질'!$B$41:$K$41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3-4753-84EB-4E62BFB3C2D6}"/>
            </c:ext>
          </c:extLst>
        </c:ser>
        <c:ser>
          <c:idx val="5"/>
          <c:order val="4"/>
          <c:tx>
            <c:strRef>
              <c:f>'표출 3. 수질오염물질'!$A$42</c:f>
              <c:strCache>
                <c:ptCount val="1"/>
                <c:pt idx="0">
                  <c:v>Bromodichloromethane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수질오염물질'!$B$42:$K$42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3-4753-84EB-4E62BFB3C2D6}"/>
            </c:ext>
          </c:extLst>
        </c:ser>
        <c:ser>
          <c:idx val="6"/>
          <c:order val="5"/>
          <c:tx>
            <c:strRef>
              <c:f>'표출 3. 수질오염물질'!$A$43</c:f>
              <c:strCache>
                <c:ptCount val="1"/>
                <c:pt idx="0">
                  <c:v>Dibromochloromethane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수질오염물질'!$B$43:$K$43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3-4753-84EB-4E62BFB3C2D6}"/>
            </c:ext>
          </c:extLst>
        </c:ser>
        <c:ser>
          <c:idx val="7"/>
          <c:order val="6"/>
          <c:tx>
            <c:strRef>
              <c:f>'표출 3. 수질오염물질'!$A$44</c:f>
              <c:strCache>
                <c:ptCount val="1"/>
                <c:pt idx="0">
                  <c:v>Carbon tetrachloride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수질오염물질'!$B$44:$K$44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3-4753-84EB-4E62BFB3C2D6}"/>
            </c:ext>
          </c:extLst>
        </c:ser>
        <c:ser>
          <c:idx val="0"/>
          <c:order val="7"/>
          <c:tx>
            <c:strRef>
              <c:f>'표출 3. 수질오염물질'!$A$45</c:f>
              <c:strCache>
                <c:ptCount val="1"/>
                <c:pt idx="0">
                  <c:v>Formaldehyde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수질오염물질'!$B$45:$K$45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3-4753-84EB-4E62BFB3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4. 휘발성 유기화합물'!$A$14</c:f>
              <c:strCache>
                <c:ptCount val="1"/>
                <c:pt idx="0">
                  <c:v>Chloroform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유기화합물'!$B$14:$G$14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18.783128571428573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E-49AF-85CD-19493CD3AE43}"/>
            </c:ext>
          </c:extLst>
        </c:ser>
        <c:ser>
          <c:idx val="2"/>
          <c:order val="1"/>
          <c:tx>
            <c:strRef>
              <c:f>'표출 4. 휘발성 유기화합물'!$A$49</c:f>
              <c:strCache>
                <c:ptCount val="1"/>
                <c:pt idx="0">
                  <c:v>Pentadecane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유기화합물'!$B$49:$G$49</c:f>
              <c:numCache>
                <c:formatCode>0.00</c:formatCode>
                <c:ptCount val="6"/>
                <c:pt idx="0">
                  <c:v>0</c:v>
                </c:pt>
                <c:pt idx="1">
                  <c:v>114.93300000000001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E-49AF-85CD-19493CD3AE43}"/>
            </c:ext>
          </c:extLst>
        </c:ser>
        <c:ser>
          <c:idx val="0"/>
          <c:order val="2"/>
          <c:tx>
            <c:strRef>
              <c:f>'표출 4. 휘발성 유기화합물'!$A$50</c:f>
              <c:strCache>
                <c:ptCount val="1"/>
                <c:pt idx="0">
                  <c:v>Hexadecane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유기화합물'!$B$50:$G$50</c:f>
              <c:numCache>
                <c:formatCode>0.00</c:formatCode>
                <c:ptCount val="6"/>
                <c:pt idx="0">
                  <c:v>0</c:v>
                </c:pt>
                <c:pt idx="1">
                  <c:v>554.66229999999996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E-49AF-85CD-19493CD3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'표출 4. 휘발성 유기화합물'!$A$77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유기화합물'!$B$77:$K$77</c:f>
              <c:numCache>
                <c:formatCode>General</c:formatCode>
                <c:ptCount val="10"/>
                <c:pt idx="0">
                  <c:v>0</c:v>
                </c:pt>
                <c:pt idx="1">
                  <c:v>289.11680000000001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50.847999999999985</c:v>
                </c:pt>
                <c:pt idx="6">
                  <c:v>0</c:v>
                </c:pt>
                <c:pt idx="7">
                  <c:v>0</c:v>
                </c:pt>
                <c:pt idx="8">
                  <c:v>40.11839999999998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17-46EE-856D-E2E94A0C9ACE}"/>
            </c:ext>
          </c:extLst>
        </c:ser>
        <c:ser>
          <c:idx val="1"/>
          <c:order val="1"/>
          <c:tx>
            <c:strRef>
              <c:f>'표출 4. 휘발성 유기화합물'!$A$78</c:f>
              <c:strCache>
                <c:ptCount val="1"/>
                <c:pt idx="0">
                  <c:v>2-propanol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유기화합물'!$B$78:$K$78</c:f>
              <c:numCache>
                <c:formatCode>General</c:formatCode>
                <c:ptCount val="10"/>
                <c:pt idx="0">
                  <c:v>0</c:v>
                </c:pt>
                <c:pt idx="1">
                  <c:v>804.17894999999987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166.7064499999999</c:v>
                </c:pt>
                <c:pt idx="6">
                  <c:v>0</c:v>
                </c:pt>
                <c:pt idx="7">
                  <c:v>0</c:v>
                </c:pt>
                <c:pt idx="8">
                  <c:v>103.92644999999993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17-46EE-856D-E2E94A0C9ACE}"/>
            </c:ext>
          </c:extLst>
        </c:ser>
        <c:ser>
          <c:idx val="2"/>
          <c:order val="2"/>
          <c:tx>
            <c:strRef>
              <c:f>'표출 4. 휘발성 유기화합물'!$A$81</c:f>
              <c:strCache>
                <c:ptCount val="1"/>
                <c:pt idx="0">
                  <c:v>n-Hexane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유기화합물'!$B$81:$K$81</c:f>
              <c:numCache>
                <c:formatCode>General</c:formatCode>
                <c:ptCount val="10"/>
                <c:pt idx="0">
                  <c:v>0</c:v>
                </c:pt>
                <c:pt idx="1">
                  <c:v>6.1036499999999991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17-46EE-856D-E2E94A0C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미량금속'!$B$5:$G$5</c:f>
              <c:numCache>
                <c:formatCode>0.000</c:formatCode>
                <c:ptCount val="6"/>
                <c:pt idx="0">
                  <c:v>0.18599734918143276</c:v>
                </c:pt>
                <c:pt idx="1">
                  <c:v>0</c:v>
                </c:pt>
                <c:pt idx="2">
                  <c:v>0.1641738036959432</c:v>
                </c:pt>
                <c:pt idx="3">
                  <c:v>0</c:v>
                </c:pt>
                <c:pt idx="4">
                  <c:v>3.0350271305086859E-3</c:v>
                </c:pt>
                <c:pt idx="5">
                  <c:v>1.213059834202362E-3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66E-BEC9-816DD27B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</xdr:row>
      <xdr:rowOff>200025</xdr:rowOff>
    </xdr:from>
    <xdr:to>
      <xdr:col>6</xdr:col>
      <xdr:colOff>352424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B05B1A-97D8-8050-F907-A1621B9D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152400</xdr:rowOff>
    </xdr:from>
    <xdr:to>
      <xdr:col>13</xdr:col>
      <xdr:colOff>200025</xdr:colOff>
      <xdr:row>23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F058FE-CF69-4892-9B67-B311E769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26</xdr:row>
      <xdr:rowOff>85725</xdr:rowOff>
    </xdr:from>
    <xdr:to>
      <xdr:col>6</xdr:col>
      <xdr:colOff>342900</xdr:colOff>
      <xdr:row>39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C27211-CF78-4AF0-B48A-A622CD2A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26</xdr:row>
      <xdr:rowOff>85725</xdr:rowOff>
    </xdr:from>
    <xdr:to>
      <xdr:col>13</xdr:col>
      <xdr:colOff>219075</xdr:colOff>
      <xdr:row>39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6A3027-7A2B-4CAA-9458-4EAF264E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12</xdr:row>
      <xdr:rowOff>180973</xdr:rowOff>
    </xdr:from>
    <xdr:to>
      <xdr:col>7</xdr:col>
      <xdr:colOff>68036</xdr:colOff>
      <xdr:row>32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471343-79CA-8C24-2405-0A88FC2D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625929</xdr:colOff>
      <xdr:row>48</xdr:row>
      <xdr:rowOff>27214</xdr:rowOff>
    </xdr:from>
    <xdr:to>
      <xdr:col>7</xdr:col>
      <xdr:colOff>122466</xdr:colOff>
      <xdr:row>67</xdr:row>
      <xdr:rowOff>145598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F1DD1CF-73F2-4A77-A254-69513F09A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53</xdr:row>
      <xdr:rowOff>179613</xdr:rowOff>
    </xdr:from>
    <xdr:to>
      <xdr:col>6</xdr:col>
      <xdr:colOff>1333501</xdr:colOff>
      <xdr:row>68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7632FB-5B32-2941-916D-2579DF48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653143</xdr:colOff>
      <xdr:row>123</xdr:row>
      <xdr:rowOff>27215</xdr:rowOff>
    </xdr:from>
    <xdr:to>
      <xdr:col>10</xdr:col>
      <xdr:colOff>312964</xdr:colOff>
      <xdr:row>135</xdr:row>
      <xdr:rowOff>54428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A050FB-4703-4FE1-8CA4-6CD73141E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21</xdr:row>
      <xdr:rowOff>66675</xdr:rowOff>
    </xdr:from>
    <xdr:to>
      <xdr:col>6</xdr:col>
      <xdr:colOff>389843</xdr:colOff>
      <xdr:row>29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C2AC20-C8B9-011B-11D1-D1A578E6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6</xdr:col>
      <xdr:colOff>394607</xdr:colOff>
      <xdr:row>41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F9E711-4DFC-4497-A29F-B56C539D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138111</xdr:colOff>
      <xdr:row>67</xdr:row>
      <xdr:rowOff>66675</xdr:rowOff>
    </xdr:from>
    <xdr:to>
      <xdr:col>6</xdr:col>
      <xdr:colOff>389843</xdr:colOff>
      <xdr:row>75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017C72-5614-45AC-BE3B-E8324B5A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114300</xdr:rowOff>
    </xdr:from>
    <xdr:to>
      <xdr:col>6</xdr:col>
      <xdr:colOff>1143000</xdr:colOff>
      <xdr:row>22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409887-B499-B73D-6155-A9202ACF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1266825</xdr:colOff>
      <xdr:row>36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B6E28F-DE77-422B-8111-EE0322FAC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50</xdr:row>
      <xdr:rowOff>9525</xdr:rowOff>
    </xdr:from>
    <xdr:to>
      <xdr:col>10</xdr:col>
      <xdr:colOff>542925</xdr:colOff>
      <xdr:row>62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0988FC-F007-ABD4-0DAD-B4C1AF51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view="pageBreakPreview" zoomScale="115" zoomScaleNormal="100" zoomScaleSheetLayoutView="115" workbookViewId="0">
      <selection activeCell="I21" sqref="I21"/>
    </sheetView>
  </sheetViews>
  <sheetFormatPr defaultRowHeight="16.5" x14ac:dyDescent="0.3"/>
  <sheetData>
    <row r="1" spans="1:9" x14ac:dyDescent="0.3">
      <c r="A1" s="125"/>
      <c r="B1" s="189" t="s">
        <v>218</v>
      </c>
      <c r="C1" s="190"/>
      <c r="D1" s="125"/>
      <c r="E1" s="191" t="s">
        <v>220</v>
      </c>
      <c r="F1" s="192"/>
      <c r="G1" s="119"/>
      <c r="I1" s="119"/>
    </row>
    <row r="2" spans="1:9" x14ac:dyDescent="0.3">
      <c r="A2" s="121" t="s">
        <v>217</v>
      </c>
      <c r="B2" s="127" t="s">
        <v>221</v>
      </c>
      <c r="C2" s="126" t="s">
        <v>219</v>
      </c>
      <c r="D2" s="121" t="s">
        <v>217</v>
      </c>
      <c r="E2" s="127" t="s">
        <v>221</v>
      </c>
      <c r="F2" s="126" t="s">
        <v>219</v>
      </c>
      <c r="G2" s="127"/>
      <c r="H2" s="133"/>
      <c r="I2" s="119"/>
    </row>
    <row r="3" spans="1:9" x14ac:dyDescent="0.3">
      <c r="A3" s="122" t="s">
        <v>212</v>
      </c>
      <c r="B3" s="131">
        <v>6</v>
      </c>
      <c r="C3" s="131">
        <v>10</v>
      </c>
      <c r="D3" s="122" t="s">
        <v>223</v>
      </c>
      <c r="E3" s="131">
        <v>1</v>
      </c>
      <c r="F3" s="131">
        <v>10</v>
      </c>
      <c r="G3" s="127"/>
      <c r="H3" s="133"/>
      <c r="I3" s="119"/>
    </row>
    <row r="4" spans="1:9" x14ac:dyDescent="0.3">
      <c r="A4" s="123" t="s">
        <v>215</v>
      </c>
      <c r="B4" s="129">
        <v>17</v>
      </c>
      <c r="C4" s="128">
        <v>10</v>
      </c>
      <c r="D4" s="123" t="s">
        <v>224</v>
      </c>
      <c r="E4" s="128">
        <v>1</v>
      </c>
      <c r="F4" s="128">
        <v>10</v>
      </c>
      <c r="G4" s="127"/>
      <c r="H4" s="133"/>
      <c r="I4" s="119"/>
    </row>
    <row r="5" spans="1:9" x14ac:dyDescent="0.3">
      <c r="A5" s="123" t="s">
        <v>213</v>
      </c>
      <c r="B5" s="129">
        <v>14</v>
      </c>
      <c r="C5" s="128">
        <v>10</v>
      </c>
      <c r="D5" s="123" t="s">
        <v>225</v>
      </c>
      <c r="E5" s="128">
        <v>1</v>
      </c>
      <c r="F5" s="128">
        <v>10</v>
      </c>
      <c r="G5" s="119"/>
      <c r="H5" s="118"/>
      <c r="I5" s="119"/>
    </row>
    <row r="6" spans="1:9" x14ac:dyDescent="0.3">
      <c r="A6" s="123" t="s">
        <v>214</v>
      </c>
      <c r="B6" s="129">
        <v>0</v>
      </c>
      <c r="C6" s="128">
        <v>10</v>
      </c>
      <c r="D6" s="123" t="s">
        <v>226</v>
      </c>
      <c r="E6" s="128">
        <v>1</v>
      </c>
      <c r="F6" s="128">
        <v>10</v>
      </c>
      <c r="G6" s="119"/>
      <c r="H6" s="118"/>
      <c r="I6" s="119"/>
    </row>
    <row r="7" spans="1:9" x14ac:dyDescent="0.3">
      <c r="A7" s="124" t="s">
        <v>216</v>
      </c>
      <c r="B7" s="130">
        <v>5</v>
      </c>
      <c r="C7" s="132">
        <v>10</v>
      </c>
      <c r="D7" s="124" t="s">
        <v>227</v>
      </c>
      <c r="E7" s="132">
        <v>1</v>
      </c>
      <c r="F7" s="132">
        <v>10</v>
      </c>
      <c r="G7" s="119"/>
      <c r="H7" s="118"/>
      <c r="I7" s="119"/>
    </row>
    <row r="8" spans="1:9" x14ac:dyDescent="0.3">
      <c r="A8" s="124" t="s">
        <v>222</v>
      </c>
      <c r="B8" s="130">
        <f>SUM(B3:B7)</f>
        <v>42</v>
      </c>
      <c r="C8" s="130">
        <f>SUM(C3:C7)</f>
        <v>50</v>
      </c>
      <c r="D8" s="124" t="s">
        <v>222</v>
      </c>
      <c r="E8" s="130">
        <f>SUM(E3:E7)</f>
        <v>5</v>
      </c>
      <c r="F8" s="130">
        <f>SUM(F3:F7)</f>
        <v>50</v>
      </c>
      <c r="G8" s="119"/>
      <c r="H8" s="118"/>
      <c r="I8" s="119"/>
    </row>
    <row r="9" spans="1:9" x14ac:dyDescent="0.3">
      <c r="A9" s="118"/>
      <c r="B9" s="118"/>
      <c r="C9" s="120"/>
      <c r="D9" s="118"/>
      <c r="E9" s="118"/>
      <c r="F9" s="118"/>
      <c r="G9" s="118"/>
      <c r="H9" s="118"/>
      <c r="I9" s="119"/>
    </row>
    <row r="10" spans="1:9" x14ac:dyDescent="0.3">
      <c r="A10" s="118"/>
      <c r="B10" s="118"/>
      <c r="C10" s="120"/>
      <c r="D10" s="118"/>
      <c r="E10" s="118"/>
      <c r="F10" s="118"/>
      <c r="G10" s="118"/>
      <c r="H10" s="118"/>
      <c r="I10" s="119"/>
    </row>
    <row r="11" spans="1:9" x14ac:dyDescent="0.3">
      <c r="A11" s="118"/>
      <c r="B11" s="118"/>
      <c r="C11" s="118"/>
      <c r="D11" s="118"/>
      <c r="E11" s="118"/>
      <c r="F11" s="118"/>
      <c r="G11" s="118"/>
      <c r="H11" s="118"/>
      <c r="I11" s="119"/>
    </row>
    <row r="12" spans="1:9" x14ac:dyDescent="0.3">
      <c r="A12" s="118"/>
      <c r="B12" s="118"/>
      <c r="C12" s="118"/>
      <c r="D12" s="118"/>
      <c r="E12" s="118"/>
      <c r="F12" s="118"/>
      <c r="G12" s="118"/>
      <c r="H12" s="118"/>
      <c r="I12" s="119"/>
    </row>
    <row r="13" spans="1:9" x14ac:dyDescent="0.3">
      <c r="A13" s="121" t="s">
        <v>231</v>
      </c>
      <c r="B13" s="127" t="s">
        <v>212</v>
      </c>
      <c r="C13" s="127" t="s">
        <v>215</v>
      </c>
      <c r="D13" s="127" t="s">
        <v>213</v>
      </c>
      <c r="E13" s="127" t="s">
        <v>214</v>
      </c>
      <c r="F13" s="127" t="s">
        <v>216</v>
      </c>
      <c r="G13" s="127" t="s">
        <v>222</v>
      </c>
      <c r="H13" s="118"/>
      <c r="I13" s="119"/>
    </row>
    <row r="14" spans="1:9" x14ac:dyDescent="0.3">
      <c r="A14" s="135" t="s">
        <v>229</v>
      </c>
      <c r="B14" s="131">
        <v>59</v>
      </c>
      <c r="C14" s="131">
        <v>71</v>
      </c>
      <c r="D14" s="131">
        <v>50</v>
      </c>
      <c r="E14" s="131">
        <v>54</v>
      </c>
      <c r="F14" s="131">
        <v>21</v>
      </c>
      <c r="G14" s="131">
        <f>SUM(C14:F14)</f>
        <v>196</v>
      </c>
      <c r="H14" s="118"/>
      <c r="I14" s="119"/>
    </row>
    <row r="15" spans="1:9" x14ac:dyDescent="0.3">
      <c r="A15" s="123" t="s">
        <v>228</v>
      </c>
      <c r="B15" s="128">
        <v>18</v>
      </c>
      <c r="C15" s="128">
        <v>43</v>
      </c>
      <c r="D15" s="128">
        <v>35</v>
      </c>
      <c r="E15" s="128">
        <v>47</v>
      </c>
      <c r="F15" s="128">
        <v>19</v>
      </c>
      <c r="G15" s="128">
        <f>SUM(C15:F15)</f>
        <v>144</v>
      </c>
      <c r="H15" s="118"/>
      <c r="I15" s="119"/>
    </row>
    <row r="16" spans="1:9" x14ac:dyDescent="0.3">
      <c r="A16" s="124" t="s">
        <v>230</v>
      </c>
      <c r="B16" s="132">
        <v>11</v>
      </c>
      <c r="C16" s="132">
        <v>25</v>
      </c>
      <c r="D16" s="132">
        <v>12</v>
      </c>
      <c r="E16" s="132">
        <v>14</v>
      </c>
      <c r="F16" s="132">
        <v>13</v>
      </c>
      <c r="G16" s="132">
        <f>SUM(C16:F16)</f>
        <v>64</v>
      </c>
      <c r="H16" s="118"/>
      <c r="I16" s="119"/>
    </row>
    <row r="17" spans="1:9" x14ac:dyDescent="0.3">
      <c r="A17" s="134"/>
      <c r="B17" s="134"/>
      <c r="C17" s="134"/>
      <c r="D17" s="134"/>
      <c r="E17" s="134"/>
      <c r="F17" s="134"/>
      <c r="G17" s="134"/>
      <c r="H17" s="118"/>
      <c r="I17" s="119"/>
    </row>
    <row r="18" spans="1:9" x14ac:dyDescent="0.3">
      <c r="A18" s="118" t="s">
        <v>232</v>
      </c>
      <c r="B18" s="118">
        <v>6</v>
      </c>
      <c r="C18" s="118">
        <v>17</v>
      </c>
      <c r="D18" s="118">
        <v>14</v>
      </c>
      <c r="E18" s="118">
        <v>0</v>
      </c>
      <c r="F18" s="118">
        <v>4</v>
      </c>
      <c r="G18" s="132">
        <f>SUM(C18:F18)</f>
        <v>35</v>
      </c>
      <c r="H18" s="118"/>
      <c r="I18" s="119"/>
    </row>
    <row r="19" spans="1:9" x14ac:dyDescent="0.3">
      <c r="A19" s="118"/>
      <c r="B19" s="118"/>
      <c r="C19" s="118"/>
      <c r="D19" s="118"/>
      <c r="E19" s="118"/>
      <c r="F19" s="118"/>
      <c r="G19" s="118"/>
      <c r="H19" s="118"/>
      <c r="I19" s="119"/>
    </row>
    <row r="20" spans="1:9" x14ac:dyDescent="0.3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9" x14ac:dyDescent="0.3">
      <c r="A21" s="119"/>
      <c r="B21" s="119"/>
      <c r="C21" s="119"/>
      <c r="D21" s="119"/>
      <c r="E21" s="119"/>
      <c r="F21" s="119"/>
      <c r="G21" s="119"/>
      <c r="H21" s="119"/>
      <c r="I21" s="119"/>
    </row>
    <row r="22" spans="1:9" x14ac:dyDescent="0.3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9" x14ac:dyDescent="0.3">
      <c r="A23" s="118"/>
      <c r="B23" s="118"/>
      <c r="C23" s="120"/>
      <c r="D23" s="118"/>
      <c r="E23" s="118"/>
      <c r="F23" s="118"/>
      <c r="G23" s="118"/>
      <c r="H23" s="118"/>
      <c r="I23" s="119"/>
    </row>
    <row r="24" spans="1:9" x14ac:dyDescent="0.3">
      <c r="A24" s="118"/>
      <c r="B24" s="118"/>
      <c r="C24" s="120"/>
      <c r="D24" s="118"/>
      <c r="E24" s="118"/>
      <c r="F24" s="118"/>
      <c r="G24" s="118"/>
      <c r="H24" s="118"/>
      <c r="I24" s="119"/>
    </row>
    <row r="25" spans="1:9" x14ac:dyDescent="0.3">
      <c r="A25" s="118"/>
      <c r="B25" s="118"/>
      <c r="C25" s="120"/>
      <c r="D25" s="118"/>
      <c r="E25" s="118"/>
      <c r="F25" s="118"/>
      <c r="G25" s="118"/>
      <c r="H25" s="118"/>
      <c r="I25" s="119"/>
    </row>
    <row r="26" spans="1:9" x14ac:dyDescent="0.3">
      <c r="A26" s="118"/>
      <c r="B26" s="118"/>
      <c r="C26" s="120"/>
      <c r="D26" s="118"/>
      <c r="E26" s="118"/>
      <c r="F26" s="118"/>
      <c r="G26" s="118"/>
      <c r="H26" s="118"/>
      <c r="I26" s="119"/>
    </row>
    <row r="27" spans="1:9" x14ac:dyDescent="0.3">
      <c r="A27" s="118"/>
      <c r="B27" s="118"/>
      <c r="C27" s="120"/>
      <c r="D27" s="118"/>
      <c r="E27" s="118"/>
      <c r="F27" s="118"/>
      <c r="G27" s="118"/>
      <c r="H27" s="118"/>
      <c r="I27" s="119"/>
    </row>
    <row r="28" spans="1:9" x14ac:dyDescent="0.3">
      <c r="A28" s="118"/>
      <c r="B28" s="118"/>
      <c r="C28" s="120"/>
      <c r="D28" s="118"/>
      <c r="E28" s="118"/>
      <c r="F28" s="118"/>
      <c r="G28" s="118"/>
      <c r="H28" s="118"/>
      <c r="I28" s="119"/>
    </row>
    <row r="29" spans="1:9" x14ac:dyDescent="0.3">
      <c r="A29" s="118"/>
      <c r="B29" s="118"/>
      <c r="C29" s="120"/>
      <c r="D29" s="118"/>
      <c r="E29" s="118"/>
      <c r="F29" s="118"/>
      <c r="G29" s="118"/>
      <c r="H29" s="118"/>
      <c r="I29" s="119"/>
    </row>
    <row r="30" spans="1:9" x14ac:dyDescent="0.3">
      <c r="A30" s="118"/>
      <c r="B30" s="118"/>
      <c r="C30" s="120"/>
      <c r="D30" s="118"/>
      <c r="E30" s="118"/>
      <c r="F30" s="118"/>
      <c r="G30" s="118"/>
      <c r="H30" s="118"/>
      <c r="I30" s="119"/>
    </row>
    <row r="31" spans="1:9" x14ac:dyDescent="0.3">
      <c r="A31" s="118"/>
      <c r="B31" s="118"/>
      <c r="C31" s="120"/>
      <c r="D31" s="118"/>
      <c r="E31" s="118"/>
      <c r="F31" s="118"/>
      <c r="G31" s="118"/>
      <c r="H31" s="118"/>
      <c r="I31" s="119"/>
    </row>
    <row r="32" spans="1:9" x14ac:dyDescent="0.3">
      <c r="A32" s="118"/>
      <c r="B32" s="118"/>
      <c r="C32" s="118"/>
      <c r="D32" s="118"/>
      <c r="E32" s="118"/>
      <c r="F32" s="118"/>
      <c r="G32" s="118"/>
      <c r="H32" s="118"/>
      <c r="I32" s="119"/>
    </row>
    <row r="33" spans="1:9" x14ac:dyDescent="0.3">
      <c r="A33" s="118"/>
      <c r="B33" s="118"/>
      <c r="C33" s="118"/>
      <c r="D33" s="118"/>
      <c r="E33" s="118"/>
      <c r="F33" s="118"/>
      <c r="G33" s="118"/>
      <c r="H33" s="118"/>
      <c r="I33" s="119"/>
    </row>
    <row r="34" spans="1:9" x14ac:dyDescent="0.3">
      <c r="A34" s="119"/>
      <c r="B34" s="119"/>
      <c r="C34" s="119"/>
      <c r="D34" s="119"/>
      <c r="E34" s="119"/>
      <c r="F34" s="119"/>
      <c r="G34" s="119"/>
      <c r="H34" s="119"/>
      <c r="I34" s="119"/>
    </row>
    <row r="35" spans="1:9" x14ac:dyDescent="0.3">
      <c r="A35" s="119"/>
      <c r="B35" s="119"/>
      <c r="C35" s="119"/>
      <c r="D35" s="119"/>
      <c r="E35" s="119"/>
      <c r="F35" s="119"/>
      <c r="G35" s="119"/>
      <c r="H35" s="119"/>
      <c r="I35" s="119"/>
    </row>
    <row r="36" spans="1:9" x14ac:dyDescent="0.3">
      <c r="A36" s="119"/>
      <c r="B36" s="119"/>
      <c r="C36" s="119"/>
      <c r="D36" s="119"/>
      <c r="E36" s="119"/>
      <c r="F36" s="119"/>
      <c r="G36" s="119"/>
      <c r="H36" s="119"/>
      <c r="I36" s="119"/>
    </row>
  </sheetData>
  <mergeCells count="2">
    <mergeCell ref="B1:C1"/>
    <mergeCell ref="E1:F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M42"/>
  <sheetViews>
    <sheetView zoomScale="115" zoomScaleNormal="115" zoomScaleSheetLayoutView="70" workbookViewId="0">
      <selection activeCell="L9" sqref="L9"/>
    </sheetView>
  </sheetViews>
  <sheetFormatPr defaultColWidth="9" defaultRowHeight="17.25" x14ac:dyDescent="0.3"/>
  <cols>
    <col min="1" max="1" width="6.75" style="139" customWidth="1"/>
    <col min="2" max="2" width="35.125" style="139" bestFit="1" customWidth="1"/>
    <col min="3" max="4" width="30.625" style="139" customWidth="1"/>
    <col min="5" max="6" width="9" style="139"/>
    <col min="7" max="7" width="17.25" style="139" bestFit="1" customWidth="1"/>
    <col min="8" max="8" width="17.25" style="139" customWidth="1"/>
    <col min="9" max="9" width="17.25" style="139" bestFit="1" customWidth="1"/>
    <col min="10" max="16384" width="9" style="139"/>
  </cols>
  <sheetData>
    <row r="1" spans="1:11" ht="50.1" customHeight="1" x14ac:dyDescent="0.3">
      <c r="A1" s="138" t="s">
        <v>275</v>
      </c>
      <c r="B1" s="138" t="s">
        <v>276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</row>
    <row r="2" spans="1:11" ht="17.45" customHeight="1" x14ac:dyDescent="0.3">
      <c r="A2" s="136">
        <v>1</v>
      </c>
      <c r="B2" s="152" t="s">
        <v>542</v>
      </c>
      <c r="C2" s="210" t="s">
        <v>273</v>
      </c>
      <c r="D2" s="213" t="s">
        <v>274</v>
      </c>
      <c r="E2" s="162">
        <v>35.068600000000004</v>
      </c>
      <c r="F2" s="162">
        <v>128.99398333333335</v>
      </c>
      <c r="G2" s="165" t="s">
        <v>594</v>
      </c>
      <c r="H2" s="165" t="s">
        <v>212</v>
      </c>
      <c r="I2" s="165" t="s">
        <v>608</v>
      </c>
    </row>
    <row r="3" spans="1:11" ht="17.45" customHeight="1" x14ac:dyDescent="0.3">
      <c r="A3" s="136">
        <v>2</v>
      </c>
      <c r="B3" s="152" t="s">
        <v>543</v>
      </c>
      <c r="C3" s="212"/>
      <c r="D3" s="214"/>
      <c r="E3" s="162">
        <v>35.068600000000004</v>
      </c>
      <c r="F3" s="162">
        <v>128.99398333333335</v>
      </c>
      <c r="G3" s="165" t="s">
        <v>594</v>
      </c>
      <c r="H3" s="165" t="s">
        <v>212</v>
      </c>
      <c r="I3" s="165" t="s">
        <v>608</v>
      </c>
    </row>
    <row r="4" spans="1:11" ht="17.45" customHeight="1" x14ac:dyDescent="0.3">
      <c r="A4" s="136">
        <v>3</v>
      </c>
      <c r="B4" s="152" t="s">
        <v>544</v>
      </c>
      <c r="C4" s="210" t="s">
        <v>267</v>
      </c>
      <c r="D4" s="210" t="s">
        <v>268</v>
      </c>
      <c r="E4" s="162">
        <v>35.083133333333336</v>
      </c>
      <c r="F4" s="162">
        <v>128.99639999999999</v>
      </c>
      <c r="G4" s="165" t="s">
        <v>594</v>
      </c>
      <c r="H4" s="165" t="s">
        <v>212</v>
      </c>
      <c r="I4" s="165" t="s">
        <v>608</v>
      </c>
      <c r="K4" s="138"/>
    </row>
    <row r="5" spans="1:11" ht="17.45" customHeight="1" x14ac:dyDescent="0.3">
      <c r="A5" s="136">
        <v>4</v>
      </c>
      <c r="B5" s="152" t="s">
        <v>545</v>
      </c>
      <c r="C5" s="212"/>
      <c r="D5" s="212"/>
      <c r="E5" s="162">
        <v>35.083133333333336</v>
      </c>
      <c r="F5" s="162">
        <v>128.99639999999999</v>
      </c>
      <c r="G5" s="165" t="s">
        <v>594</v>
      </c>
      <c r="H5" s="165" t="s">
        <v>212</v>
      </c>
      <c r="I5" s="165" t="s">
        <v>608</v>
      </c>
    </row>
    <row r="6" spans="1:11" ht="17.45" customHeight="1" x14ac:dyDescent="0.3">
      <c r="A6" s="136">
        <v>5</v>
      </c>
      <c r="B6" s="152" t="s">
        <v>556</v>
      </c>
      <c r="C6" s="137" t="s">
        <v>271</v>
      </c>
      <c r="D6" s="137" t="s">
        <v>272</v>
      </c>
      <c r="E6" s="162">
        <v>35.06733333333333</v>
      </c>
      <c r="F6" s="162">
        <v>128.99268333333333</v>
      </c>
      <c r="G6" s="165" t="s">
        <v>594</v>
      </c>
      <c r="H6" s="165" t="s">
        <v>212</v>
      </c>
      <c r="I6" s="165" t="s">
        <v>608</v>
      </c>
    </row>
    <row r="7" spans="1:11" ht="17.45" customHeight="1" x14ac:dyDescent="0.3">
      <c r="A7" s="136">
        <v>6</v>
      </c>
      <c r="B7" s="152" t="s">
        <v>555</v>
      </c>
      <c r="C7" s="137" t="s">
        <v>269</v>
      </c>
      <c r="D7" s="137" t="s">
        <v>270</v>
      </c>
      <c r="E7" s="162">
        <v>35.084366666666668</v>
      </c>
      <c r="F7" s="162">
        <v>128.99321666666665</v>
      </c>
      <c r="G7" s="165" t="s">
        <v>594</v>
      </c>
      <c r="H7" s="165" t="s">
        <v>212</v>
      </c>
      <c r="I7" s="165" t="s">
        <v>608</v>
      </c>
    </row>
    <row r="8" spans="1:11" customFormat="1" ht="17.45" customHeight="1" x14ac:dyDescent="0.3">
      <c r="A8" s="136">
        <v>1</v>
      </c>
      <c r="B8" s="152" t="s">
        <v>558</v>
      </c>
      <c r="C8" s="213" t="s">
        <v>279</v>
      </c>
      <c r="D8" s="213" t="s">
        <v>569</v>
      </c>
      <c r="E8" s="82">
        <v>34.817999999999998</v>
      </c>
      <c r="F8" s="82">
        <v>127.67236666666666</v>
      </c>
      <c r="G8" s="165" t="s">
        <v>594</v>
      </c>
      <c r="H8" s="165" t="s">
        <v>215</v>
      </c>
      <c r="I8" s="165" t="s">
        <v>608</v>
      </c>
    </row>
    <row r="9" spans="1:11" customFormat="1" ht="17.45" customHeight="1" x14ac:dyDescent="0.3">
      <c r="A9" s="136">
        <v>2</v>
      </c>
      <c r="B9" s="152" t="s">
        <v>546</v>
      </c>
      <c r="C9" s="214"/>
      <c r="D9" s="214"/>
      <c r="E9" s="82">
        <v>34.817999999999998</v>
      </c>
      <c r="F9" s="82">
        <v>127.67236666666666</v>
      </c>
      <c r="G9" s="165" t="s">
        <v>594</v>
      </c>
      <c r="H9" s="165" t="s">
        <v>215</v>
      </c>
      <c r="I9" s="165" t="s">
        <v>608</v>
      </c>
    </row>
    <row r="10" spans="1:11" customFormat="1" ht="17.45" customHeight="1" x14ac:dyDescent="0.3">
      <c r="A10" s="136">
        <v>3</v>
      </c>
      <c r="B10" s="152" t="s">
        <v>547</v>
      </c>
      <c r="C10" s="214"/>
      <c r="D10" s="214"/>
      <c r="E10" s="82">
        <v>34.817999999999998</v>
      </c>
      <c r="F10" s="82">
        <v>127.67236666666666</v>
      </c>
      <c r="G10" s="165" t="s">
        <v>594</v>
      </c>
      <c r="H10" s="165" t="s">
        <v>215</v>
      </c>
      <c r="I10" s="165" t="s">
        <v>608</v>
      </c>
    </row>
    <row r="11" spans="1:11" customFormat="1" ht="17.45" customHeight="1" x14ac:dyDescent="0.3">
      <c r="A11" s="136">
        <v>4</v>
      </c>
      <c r="B11" s="152" t="s">
        <v>548</v>
      </c>
      <c r="C11" s="214"/>
      <c r="D11" s="214"/>
      <c r="E11" s="82">
        <v>34.817999999999998</v>
      </c>
      <c r="F11" s="82">
        <v>127.67236666666666</v>
      </c>
      <c r="G11" s="165" t="s">
        <v>594</v>
      </c>
      <c r="H11" s="165" t="s">
        <v>215</v>
      </c>
      <c r="I11" s="165" t="s">
        <v>608</v>
      </c>
    </row>
    <row r="12" spans="1:11" customFormat="1" ht="17.45" customHeight="1" x14ac:dyDescent="0.3">
      <c r="A12" s="136">
        <v>5</v>
      </c>
      <c r="B12" s="152" t="s">
        <v>549</v>
      </c>
      <c r="C12" s="214"/>
      <c r="D12" s="214"/>
      <c r="E12" s="82">
        <v>34.817999999999998</v>
      </c>
      <c r="F12" s="82">
        <v>127.67236666666666</v>
      </c>
      <c r="G12" s="165" t="s">
        <v>594</v>
      </c>
      <c r="H12" s="165" t="s">
        <v>215</v>
      </c>
      <c r="I12" s="165" t="s">
        <v>608</v>
      </c>
    </row>
    <row r="13" spans="1:11" customFormat="1" ht="17.45" customHeight="1" x14ac:dyDescent="0.3">
      <c r="A13" s="136">
        <v>6</v>
      </c>
      <c r="B13" s="152" t="s">
        <v>550</v>
      </c>
      <c r="C13" s="215"/>
      <c r="D13" s="215"/>
      <c r="E13" s="82">
        <v>34.817999999999998</v>
      </c>
      <c r="F13" s="82">
        <v>127.67236666666666</v>
      </c>
      <c r="G13" s="165" t="s">
        <v>594</v>
      </c>
      <c r="H13" s="165" t="s">
        <v>215</v>
      </c>
      <c r="I13" s="165" t="s">
        <v>608</v>
      </c>
    </row>
    <row r="14" spans="1:11" customFormat="1" ht="17.45" customHeight="1" x14ac:dyDescent="0.3">
      <c r="A14" s="136">
        <v>7</v>
      </c>
      <c r="B14" s="152" t="s">
        <v>561</v>
      </c>
      <c r="C14" s="213" t="s">
        <v>568</v>
      </c>
      <c r="D14" s="213" t="s">
        <v>570</v>
      </c>
      <c r="E14" s="82">
        <v>34.838833333333334</v>
      </c>
      <c r="F14" s="82">
        <v>127.68096666666666</v>
      </c>
      <c r="G14" s="165" t="s">
        <v>594</v>
      </c>
      <c r="H14" s="165" t="s">
        <v>215</v>
      </c>
      <c r="I14" s="165" t="s">
        <v>608</v>
      </c>
    </row>
    <row r="15" spans="1:11" customFormat="1" ht="17.45" customHeight="1" x14ac:dyDescent="0.3">
      <c r="A15" s="136">
        <v>8</v>
      </c>
      <c r="B15" s="152" t="s">
        <v>551</v>
      </c>
      <c r="C15" s="214"/>
      <c r="D15" s="214"/>
      <c r="E15" s="82">
        <v>34.838833333333334</v>
      </c>
      <c r="F15" s="82">
        <v>127.68096666666666</v>
      </c>
      <c r="G15" s="165" t="s">
        <v>594</v>
      </c>
      <c r="H15" s="165" t="s">
        <v>215</v>
      </c>
      <c r="I15" s="165" t="s">
        <v>608</v>
      </c>
    </row>
    <row r="16" spans="1:11" customFormat="1" ht="17.45" customHeight="1" x14ac:dyDescent="0.3">
      <c r="A16" s="136">
        <v>9</v>
      </c>
      <c r="B16" s="152" t="s">
        <v>552</v>
      </c>
      <c r="C16" s="214"/>
      <c r="D16" s="214"/>
      <c r="E16" s="82">
        <v>34.838833333333334</v>
      </c>
      <c r="F16" s="82">
        <v>127.68096666666666</v>
      </c>
      <c r="G16" s="165" t="s">
        <v>594</v>
      </c>
      <c r="H16" s="165" t="s">
        <v>215</v>
      </c>
      <c r="I16" s="165" t="s">
        <v>608</v>
      </c>
    </row>
    <row r="17" spans="1:13" customFormat="1" ht="17.45" customHeight="1" x14ac:dyDescent="0.3">
      <c r="A17" s="136">
        <v>10</v>
      </c>
      <c r="B17" s="152" t="s">
        <v>553</v>
      </c>
      <c r="C17" s="215"/>
      <c r="D17" s="214"/>
      <c r="E17" s="82">
        <v>34.838833333333334</v>
      </c>
      <c r="F17" s="82">
        <v>127.68096666666666</v>
      </c>
      <c r="G17" s="165" t="s">
        <v>594</v>
      </c>
      <c r="H17" s="165" t="s">
        <v>215</v>
      </c>
      <c r="I17" s="165" t="s">
        <v>608</v>
      </c>
    </row>
    <row r="18" spans="1:13" customFormat="1" ht="17.45" customHeight="1" x14ac:dyDescent="0.3">
      <c r="A18" s="136">
        <v>11</v>
      </c>
      <c r="B18" s="152" t="s">
        <v>557</v>
      </c>
      <c r="C18" s="137" t="s">
        <v>572</v>
      </c>
      <c r="D18" s="137" t="s">
        <v>571</v>
      </c>
      <c r="E18" s="82">
        <v>34.857166666666664</v>
      </c>
      <c r="F18" s="82">
        <v>127.72315</v>
      </c>
      <c r="G18" s="165" t="s">
        <v>594</v>
      </c>
      <c r="H18" s="165" t="s">
        <v>215</v>
      </c>
      <c r="I18" s="165" t="s">
        <v>608</v>
      </c>
    </row>
    <row r="19" spans="1:13" customFormat="1" ht="17.45" customHeight="1" x14ac:dyDescent="0.3">
      <c r="A19" s="136">
        <v>12</v>
      </c>
      <c r="B19" s="152" t="s">
        <v>559</v>
      </c>
      <c r="C19" s="137" t="s">
        <v>280</v>
      </c>
      <c r="D19" s="137" t="s">
        <v>281</v>
      </c>
      <c r="E19" s="82">
        <v>34.838500000000003</v>
      </c>
      <c r="F19" s="82">
        <v>127.67326666666666</v>
      </c>
      <c r="G19" s="165" t="s">
        <v>594</v>
      </c>
      <c r="H19" s="165" t="s">
        <v>215</v>
      </c>
      <c r="I19" s="165" t="s">
        <v>608</v>
      </c>
    </row>
    <row r="20" spans="1:13" customFormat="1" ht="17.45" customHeight="1" x14ac:dyDescent="0.3">
      <c r="A20" s="136">
        <v>13</v>
      </c>
      <c r="B20" s="152" t="s">
        <v>560</v>
      </c>
      <c r="C20" s="137" t="s">
        <v>282</v>
      </c>
      <c r="D20" s="137" t="s">
        <v>283</v>
      </c>
      <c r="E20" s="82">
        <v>34.838000000000001</v>
      </c>
      <c r="F20" s="82">
        <v>127.67423333333333</v>
      </c>
      <c r="G20" s="165" t="s">
        <v>594</v>
      </c>
      <c r="H20" s="165" t="s">
        <v>215</v>
      </c>
      <c r="I20" s="165" t="s">
        <v>608</v>
      </c>
    </row>
    <row r="21" spans="1:13" customFormat="1" ht="17.45" customHeight="1" x14ac:dyDescent="0.3">
      <c r="A21" s="136">
        <v>14</v>
      </c>
      <c r="B21" s="152" t="s">
        <v>562</v>
      </c>
      <c r="C21" s="137" t="s">
        <v>573</v>
      </c>
      <c r="D21" s="137" t="s">
        <v>576</v>
      </c>
      <c r="E21" s="82">
        <v>34.850166666666667</v>
      </c>
      <c r="F21" s="82">
        <v>127.74679999999999</v>
      </c>
      <c r="G21" s="165" t="s">
        <v>594</v>
      </c>
      <c r="H21" s="165" t="s">
        <v>215</v>
      </c>
      <c r="I21" s="165" t="s">
        <v>608</v>
      </c>
    </row>
    <row r="22" spans="1:13" customFormat="1" ht="17.45" customHeight="1" x14ac:dyDescent="0.3">
      <c r="A22" s="136">
        <v>15</v>
      </c>
      <c r="B22" s="152" t="s">
        <v>563</v>
      </c>
      <c r="C22" s="137" t="s">
        <v>574</v>
      </c>
      <c r="D22" s="137" t="s">
        <v>577</v>
      </c>
      <c r="E22" s="82">
        <v>34.829000000000001</v>
      </c>
      <c r="F22" s="82">
        <v>127.76819999999999</v>
      </c>
      <c r="G22" s="165" t="s">
        <v>594</v>
      </c>
      <c r="H22" s="165" t="s">
        <v>215</v>
      </c>
      <c r="I22" s="165" t="s">
        <v>608</v>
      </c>
    </row>
    <row r="23" spans="1:13" customFormat="1" ht="17.45" customHeight="1" x14ac:dyDescent="0.3">
      <c r="A23" s="136">
        <v>16</v>
      </c>
      <c r="B23" s="152" t="s">
        <v>564</v>
      </c>
      <c r="C23" s="137" t="s">
        <v>284</v>
      </c>
      <c r="D23" s="137" t="s">
        <v>285</v>
      </c>
      <c r="E23" s="82">
        <v>34.838166666666666</v>
      </c>
      <c r="F23" s="82">
        <v>127.6724</v>
      </c>
      <c r="G23" s="165" t="s">
        <v>594</v>
      </c>
      <c r="H23" s="165" t="s">
        <v>215</v>
      </c>
      <c r="I23" s="165" t="s">
        <v>608</v>
      </c>
      <c r="K23" s="139"/>
      <c r="L23" s="139"/>
      <c r="M23" s="139"/>
    </row>
    <row r="24" spans="1:13" customFormat="1" ht="17.45" customHeight="1" x14ac:dyDescent="0.3">
      <c r="A24" s="136">
        <v>17</v>
      </c>
      <c r="B24" s="152" t="s">
        <v>565</v>
      </c>
      <c r="C24" s="137" t="s">
        <v>575</v>
      </c>
      <c r="D24" s="137" t="s">
        <v>578</v>
      </c>
      <c r="E24" s="82">
        <v>34.909999999999997</v>
      </c>
      <c r="F24" s="82">
        <v>127.72513333333333</v>
      </c>
      <c r="G24" s="165" t="s">
        <v>594</v>
      </c>
      <c r="H24" s="165" t="s">
        <v>215</v>
      </c>
      <c r="I24" s="165" t="s">
        <v>608</v>
      </c>
      <c r="K24" s="139"/>
      <c r="L24" s="139"/>
      <c r="M24" s="139"/>
    </row>
    <row r="25" spans="1:13" ht="17.45" customHeight="1" x14ac:dyDescent="0.3">
      <c r="A25" s="140">
        <v>1</v>
      </c>
      <c r="B25" s="152" t="s">
        <v>528</v>
      </c>
      <c r="C25" s="137" t="s">
        <v>289</v>
      </c>
      <c r="D25" s="137" t="s">
        <v>290</v>
      </c>
      <c r="E25" s="82">
        <v>35.445166666666665</v>
      </c>
      <c r="F25" s="82">
        <v>129.32636666666667</v>
      </c>
      <c r="G25" s="165" t="s">
        <v>594</v>
      </c>
      <c r="H25" s="165" t="s">
        <v>213</v>
      </c>
      <c r="I25" s="165" t="s">
        <v>608</v>
      </c>
    </row>
    <row r="26" spans="1:13" ht="17.45" customHeight="1" x14ac:dyDescent="0.3">
      <c r="A26" s="140">
        <v>2</v>
      </c>
      <c r="B26" s="152" t="s">
        <v>529</v>
      </c>
      <c r="C26" s="137" t="s">
        <v>291</v>
      </c>
      <c r="D26" s="137" t="s">
        <v>292</v>
      </c>
      <c r="E26" s="82">
        <v>35.445166666666665</v>
      </c>
      <c r="F26" s="82">
        <v>129.32663333333332</v>
      </c>
      <c r="G26" s="165" t="s">
        <v>594</v>
      </c>
      <c r="H26" s="165" t="s">
        <v>213</v>
      </c>
      <c r="I26" s="165" t="s">
        <v>608</v>
      </c>
    </row>
    <row r="27" spans="1:13" ht="17.45" customHeight="1" x14ac:dyDescent="0.3">
      <c r="A27" s="140">
        <v>3</v>
      </c>
      <c r="B27" s="152" t="s">
        <v>530</v>
      </c>
      <c r="C27" s="137" t="s">
        <v>286</v>
      </c>
      <c r="D27" s="137" t="s">
        <v>287</v>
      </c>
      <c r="E27" s="82">
        <v>35.50416666666667</v>
      </c>
      <c r="F27" s="82">
        <v>129.34344999999999</v>
      </c>
      <c r="G27" s="165" t="s">
        <v>594</v>
      </c>
      <c r="H27" s="165" t="s">
        <v>213</v>
      </c>
      <c r="I27" s="165" t="s">
        <v>608</v>
      </c>
    </row>
    <row r="28" spans="1:13" ht="17.45" customHeight="1" x14ac:dyDescent="0.3">
      <c r="A28" s="140">
        <v>4</v>
      </c>
      <c r="B28" s="152" t="s">
        <v>531</v>
      </c>
      <c r="C28" s="137" t="s">
        <v>288</v>
      </c>
      <c r="D28" s="137" t="s">
        <v>579</v>
      </c>
      <c r="E28" s="82">
        <v>35.503999999999998</v>
      </c>
      <c r="F28" s="82">
        <v>129.35946666666666</v>
      </c>
      <c r="G28" s="165" t="s">
        <v>594</v>
      </c>
      <c r="H28" s="165" t="s">
        <v>213</v>
      </c>
      <c r="I28" s="165" t="s">
        <v>608</v>
      </c>
    </row>
    <row r="29" spans="1:13" ht="17.45" customHeight="1" x14ac:dyDescent="0.3">
      <c r="A29" s="140">
        <v>5</v>
      </c>
      <c r="B29" s="152" t="s">
        <v>566</v>
      </c>
      <c r="C29" s="137" t="s">
        <v>295</v>
      </c>
      <c r="D29" s="137" t="s">
        <v>296</v>
      </c>
      <c r="E29" s="82">
        <v>35.530500000000004</v>
      </c>
      <c r="F29" s="82">
        <v>129.36831666666666</v>
      </c>
      <c r="G29" s="165" t="s">
        <v>594</v>
      </c>
      <c r="H29" s="165" t="s">
        <v>213</v>
      </c>
      <c r="I29" s="165" t="s">
        <v>608</v>
      </c>
    </row>
    <row r="30" spans="1:13" ht="17.45" customHeight="1" x14ac:dyDescent="0.3">
      <c r="A30" s="140">
        <v>6</v>
      </c>
      <c r="B30" s="152" t="s">
        <v>540</v>
      </c>
      <c r="C30" s="210" t="s">
        <v>293</v>
      </c>
      <c r="D30" s="213" t="s">
        <v>294</v>
      </c>
      <c r="E30" s="82">
        <v>35.44466666666667</v>
      </c>
      <c r="F30" s="82">
        <v>129.37128333333334</v>
      </c>
      <c r="G30" s="165" t="s">
        <v>594</v>
      </c>
      <c r="H30" s="165" t="s">
        <v>213</v>
      </c>
      <c r="I30" s="165" t="s">
        <v>608</v>
      </c>
    </row>
    <row r="31" spans="1:13" ht="17.45" customHeight="1" x14ac:dyDescent="0.3">
      <c r="A31" s="140">
        <v>7</v>
      </c>
      <c r="B31" s="152" t="s">
        <v>541</v>
      </c>
      <c r="C31" s="212"/>
      <c r="D31" s="214"/>
      <c r="E31" s="82">
        <v>35.44466666666667</v>
      </c>
      <c r="F31" s="82">
        <v>129.37128333333334</v>
      </c>
      <c r="G31" s="165" t="s">
        <v>594</v>
      </c>
      <c r="H31" s="165" t="s">
        <v>213</v>
      </c>
      <c r="I31" s="165" t="s">
        <v>608</v>
      </c>
    </row>
    <row r="32" spans="1:13" ht="17.45" customHeight="1" x14ac:dyDescent="0.3">
      <c r="A32" s="140">
        <v>8</v>
      </c>
      <c r="B32" s="152" t="s">
        <v>567</v>
      </c>
      <c r="C32" s="210" t="s">
        <v>297</v>
      </c>
      <c r="D32" s="213" t="s">
        <v>298</v>
      </c>
      <c r="E32" s="82">
        <v>35.447666666666663</v>
      </c>
      <c r="F32" s="82">
        <v>129.35076666666666</v>
      </c>
      <c r="G32" s="165" t="s">
        <v>594</v>
      </c>
      <c r="H32" s="165" t="s">
        <v>213</v>
      </c>
      <c r="I32" s="165" t="s">
        <v>608</v>
      </c>
    </row>
    <row r="33" spans="1:9" ht="17.45" customHeight="1" x14ac:dyDescent="0.3">
      <c r="A33" s="140">
        <v>9</v>
      </c>
      <c r="B33" s="152" t="s">
        <v>554</v>
      </c>
      <c r="C33" s="212"/>
      <c r="D33" s="214"/>
      <c r="E33" s="82">
        <v>35.447666666666663</v>
      </c>
      <c r="F33" s="82">
        <v>129.35076666666666</v>
      </c>
      <c r="G33" s="165" t="s">
        <v>594</v>
      </c>
      <c r="H33" s="165" t="s">
        <v>213</v>
      </c>
      <c r="I33" s="165" t="s">
        <v>608</v>
      </c>
    </row>
    <row r="34" spans="1:9" ht="17.45" customHeight="1" x14ac:dyDescent="0.3">
      <c r="A34" s="140">
        <v>10</v>
      </c>
      <c r="B34" s="152" t="s">
        <v>532</v>
      </c>
      <c r="C34" s="210" t="s">
        <v>299</v>
      </c>
      <c r="D34" s="213" t="s">
        <v>300</v>
      </c>
      <c r="E34" s="82">
        <v>35.480833333333337</v>
      </c>
      <c r="F34" s="82">
        <v>129.38399999999999</v>
      </c>
      <c r="G34" s="165" t="s">
        <v>594</v>
      </c>
      <c r="H34" s="165" t="s">
        <v>213</v>
      </c>
      <c r="I34" s="165" t="s">
        <v>608</v>
      </c>
    </row>
    <row r="35" spans="1:9" ht="17.45" customHeight="1" x14ac:dyDescent="0.3">
      <c r="A35" s="140">
        <v>11</v>
      </c>
      <c r="B35" s="152" t="s">
        <v>533</v>
      </c>
      <c r="C35" s="211"/>
      <c r="D35" s="214"/>
      <c r="E35" s="82">
        <v>35.480833333333337</v>
      </c>
      <c r="F35" s="82">
        <v>129.38399999999999</v>
      </c>
      <c r="G35" s="165" t="s">
        <v>594</v>
      </c>
      <c r="H35" s="165" t="s">
        <v>213</v>
      </c>
      <c r="I35" s="165" t="s">
        <v>608</v>
      </c>
    </row>
    <row r="36" spans="1:9" ht="17.45" customHeight="1" x14ac:dyDescent="0.3">
      <c r="A36" s="140">
        <v>12</v>
      </c>
      <c r="B36" s="152" t="s">
        <v>534</v>
      </c>
      <c r="C36" s="212"/>
      <c r="D36" s="214"/>
      <c r="E36" s="82">
        <v>35.480833333333337</v>
      </c>
      <c r="F36" s="82">
        <v>129.38399999999999</v>
      </c>
      <c r="G36" s="165" t="s">
        <v>594</v>
      </c>
      <c r="H36" s="165" t="s">
        <v>213</v>
      </c>
      <c r="I36" s="165" t="s">
        <v>608</v>
      </c>
    </row>
    <row r="37" spans="1:9" ht="17.45" customHeight="1" x14ac:dyDescent="0.3">
      <c r="A37" s="140">
        <v>13</v>
      </c>
      <c r="B37" s="152" t="s">
        <v>535</v>
      </c>
      <c r="C37" s="210" t="s">
        <v>301</v>
      </c>
      <c r="D37" s="213" t="s">
        <v>302</v>
      </c>
      <c r="E37" s="82">
        <v>35.499499999999998</v>
      </c>
      <c r="F37" s="82">
        <v>129.37825000000001</v>
      </c>
      <c r="G37" s="165" t="s">
        <v>594</v>
      </c>
      <c r="H37" s="165" t="s">
        <v>213</v>
      </c>
      <c r="I37" s="165" t="s">
        <v>608</v>
      </c>
    </row>
    <row r="38" spans="1:9" ht="17.45" customHeight="1" x14ac:dyDescent="0.3">
      <c r="A38" s="140">
        <v>14</v>
      </c>
      <c r="B38" s="152" t="s">
        <v>536</v>
      </c>
      <c r="C38" s="212"/>
      <c r="D38" s="214"/>
      <c r="E38" s="82">
        <v>35.499499999999998</v>
      </c>
      <c r="F38" s="82">
        <v>129.37825000000001</v>
      </c>
      <c r="G38" s="165" t="s">
        <v>594</v>
      </c>
      <c r="H38" s="165" t="s">
        <v>213</v>
      </c>
      <c r="I38" s="165" t="s">
        <v>608</v>
      </c>
    </row>
    <row r="39" spans="1:9" ht="17.45" customHeight="1" x14ac:dyDescent="0.3">
      <c r="A39" s="136">
        <v>1</v>
      </c>
      <c r="B39" s="152" t="s">
        <v>588</v>
      </c>
      <c r="C39" s="137" t="s">
        <v>580</v>
      </c>
      <c r="D39" s="137" t="s">
        <v>584</v>
      </c>
      <c r="E39" s="82">
        <v>37.060283333333331</v>
      </c>
      <c r="F39" s="82">
        <v>126.49713333333334</v>
      </c>
      <c r="G39" s="165" t="s">
        <v>594</v>
      </c>
      <c r="H39" s="165" t="s">
        <v>216</v>
      </c>
      <c r="I39" s="165" t="s">
        <v>608</v>
      </c>
    </row>
    <row r="40" spans="1:9" ht="17.45" customHeight="1" x14ac:dyDescent="0.3">
      <c r="A40" s="136">
        <v>2</v>
      </c>
      <c r="B40" s="152" t="s">
        <v>537</v>
      </c>
      <c r="C40" s="137" t="s">
        <v>581</v>
      </c>
      <c r="D40" s="137" t="s">
        <v>585</v>
      </c>
      <c r="E40" s="82">
        <v>37.055733333333336</v>
      </c>
      <c r="F40" s="82">
        <v>126.52026666666667</v>
      </c>
      <c r="G40" s="165" t="s">
        <v>594</v>
      </c>
      <c r="H40" s="165" t="s">
        <v>216</v>
      </c>
      <c r="I40" s="165" t="s">
        <v>608</v>
      </c>
    </row>
    <row r="41" spans="1:9" ht="17.45" customHeight="1" x14ac:dyDescent="0.3">
      <c r="A41" s="136">
        <v>3</v>
      </c>
      <c r="B41" s="152" t="s">
        <v>538</v>
      </c>
      <c r="C41" s="137" t="s">
        <v>582</v>
      </c>
      <c r="D41" s="137" t="s">
        <v>586</v>
      </c>
      <c r="E41" s="82">
        <v>37.058216666666667</v>
      </c>
      <c r="F41" s="82">
        <v>126.51891666666667</v>
      </c>
      <c r="G41" s="165" t="s">
        <v>594</v>
      </c>
      <c r="H41" s="165" t="s">
        <v>216</v>
      </c>
      <c r="I41" s="165" t="s">
        <v>608</v>
      </c>
    </row>
    <row r="42" spans="1:9" ht="17.45" customHeight="1" x14ac:dyDescent="0.3">
      <c r="A42" s="136">
        <v>4</v>
      </c>
      <c r="B42" s="153" t="s">
        <v>539</v>
      </c>
      <c r="C42" s="137" t="s">
        <v>583</v>
      </c>
      <c r="D42" s="137" t="s">
        <v>587</v>
      </c>
      <c r="E42" s="82">
        <v>37.060099999999998</v>
      </c>
      <c r="F42" s="82">
        <v>126.51576666666666</v>
      </c>
      <c r="G42" s="165" t="s">
        <v>594</v>
      </c>
      <c r="H42" s="165" t="s">
        <v>216</v>
      </c>
      <c r="I42" s="165" t="s">
        <v>608</v>
      </c>
    </row>
  </sheetData>
  <mergeCells count="16">
    <mergeCell ref="C14:C17"/>
    <mergeCell ref="D14:D17"/>
    <mergeCell ref="C8:C13"/>
    <mergeCell ref="D8:D13"/>
    <mergeCell ref="C2:C3"/>
    <mergeCell ref="D2:D3"/>
    <mergeCell ref="C4:C5"/>
    <mergeCell ref="D4:D5"/>
    <mergeCell ref="C34:C36"/>
    <mergeCell ref="D34:D36"/>
    <mergeCell ref="C37:C38"/>
    <mergeCell ref="D37:D38"/>
    <mergeCell ref="C30:C31"/>
    <mergeCell ref="D30:D31"/>
    <mergeCell ref="C32:C33"/>
    <mergeCell ref="D32:D33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B110"/>
  <sheetViews>
    <sheetView zoomScale="55" zoomScaleNormal="55" workbookViewId="0">
      <selection activeCell="A50" sqref="A50:I57"/>
    </sheetView>
  </sheetViews>
  <sheetFormatPr defaultRowHeight="16.5" x14ac:dyDescent="0.3"/>
  <cols>
    <col min="1" max="1" width="13.75" bestFit="1" customWidth="1"/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16" t="s">
        <v>209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8"/>
    </row>
    <row r="2" spans="1:54" ht="17.25" thickBot="1" x14ac:dyDescent="0.35">
      <c r="D2" s="202" t="s">
        <v>203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204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202</v>
      </c>
      <c r="Y2" s="203"/>
      <c r="Z2" s="203"/>
      <c r="AA2" s="203"/>
      <c r="AB2" s="203"/>
      <c r="AC2" s="203"/>
      <c r="AD2" s="203"/>
      <c r="AE2" s="203"/>
      <c r="AF2" s="203"/>
      <c r="AG2" s="203"/>
      <c r="AH2" s="202" t="s">
        <v>201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205</v>
      </c>
      <c r="AS2" s="203"/>
      <c r="AT2" s="203"/>
      <c r="AU2" s="203"/>
      <c r="AV2" s="203"/>
      <c r="AW2" s="203"/>
      <c r="AX2" s="203"/>
      <c r="AY2" s="203"/>
      <c r="AZ2" s="203"/>
      <c r="BA2" s="219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  <c r="J4" s="2" t="s">
        <v>142</v>
      </c>
      <c r="K4" s="2" t="s">
        <v>143</v>
      </c>
      <c r="L4" s="2" t="s">
        <v>144</v>
      </c>
      <c r="M4" s="2" t="s">
        <v>145</v>
      </c>
      <c r="N4" s="10" t="s">
        <v>55</v>
      </c>
      <c r="O4" s="7" t="s">
        <v>56</v>
      </c>
      <c r="P4" s="7" t="s">
        <v>57</v>
      </c>
      <c r="Q4" s="7" t="s">
        <v>58</v>
      </c>
      <c r="R4" s="7" t="s">
        <v>59</v>
      </c>
      <c r="S4" s="7" t="s">
        <v>60</v>
      </c>
      <c r="T4" s="7" t="s">
        <v>61</v>
      </c>
      <c r="U4" s="7" t="s">
        <v>62</v>
      </c>
      <c r="V4" s="7" t="s">
        <v>63</v>
      </c>
      <c r="W4" s="7" t="s">
        <v>64</v>
      </c>
      <c r="X4" s="1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1" t="s">
        <v>86</v>
      </c>
      <c r="AI4" s="2" t="s">
        <v>87</v>
      </c>
      <c r="AJ4" s="2" t="s">
        <v>88</v>
      </c>
      <c r="AK4" s="2" t="s">
        <v>89</v>
      </c>
      <c r="AL4" s="2" t="s">
        <v>90</v>
      </c>
      <c r="AM4" s="2" t="s">
        <v>91</v>
      </c>
      <c r="AN4" s="2" t="s">
        <v>92</v>
      </c>
      <c r="AO4" s="2" t="s">
        <v>93</v>
      </c>
      <c r="AP4" s="2" t="s">
        <v>94</v>
      </c>
      <c r="AQ4" s="2" t="s">
        <v>95</v>
      </c>
      <c r="AR4" s="1" t="s">
        <v>126</v>
      </c>
      <c r="AS4" s="2" t="s">
        <v>127</v>
      </c>
      <c r="AT4" s="2" t="s">
        <v>128</v>
      </c>
      <c r="AU4" s="2" t="s">
        <v>129</v>
      </c>
      <c r="AV4" s="2" t="s">
        <v>130</v>
      </c>
      <c r="AW4" s="2" t="s">
        <v>131</v>
      </c>
      <c r="AX4" s="2" t="s">
        <v>132</v>
      </c>
      <c r="AY4" s="2" t="s">
        <v>133</v>
      </c>
      <c r="AZ4" s="2" t="s">
        <v>134</v>
      </c>
      <c r="BA4" s="3" t="s">
        <v>135</v>
      </c>
    </row>
    <row r="5" spans="1:54" x14ac:dyDescent="0.3">
      <c r="A5" s="207" t="s">
        <v>165</v>
      </c>
      <c r="B5" s="41">
        <v>1</v>
      </c>
      <c r="C5" s="45" t="s">
        <v>0</v>
      </c>
      <c r="D5" s="15"/>
      <c r="E5" s="16">
        <v>289.11680000000001</v>
      </c>
      <c r="F5" s="16"/>
      <c r="G5" s="16"/>
      <c r="H5" s="16"/>
      <c r="I5" s="16">
        <v>50.847999999999985</v>
      </c>
      <c r="J5" s="16"/>
      <c r="K5" s="16"/>
      <c r="L5" s="16">
        <v>40.11839999999998</v>
      </c>
      <c r="M5" s="16"/>
      <c r="N5" s="13">
        <v>219.4752</v>
      </c>
      <c r="O5" s="12">
        <v>136.99839999999998</v>
      </c>
      <c r="P5" s="12"/>
      <c r="Q5" s="12">
        <v>81.827199999999976</v>
      </c>
      <c r="R5" s="12"/>
      <c r="S5" s="12"/>
      <c r="T5" s="12">
        <v>818.5856</v>
      </c>
      <c r="U5" s="12"/>
      <c r="V5" s="12"/>
      <c r="W5" s="12"/>
      <c r="X5" s="15"/>
      <c r="Y5" s="12">
        <v>36.377600000000001</v>
      </c>
      <c r="Z5" s="12">
        <v>29.119999999999976</v>
      </c>
      <c r="AA5" s="12">
        <v>58.396800000000013</v>
      </c>
      <c r="AB5" s="16"/>
      <c r="AC5" s="12">
        <v>25.379199999999997</v>
      </c>
      <c r="AD5" s="16"/>
      <c r="AE5" s="16"/>
      <c r="AF5" s="16"/>
      <c r="AG5" s="16"/>
      <c r="AH5" s="13"/>
      <c r="AI5" s="12"/>
      <c r="AJ5" s="12"/>
      <c r="AK5" s="12">
        <v>209.93280000000001</v>
      </c>
      <c r="AL5" s="12"/>
      <c r="AM5" s="12">
        <v>43.075200000000024</v>
      </c>
      <c r="AN5" s="12"/>
      <c r="AO5" s="12">
        <v>662.30079999999998</v>
      </c>
      <c r="AP5" s="12"/>
      <c r="AQ5" s="12"/>
      <c r="AR5" s="13"/>
      <c r="AS5" s="12"/>
      <c r="AT5" s="12">
        <v>595.21280000000002</v>
      </c>
      <c r="AU5" s="12"/>
      <c r="AV5" s="12">
        <v>247.02719999999997</v>
      </c>
      <c r="AW5" s="12"/>
      <c r="AX5" s="12"/>
      <c r="AY5" s="12"/>
      <c r="AZ5" s="12">
        <v>186.816</v>
      </c>
      <c r="BA5" s="14"/>
    </row>
    <row r="6" spans="1:54" x14ac:dyDescent="0.3">
      <c r="A6" s="200"/>
      <c r="B6" s="42">
        <v>2</v>
      </c>
      <c r="C6" s="46" t="s">
        <v>1</v>
      </c>
      <c r="D6" s="15"/>
      <c r="E6" s="16">
        <v>804.17894999999987</v>
      </c>
      <c r="F6" s="16"/>
      <c r="G6" s="16"/>
      <c r="H6" s="16"/>
      <c r="I6" s="16">
        <v>166.7064499999999</v>
      </c>
      <c r="J6" s="16"/>
      <c r="K6" s="16"/>
      <c r="L6" s="16">
        <v>103.92644999999993</v>
      </c>
      <c r="M6" s="16"/>
      <c r="N6" s="13">
        <v>1006.5349499999999</v>
      </c>
      <c r="O6" s="12">
        <v>664.85844999999983</v>
      </c>
      <c r="P6" s="12"/>
      <c r="Q6" s="12">
        <v>595.65444999999988</v>
      </c>
      <c r="R6" s="12">
        <v>131.19194999999991</v>
      </c>
      <c r="S6" s="12">
        <v>248.90445</v>
      </c>
      <c r="T6" s="12">
        <v>3463.8244499999996</v>
      </c>
      <c r="U6" s="12">
        <v>107.10194999999999</v>
      </c>
      <c r="V6" s="12">
        <v>73.631449999999973</v>
      </c>
      <c r="W6" s="12">
        <v>240.47294999999997</v>
      </c>
      <c r="X6" s="13">
        <v>11.398949999999957</v>
      </c>
      <c r="Y6" s="12">
        <v>443.92394999999999</v>
      </c>
      <c r="Z6" s="12">
        <v>294.0914499999999</v>
      </c>
      <c r="AA6" s="12">
        <v>343.91395</v>
      </c>
      <c r="AB6" s="12">
        <v>120.09595000000002</v>
      </c>
      <c r="AC6" s="12">
        <v>317.70694999999989</v>
      </c>
      <c r="AD6" s="12">
        <v>75.127949999999942</v>
      </c>
      <c r="AE6" s="16"/>
      <c r="AF6" s="12">
        <v>151.63194999999996</v>
      </c>
      <c r="AG6" s="16"/>
      <c r="AH6" s="13"/>
      <c r="AI6" s="12"/>
      <c r="AJ6" s="12"/>
      <c r="AK6" s="12">
        <v>765.70794999999987</v>
      </c>
      <c r="AL6" s="12"/>
      <c r="AM6" s="12"/>
      <c r="AN6" s="12"/>
      <c r="AO6" s="12">
        <v>2377.2194499999996</v>
      </c>
      <c r="AP6" s="12"/>
      <c r="AQ6" s="12"/>
      <c r="AR6" s="13"/>
      <c r="AS6" s="12"/>
      <c r="AT6" s="12">
        <v>1619.6619499999997</v>
      </c>
      <c r="AU6" s="12"/>
      <c r="AV6" s="12">
        <v>552.69394999999997</v>
      </c>
      <c r="AW6" s="12"/>
      <c r="AX6" s="12"/>
      <c r="AY6" s="12"/>
      <c r="AZ6" s="12">
        <v>485.02294999999992</v>
      </c>
      <c r="BA6" s="14"/>
    </row>
    <row r="7" spans="1:54" x14ac:dyDescent="0.3">
      <c r="A7" s="200"/>
      <c r="B7" s="42">
        <v>3</v>
      </c>
      <c r="C7" s="46" t="s">
        <v>2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3"/>
      <c r="O7" s="12"/>
      <c r="P7" s="12"/>
      <c r="Q7" s="12"/>
      <c r="R7" s="12"/>
      <c r="S7" s="12"/>
      <c r="T7" s="12">
        <v>16.910057142857141</v>
      </c>
      <c r="U7" s="12"/>
      <c r="V7" s="12"/>
      <c r="W7" s="12"/>
      <c r="X7" s="15"/>
      <c r="Y7" s="16"/>
      <c r="Z7" s="16"/>
      <c r="AA7" s="16"/>
      <c r="AB7" s="16"/>
      <c r="AC7" s="16"/>
      <c r="AD7" s="16"/>
      <c r="AE7" s="16"/>
      <c r="AF7" s="16"/>
      <c r="AG7" s="16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/>
      <c r="AW7" s="12"/>
      <c r="AX7" s="12"/>
      <c r="AY7" s="12"/>
      <c r="AZ7" s="12"/>
      <c r="BA7" s="14"/>
    </row>
    <row r="8" spans="1:54" x14ac:dyDescent="0.3">
      <c r="A8" s="200"/>
      <c r="B8" s="42">
        <v>4</v>
      </c>
      <c r="C8" s="46" t="s">
        <v>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3"/>
      <c r="O8" s="12"/>
      <c r="P8" s="12"/>
      <c r="Q8" s="12"/>
      <c r="R8" s="12"/>
      <c r="S8" s="12"/>
      <c r="T8" s="12"/>
      <c r="U8" s="12"/>
      <c r="V8" s="12"/>
      <c r="W8" s="12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4"/>
    </row>
    <row r="9" spans="1:54" x14ac:dyDescent="0.3">
      <c r="A9" s="200"/>
      <c r="B9" s="42">
        <v>5</v>
      </c>
      <c r="C9" s="46" t="s">
        <v>4</v>
      </c>
      <c r="D9" s="15"/>
      <c r="E9" s="16">
        <v>6.1036499999999991</v>
      </c>
      <c r="F9" s="16"/>
      <c r="G9" s="16"/>
      <c r="H9" s="16"/>
      <c r="I9" s="16"/>
      <c r="J9" s="16"/>
      <c r="K9" s="16"/>
      <c r="L9" s="16"/>
      <c r="M9" s="16"/>
      <c r="N9" s="13">
        <v>11.835150000000002</v>
      </c>
      <c r="O9" s="12">
        <v>7.4596500000000008</v>
      </c>
      <c r="P9" s="12"/>
      <c r="Q9" s="12">
        <v>6.4321499999999991</v>
      </c>
      <c r="R9" s="12"/>
      <c r="S9" s="12"/>
      <c r="T9" s="12">
        <v>41.85915</v>
      </c>
      <c r="U9" s="12"/>
      <c r="V9" s="12"/>
      <c r="W9" s="12"/>
      <c r="X9" s="15"/>
      <c r="Y9" s="12">
        <v>5.1406499999999999</v>
      </c>
      <c r="Z9" s="16"/>
      <c r="AA9" s="16"/>
      <c r="AB9" s="16"/>
      <c r="AC9" s="16"/>
      <c r="AD9" s="16"/>
      <c r="AE9" s="16"/>
      <c r="AF9" s="16"/>
      <c r="AG9" s="16"/>
      <c r="AH9" s="13"/>
      <c r="AI9" s="12"/>
      <c r="AJ9" s="12"/>
      <c r="AK9" s="12">
        <v>7.3126500000000005</v>
      </c>
      <c r="AL9" s="12"/>
      <c r="AM9" s="12"/>
      <c r="AN9" s="12"/>
      <c r="AO9" s="12">
        <v>26.59365</v>
      </c>
      <c r="AP9" s="12"/>
      <c r="AQ9" s="12"/>
      <c r="AR9" s="13"/>
      <c r="AS9" s="12"/>
      <c r="AT9" s="12">
        <v>14.569649999999999</v>
      </c>
      <c r="AU9" s="12"/>
      <c r="AV9" s="12"/>
      <c r="AW9" s="12"/>
      <c r="AX9" s="12"/>
      <c r="AY9" s="12"/>
      <c r="AZ9" s="12"/>
      <c r="BA9" s="14"/>
    </row>
    <row r="10" spans="1:54" x14ac:dyDescent="0.3">
      <c r="A10" s="200"/>
      <c r="B10" s="42">
        <v>6</v>
      </c>
      <c r="C10" s="46" t="s">
        <v>5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4"/>
    </row>
    <row r="11" spans="1:54" x14ac:dyDescent="0.3">
      <c r="A11" s="200"/>
      <c r="B11" s="42">
        <v>7</v>
      </c>
      <c r="C11" s="46" t="s">
        <v>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4"/>
    </row>
    <row r="12" spans="1:54" x14ac:dyDescent="0.3">
      <c r="A12" s="200"/>
      <c r="B12" s="42">
        <v>8</v>
      </c>
      <c r="C12" s="46" t="s">
        <v>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4"/>
    </row>
    <row r="13" spans="1:54" x14ac:dyDescent="0.3">
      <c r="A13" s="200"/>
      <c r="B13" s="42">
        <v>9</v>
      </c>
      <c r="C13" s="46" t="s">
        <v>8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4"/>
    </row>
    <row r="14" spans="1:54" x14ac:dyDescent="0.3">
      <c r="A14" s="200"/>
      <c r="B14" s="42">
        <v>10</v>
      </c>
      <c r="C14" s="46" t="s">
        <v>9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4"/>
    </row>
    <row r="15" spans="1:54" x14ac:dyDescent="0.3">
      <c r="A15" s="200"/>
      <c r="B15" s="42">
        <v>11</v>
      </c>
      <c r="C15" s="46" t="s">
        <v>10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4"/>
    </row>
    <row r="16" spans="1:54" x14ac:dyDescent="0.3">
      <c r="A16" s="200"/>
      <c r="B16" s="42">
        <v>12</v>
      </c>
      <c r="C16" s="46" t="s">
        <v>11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3">
        <v>18.296399999999998</v>
      </c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4"/>
    </row>
    <row r="17" spans="1:53" x14ac:dyDescent="0.3">
      <c r="A17" s="200"/>
      <c r="B17" s="42">
        <v>13</v>
      </c>
      <c r="C17" s="46" t="s">
        <v>12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4"/>
    </row>
    <row r="18" spans="1:53" x14ac:dyDescent="0.3">
      <c r="A18" s="200"/>
      <c r="B18" s="42">
        <v>14</v>
      </c>
      <c r="C18" s="46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4"/>
    </row>
    <row r="19" spans="1:53" x14ac:dyDescent="0.3">
      <c r="A19" s="200"/>
      <c r="B19" s="42">
        <v>15</v>
      </c>
      <c r="C19" s="46" t="s">
        <v>14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4"/>
    </row>
    <row r="20" spans="1:53" x14ac:dyDescent="0.3">
      <c r="A20" s="200"/>
      <c r="B20" s="42">
        <v>16</v>
      </c>
      <c r="C20" s="46" t="s">
        <v>15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4"/>
    </row>
    <row r="21" spans="1:53" x14ac:dyDescent="0.3">
      <c r="A21" s="200"/>
      <c r="B21" s="42">
        <v>17</v>
      </c>
      <c r="C21" s="46" t="s">
        <v>16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4"/>
    </row>
    <row r="22" spans="1:53" x14ac:dyDescent="0.3">
      <c r="A22" s="200"/>
      <c r="B22" s="42">
        <v>18</v>
      </c>
      <c r="C22" s="46" t="s">
        <v>17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4"/>
    </row>
    <row r="23" spans="1:53" x14ac:dyDescent="0.3">
      <c r="A23" s="200"/>
      <c r="B23" s="42">
        <v>19</v>
      </c>
      <c r="C23" s="46" t="s">
        <v>18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4"/>
    </row>
    <row r="24" spans="1:53" x14ac:dyDescent="0.3">
      <c r="A24" s="200"/>
      <c r="B24" s="42">
        <v>20</v>
      </c>
      <c r="C24" s="46" t="s">
        <v>19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4"/>
    </row>
    <row r="25" spans="1:53" x14ac:dyDescent="0.3">
      <c r="A25" s="200"/>
      <c r="B25" s="42">
        <v>21</v>
      </c>
      <c r="C25" s="46" t="s">
        <v>20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4"/>
    </row>
    <row r="26" spans="1:53" x14ac:dyDescent="0.3">
      <c r="A26" s="200"/>
      <c r="B26" s="42">
        <v>22</v>
      </c>
      <c r="C26" s="46" t="s">
        <v>21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4"/>
    </row>
    <row r="27" spans="1:53" x14ac:dyDescent="0.3">
      <c r="A27" s="200"/>
      <c r="B27" s="42">
        <v>23</v>
      </c>
      <c r="C27" s="46" t="s">
        <v>22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4"/>
    </row>
    <row r="28" spans="1:53" x14ac:dyDescent="0.3">
      <c r="A28" s="200"/>
      <c r="B28" s="42">
        <v>24</v>
      </c>
      <c r="C28" s="46" t="s">
        <v>23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4"/>
    </row>
    <row r="29" spans="1:53" x14ac:dyDescent="0.3">
      <c r="A29" s="200"/>
      <c r="B29" s="42">
        <v>25</v>
      </c>
      <c r="C29" s="46" t="s">
        <v>24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4"/>
    </row>
    <row r="30" spans="1:53" x14ac:dyDescent="0.3">
      <c r="A30" s="200"/>
      <c r="B30" s="42">
        <v>26</v>
      </c>
      <c r="C30" s="46" t="s">
        <v>25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4"/>
    </row>
    <row r="31" spans="1:53" x14ac:dyDescent="0.3">
      <c r="A31" s="200"/>
      <c r="B31" s="42">
        <v>27</v>
      </c>
      <c r="C31" s="46" t="s">
        <v>26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4"/>
    </row>
    <row r="32" spans="1:53" x14ac:dyDescent="0.3">
      <c r="A32" s="200"/>
      <c r="B32" s="42">
        <v>28</v>
      </c>
      <c r="C32" s="46" t="s">
        <v>27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4"/>
    </row>
    <row r="33" spans="1:53" x14ac:dyDescent="0.3">
      <c r="A33" s="200"/>
      <c r="B33" s="42">
        <v>29</v>
      </c>
      <c r="C33" s="46" t="s">
        <v>28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4"/>
    </row>
    <row r="34" spans="1:53" x14ac:dyDescent="0.3">
      <c r="A34" s="200"/>
      <c r="B34" s="42">
        <v>30</v>
      </c>
      <c r="C34" s="46" t="s">
        <v>29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4"/>
    </row>
    <row r="35" spans="1:53" x14ac:dyDescent="0.3">
      <c r="A35" s="200"/>
      <c r="B35" s="42">
        <v>31</v>
      </c>
      <c r="C35" s="46" t="s">
        <v>30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4"/>
    </row>
    <row r="36" spans="1:53" x14ac:dyDescent="0.3">
      <c r="A36" s="200"/>
      <c r="B36" s="42">
        <v>32</v>
      </c>
      <c r="C36" s="46" t="s">
        <v>31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4"/>
    </row>
    <row r="37" spans="1:53" x14ac:dyDescent="0.3">
      <c r="A37" s="200"/>
      <c r="B37" s="42">
        <v>33</v>
      </c>
      <c r="C37" s="46" t="s">
        <v>32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4"/>
    </row>
    <row r="38" spans="1:53" x14ac:dyDescent="0.3">
      <c r="A38" s="200"/>
      <c r="B38" s="42">
        <v>34</v>
      </c>
      <c r="C38" s="46" t="s">
        <v>33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5"/>
      <c r="Y38" s="16"/>
      <c r="Z38" s="16"/>
      <c r="AA38" s="16"/>
      <c r="AB38" s="16"/>
      <c r="AC38" s="16"/>
      <c r="AD38" s="16"/>
      <c r="AE38" s="16"/>
      <c r="AF38" s="16"/>
      <c r="AG38" s="16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4"/>
    </row>
    <row r="39" spans="1:53" x14ac:dyDescent="0.3">
      <c r="A39" s="200"/>
      <c r="B39" s="42">
        <v>35</v>
      </c>
      <c r="C39" s="46" t="s">
        <v>34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5"/>
      <c r="Y39" s="16"/>
      <c r="Z39" s="16"/>
      <c r="AA39" s="16"/>
      <c r="AB39" s="16"/>
      <c r="AC39" s="16"/>
      <c r="AD39" s="16"/>
      <c r="AE39" s="16"/>
      <c r="AF39" s="16"/>
      <c r="AG39" s="16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4"/>
    </row>
    <row r="40" spans="1:53" x14ac:dyDescent="0.3">
      <c r="A40" s="200"/>
      <c r="B40" s="42">
        <v>36</v>
      </c>
      <c r="C40" s="46" t="s">
        <v>35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5"/>
      <c r="Y40" s="16"/>
      <c r="Z40" s="16"/>
      <c r="AA40" s="16"/>
      <c r="AB40" s="16"/>
      <c r="AC40" s="16"/>
      <c r="AD40" s="16"/>
      <c r="AE40" s="16"/>
      <c r="AF40" s="16"/>
      <c r="AG40" s="16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4"/>
    </row>
    <row r="41" spans="1:53" x14ac:dyDescent="0.3">
      <c r="A41" s="200"/>
      <c r="B41" s="42">
        <v>37</v>
      </c>
      <c r="C41" s="46" t="s">
        <v>36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5"/>
      <c r="Y41" s="16"/>
      <c r="Z41" s="16"/>
      <c r="AA41" s="16"/>
      <c r="AB41" s="16"/>
      <c r="AC41" s="16"/>
      <c r="AD41" s="16"/>
      <c r="AE41" s="16"/>
      <c r="AF41" s="16"/>
      <c r="AG41" s="16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4"/>
    </row>
    <row r="42" spans="1:53" x14ac:dyDescent="0.3">
      <c r="A42" s="200"/>
      <c r="B42" s="42">
        <v>38</v>
      </c>
      <c r="C42" s="46" t="s">
        <v>37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5"/>
      <c r="Y42" s="16"/>
      <c r="Z42" s="16"/>
      <c r="AA42" s="16"/>
      <c r="AB42" s="16"/>
      <c r="AC42" s="16"/>
      <c r="AD42" s="16"/>
      <c r="AE42" s="16"/>
      <c r="AF42" s="16"/>
      <c r="AG42" s="16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4"/>
    </row>
    <row r="43" spans="1:53" x14ac:dyDescent="0.3">
      <c r="A43" s="200"/>
      <c r="B43" s="42">
        <v>39</v>
      </c>
      <c r="C43" s="46" t="s">
        <v>38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5"/>
      <c r="Y43" s="16"/>
      <c r="Z43" s="16"/>
      <c r="AA43" s="16"/>
      <c r="AB43" s="16"/>
      <c r="AC43" s="16"/>
      <c r="AD43" s="16"/>
      <c r="AE43" s="16"/>
      <c r="AF43" s="16"/>
      <c r="AG43" s="16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4"/>
    </row>
    <row r="44" spans="1:53" x14ac:dyDescent="0.3">
      <c r="A44" s="200"/>
      <c r="B44" s="42">
        <v>40</v>
      </c>
      <c r="C44" s="46" t="s">
        <v>39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5"/>
      <c r="Y44" s="16"/>
      <c r="Z44" s="16"/>
      <c r="AA44" s="16"/>
      <c r="AB44" s="16"/>
      <c r="AC44" s="16"/>
      <c r="AD44" s="16"/>
      <c r="AE44" s="16"/>
      <c r="AF44" s="16"/>
      <c r="AG44" s="16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4"/>
    </row>
    <row r="45" spans="1:53" x14ac:dyDescent="0.3">
      <c r="A45" s="200"/>
      <c r="B45" s="42">
        <v>41</v>
      </c>
      <c r="C45" s="46" t="s">
        <v>40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5"/>
      <c r="Y45" s="16"/>
      <c r="Z45" s="16"/>
      <c r="AA45" s="16"/>
      <c r="AB45" s="16"/>
      <c r="AC45" s="16"/>
      <c r="AD45" s="16"/>
      <c r="AE45" s="16"/>
      <c r="AF45" s="16"/>
      <c r="AG45" s="16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4"/>
    </row>
    <row r="46" spans="1:53" x14ac:dyDescent="0.3">
      <c r="A46" s="200"/>
      <c r="B46" s="42">
        <v>42</v>
      </c>
      <c r="C46" s="46" t="s">
        <v>41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5"/>
      <c r="Y46" s="16"/>
      <c r="Z46" s="16"/>
      <c r="AA46" s="16"/>
      <c r="AB46" s="16"/>
      <c r="AC46" s="16"/>
      <c r="AD46" s="16"/>
      <c r="AE46" s="16"/>
      <c r="AF46" s="16"/>
      <c r="AG46" s="16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4"/>
    </row>
    <row r="47" spans="1:53" x14ac:dyDescent="0.3">
      <c r="A47" s="200"/>
      <c r="B47" s="42">
        <v>43</v>
      </c>
      <c r="C47" s="46" t="s">
        <v>42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5"/>
      <c r="Y47" s="16"/>
      <c r="Z47" s="16"/>
      <c r="AA47" s="16"/>
      <c r="AB47" s="16"/>
      <c r="AC47" s="16"/>
      <c r="AD47" s="16"/>
      <c r="AE47" s="16"/>
      <c r="AF47" s="16"/>
      <c r="AG47" s="16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4"/>
    </row>
    <row r="48" spans="1:53" x14ac:dyDescent="0.3">
      <c r="A48" s="200"/>
      <c r="B48" s="42">
        <v>44</v>
      </c>
      <c r="C48" s="46" t="s">
        <v>43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4"/>
    </row>
    <row r="49" spans="1:53" ht="17.25" thickBot="1" x14ac:dyDescent="0.35">
      <c r="A49" s="200"/>
      <c r="B49" s="42">
        <v>45</v>
      </c>
      <c r="C49" s="11" t="s">
        <v>44</v>
      </c>
      <c r="D49" s="62"/>
      <c r="E49" s="26"/>
      <c r="F49" s="26"/>
      <c r="G49" s="26"/>
      <c r="H49" s="26"/>
      <c r="I49" s="26"/>
      <c r="J49" s="26"/>
      <c r="K49" s="26"/>
      <c r="L49" s="26"/>
      <c r="M49" s="26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3"/>
      <c r="Y49" s="24"/>
      <c r="Z49" s="24"/>
      <c r="AA49" s="24"/>
      <c r="AB49" s="24"/>
      <c r="AC49" s="24"/>
      <c r="AD49" s="24"/>
      <c r="AE49" s="24"/>
      <c r="AF49" s="24"/>
      <c r="AG49" s="24"/>
      <c r="AH49" s="21"/>
      <c r="AI49" s="20"/>
      <c r="AJ49" s="20"/>
      <c r="AK49" s="20"/>
      <c r="AL49" s="20"/>
      <c r="AM49" s="20"/>
      <c r="AN49" s="20"/>
      <c r="AO49" s="20"/>
      <c r="AP49" s="20"/>
      <c r="AQ49" s="20"/>
      <c r="AR49" s="21"/>
      <c r="AS49" s="20"/>
      <c r="AT49" s="20"/>
      <c r="AU49" s="20"/>
      <c r="AV49" s="20"/>
      <c r="AW49" s="20"/>
      <c r="AX49" s="20"/>
      <c r="AY49" s="20"/>
      <c r="AZ49" s="20"/>
      <c r="BA49" s="22"/>
    </row>
    <row r="50" spans="1:53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29"/>
      <c r="K50" s="29"/>
      <c r="L50" s="29"/>
      <c r="M50" s="29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8"/>
      <c r="Y50" s="29"/>
      <c r="Z50" s="29"/>
      <c r="AA50" s="29"/>
      <c r="AB50" s="29"/>
      <c r="AC50" s="29"/>
      <c r="AD50" s="29"/>
      <c r="AE50" s="29"/>
      <c r="AF50" s="29"/>
      <c r="AG50" s="29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30"/>
    </row>
    <row r="51" spans="1:53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18"/>
      <c r="K51" s="18"/>
      <c r="L51" s="18"/>
      <c r="M51" s="18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9"/>
      <c r="Y51" s="18"/>
      <c r="Z51" s="18"/>
      <c r="AA51" s="18"/>
      <c r="AB51" s="18"/>
      <c r="AC51" s="18"/>
      <c r="AD51" s="18"/>
      <c r="AE51" s="18"/>
      <c r="AF51" s="18"/>
      <c r="AG51" s="18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31"/>
    </row>
    <row r="52" spans="1:53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9"/>
      <c r="Y52" s="18"/>
      <c r="Z52" s="18"/>
      <c r="AA52" s="18"/>
      <c r="AB52" s="18"/>
      <c r="AC52" s="18"/>
      <c r="AD52" s="18"/>
      <c r="AE52" s="18"/>
      <c r="AF52" s="18"/>
      <c r="AG52" s="18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31"/>
    </row>
    <row r="53" spans="1:53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18"/>
      <c r="K53" s="18"/>
      <c r="L53" s="18"/>
      <c r="M53" s="18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9"/>
      <c r="Y53" s="18"/>
      <c r="Z53" s="18"/>
      <c r="AA53" s="18"/>
      <c r="AB53" s="18"/>
      <c r="AC53" s="18"/>
      <c r="AD53" s="18"/>
      <c r="AE53" s="18"/>
      <c r="AF53" s="18"/>
      <c r="AG53" s="18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31"/>
    </row>
    <row r="54" spans="1:53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18"/>
      <c r="K54" s="18"/>
      <c r="L54" s="18"/>
      <c r="M54" s="18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9"/>
      <c r="Y54" s="18"/>
      <c r="Z54" s="18"/>
      <c r="AA54" s="18"/>
      <c r="AB54" s="18"/>
      <c r="AC54" s="18"/>
      <c r="AD54" s="18"/>
      <c r="AE54" s="18"/>
      <c r="AF54" s="18"/>
      <c r="AG54" s="18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31"/>
    </row>
    <row r="55" spans="1:53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18"/>
      <c r="K55" s="18"/>
      <c r="L55" s="18"/>
      <c r="M55" s="18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9"/>
      <c r="Y55" s="18"/>
      <c r="Z55" s="18"/>
      <c r="AA55" s="18"/>
      <c r="AB55" s="18"/>
      <c r="AC55" s="18"/>
      <c r="AD55" s="18"/>
      <c r="AE55" s="18"/>
      <c r="AF55" s="18"/>
      <c r="AG55" s="18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31"/>
    </row>
    <row r="56" spans="1:53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18"/>
      <c r="K56" s="18"/>
      <c r="L56" s="18"/>
      <c r="M56" s="18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9"/>
      <c r="Y56" s="18"/>
      <c r="Z56" s="18"/>
      <c r="AA56" s="18"/>
      <c r="AB56" s="18"/>
      <c r="AC56" s="18"/>
      <c r="AD56" s="18"/>
      <c r="AE56" s="18"/>
      <c r="AF56" s="18"/>
      <c r="AG56" s="18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31"/>
    </row>
    <row r="57" spans="1:53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33"/>
      <c r="K57" s="33"/>
      <c r="L57" s="33"/>
      <c r="M57" s="33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60"/>
      <c r="Y57" s="33"/>
      <c r="Z57" s="33"/>
      <c r="AA57" s="33"/>
      <c r="AB57" s="33"/>
      <c r="AC57" s="33"/>
      <c r="AD57" s="33"/>
      <c r="AE57" s="33"/>
      <c r="AF57" s="33"/>
      <c r="AG57" s="33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4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1.9067482785135551E-2</v>
      </c>
      <c r="E58" s="35">
        <v>1.310221069786472E-2</v>
      </c>
      <c r="F58" s="35">
        <v>1.3350372216312151E-2</v>
      </c>
      <c r="G58" s="35">
        <v>1.7906920078081499E-2</v>
      </c>
      <c r="H58" s="35">
        <v>1.732683226807756E-2</v>
      </c>
      <c r="I58" s="35">
        <v>2.021540998104128E-2</v>
      </c>
      <c r="J58" s="35">
        <v>1.7790821460285128E-2</v>
      </c>
      <c r="K58" s="35">
        <v>2.7979444405304678E-2</v>
      </c>
      <c r="L58" s="35">
        <v>2.2153231396238576E-2</v>
      </c>
      <c r="M58" s="35">
        <v>1.9652021939035716E-2</v>
      </c>
      <c r="N58" s="55">
        <v>3.6990993194780289E-2</v>
      </c>
      <c r="O58" s="35">
        <v>2.9320464274249683E-2</v>
      </c>
      <c r="P58" s="35">
        <v>2.7971883896793365E-2</v>
      </c>
      <c r="Q58" s="35">
        <v>3.3798513391541489E-2</v>
      </c>
      <c r="R58" s="35">
        <v>2.3590784469851661E-2</v>
      </c>
      <c r="S58" s="35">
        <v>2.8507207114165538E-2</v>
      </c>
      <c r="T58" s="35">
        <v>3.692005644000753E-2</v>
      </c>
      <c r="U58" s="35">
        <v>2.8274462660184727E-2</v>
      </c>
      <c r="V58" s="35">
        <v>2.9694100026547068E-2</v>
      </c>
      <c r="W58" s="35">
        <v>2.289381703139191E-2</v>
      </c>
      <c r="X58" s="55">
        <v>4.1645922774222778E-2</v>
      </c>
      <c r="Y58" s="35">
        <v>3.1718701497950863E-2</v>
      </c>
      <c r="Z58" s="35">
        <v>2.8685714283636487E-2</v>
      </c>
      <c r="AA58" s="35">
        <v>2.701148049138152E-2</v>
      </c>
      <c r="AB58" s="35">
        <v>2.6068192144077698E-2</v>
      </c>
      <c r="AC58" s="35">
        <v>2.9771523183035324E-2</v>
      </c>
      <c r="AD58" s="35">
        <v>2.4179897338377863E-2</v>
      </c>
      <c r="AE58" s="35">
        <v>0.11619937803739448</v>
      </c>
      <c r="AF58" s="35">
        <v>0.11211727600735087</v>
      </c>
      <c r="AG58" s="35">
        <v>0.10343842795073394</v>
      </c>
      <c r="AH58" s="55">
        <v>4.6834532594795128E-2</v>
      </c>
      <c r="AI58" s="35">
        <v>4.2991695325039818E-2</v>
      </c>
      <c r="AJ58" s="35">
        <v>3.0385337890333666E-2</v>
      </c>
      <c r="AK58" s="35">
        <v>3.2044156395076635E-2</v>
      </c>
      <c r="AL58" s="35">
        <v>2.9513409132004214E-2</v>
      </c>
      <c r="AM58" s="35">
        <v>3.8005912365965649E-2</v>
      </c>
      <c r="AN58" s="35">
        <v>3.0818772761745921E-2</v>
      </c>
      <c r="AO58" s="35">
        <v>3.011524396234818E-2</v>
      </c>
      <c r="AP58" s="35">
        <v>3.0409733652598397E-2</v>
      </c>
      <c r="AQ58" s="35">
        <v>0.11131531173256415</v>
      </c>
      <c r="AR58" s="55">
        <v>1.3480969758050236E-2</v>
      </c>
      <c r="AS58" s="35">
        <v>2.6723556637518697E-2</v>
      </c>
      <c r="AT58" s="35">
        <v>2.6771316000077965E-2</v>
      </c>
      <c r="AU58" s="35">
        <v>2.4306425916535913E-2</v>
      </c>
      <c r="AV58" s="35">
        <v>2.9853253140947091E-2</v>
      </c>
      <c r="AW58" s="35">
        <v>2.6041885907116123E-2</v>
      </c>
      <c r="AX58" s="35">
        <v>3.0808742733071458E-2</v>
      </c>
      <c r="AY58" s="35">
        <v>2.7007554520859661E-2</v>
      </c>
      <c r="AZ58" s="35">
        <v>2.5242744426038393E-2</v>
      </c>
      <c r="BA58" s="36">
        <v>2.4019079179438008E-2</v>
      </c>
    </row>
    <row r="59" spans="1:53" x14ac:dyDescent="0.3">
      <c r="A59" s="200"/>
      <c r="B59" s="42">
        <v>55</v>
      </c>
      <c r="C59" s="4" t="s">
        <v>151</v>
      </c>
      <c r="D59" s="56">
        <v>2.167139465931514</v>
      </c>
      <c r="E59" s="37">
        <v>2.0536604011096293</v>
      </c>
      <c r="F59" s="37">
        <v>2.0513397337952801</v>
      </c>
      <c r="G59" s="37">
        <v>2.1428471445273662</v>
      </c>
      <c r="H59" s="37">
        <v>2.1934128470790193</v>
      </c>
      <c r="I59" s="37">
        <v>2.1511930973944171</v>
      </c>
      <c r="J59" s="37">
        <v>2.2123509864469835</v>
      </c>
      <c r="K59" s="37">
        <v>2.1877360330640943</v>
      </c>
      <c r="L59" s="37">
        <v>2.1114768134256328</v>
      </c>
      <c r="M59" s="37">
        <v>2.1229453701597722</v>
      </c>
      <c r="N59" s="56">
        <v>2.7044521857177211</v>
      </c>
      <c r="O59" s="37">
        <v>2.7414784317089516</v>
      </c>
      <c r="P59" s="37">
        <v>2.6564374961727721</v>
      </c>
      <c r="Q59" s="37">
        <v>2.9073600766520702</v>
      </c>
      <c r="R59" s="37">
        <v>2.7435289532854843</v>
      </c>
      <c r="S59" s="37">
        <v>3.2680165113178523</v>
      </c>
      <c r="T59" s="37">
        <v>2.8506508052171529</v>
      </c>
      <c r="U59" s="37">
        <v>2.8233457083689228</v>
      </c>
      <c r="V59" s="37">
        <v>2.6343688038843043</v>
      </c>
      <c r="W59" s="37">
        <v>2.1422523371948854</v>
      </c>
      <c r="X59" s="56">
        <v>4.5718659007203408</v>
      </c>
      <c r="Y59" s="37">
        <v>3.5300687300829505</v>
      </c>
      <c r="Z59" s="37">
        <v>3.4173071750274588</v>
      </c>
      <c r="AA59" s="37">
        <v>3.1862539827077589</v>
      </c>
      <c r="AB59" s="37">
        <v>2.4453947048033471</v>
      </c>
      <c r="AC59" s="37">
        <v>2.4953522608214009</v>
      </c>
      <c r="AD59" s="37">
        <v>2.8466049595225056</v>
      </c>
      <c r="AE59" s="37">
        <v>2.4913424551356704</v>
      </c>
      <c r="AF59" s="37">
        <v>2.4184769828506378</v>
      </c>
      <c r="AG59" s="37">
        <v>2.4669758799116779</v>
      </c>
      <c r="AH59" s="56">
        <v>2.3275284841915087</v>
      </c>
      <c r="AI59" s="37">
        <v>2.506502434458993</v>
      </c>
      <c r="AJ59" s="37">
        <v>2.5238858048567403</v>
      </c>
      <c r="AK59" s="37">
        <v>2.4427924142766333</v>
      </c>
      <c r="AL59" s="37">
        <v>2.6164553672506123</v>
      </c>
      <c r="AM59" s="37">
        <v>2.6478710290361547</v>
      </c>
      <c r="AN59" s="37">
        <v>2.5899268761443817</v>
      </c>
      <c r="AO59" s="37">
        <v>2.5208599484286256</v>
      </c>
      <c r="AP59" s="37">
        <v>2.4262074008874785</v>
      </c>
      <c r="AQ59" s="37">
        <v>2.5273126583117547</v>
      </c>
      <c r="AR59" s="56">
        <v>2.5785835317484632E-2</v>
      </c>
      <c r="AS59" s="37">
        <v>2.5110952027830282</v>
      </c>
      <c r="AT59" s="37">
        <v>2.6184077376276229</v>
      </c>
      <c r="AU59" s="37">
        <v>2.6054008507393616</v>
      </c>
      <c r="AV59" s="37">
        <v>2.5960987790488206</v>
      </c>
      <c r="AW59" s="37">
        <v>2.5229446554821853</v>
      </c>
      <c r="AX59" s="37">
        <v>2.5408306260325602</v>
      </c>
      <c r="AY59" s="37">
        <v>2.4800184929016802</v>
      </c>
      <c r="AZ59" s="37">
        <v>2.5963495341947027</v>
      </c>
      <c r="BA59" s="38">
        <v>2.4749482830384264</v>
      </c>
    </row>
    <row r="60" spans="1:53" x14ac:dyDescent="0.3">
      <c r="A60" s="200"/>
      <c r="B60" s="42">
        <v>56</v>
      </c>
      <c r="C60" s="4" t="s">
        <v>152</v>
      </c>
      <c r="D60" s="56">
        <v>2.5050707592192509E-2</v>
      </c>
      <c r="E60" s="37">
        <v>1.5378832509116567E-2</v>
      </c>
      <c r="F60" s="37">
        <v>1.5444262265969023E-2</v>
      </c>
      <c r="G60" s="37">
        <v>1.3884007154934546E-2</v>
      </c>
      <c r="H60" s="37">
        <v>2.2875253639837348E-2</v>
      </c>
      <c r="I60" s="37">
        <v>3.4641742543030887E-2</v>
      </c>
      <c r="J60" s="37">
        <v>2.0729005341382615E-2</v>
      </c>
      <c r="K60" s="37">
        <v>2.2137441994290928E-2</v>
      </c>
      <c r="L60" s="37">
        <v>1.3521246006283176E-2</v>
      </c>
      <c r="M60" s="37">
        <v>1.0142402157757266E-2</v>
      </c>
      <c r="N60" s="56">
        <v>3.2326016015840883E-2</v>
      </c>
      <c r="O60" s="37">
        <v>3.2229999162550281E-2</v>
      </c>
      <c r="P60" s="37">
        <v>5.5509009776617491E-2</v>
      </c>
      <c r="Q60" s="37">
        <v>5.2955798481609424E-2</v>
      </c>
      <c r="R60" s="37">
        <v>0.15959492526368138</v>
      </c>
      <c r="S60" s="37">
        <v>7.0634609789248737E-2</v>
      </c>
      <c r="T60" s="37">
        <v>4.6866910633112713E-2</v>
      </c>
      <c r="U60" s="37">
        <v>2.5934149248183873E-2</v>
      </c>
      <c r="V60" s="37">
        <v>2.6615428663473002E-2</v>
      </c>
      <c r="W60" s="37">
        <v>1.2275002573169921E-2</v>
      </c>
      <c r="X60" s="56">
        <v>1.492893998656895E-2</v>
      </c>
      <c r="Y60" s="37">
        <v>1.4016778418696871E-2</v>
      </c>
      <c r="Z60" s="37">
        <v>1.5262362390023532E-2</v>
      </c>
      <c r="AA60" s="37">
        <v>1.6295318625486867E-2</v>
      </c>
      <c r="AB60" s="37">
        <v>1.6542682108586074E-2</v>
      </c>
      <c r="AC60" s="37">
        <v>1.608373675028776E-2</v>
      </c>
      <c r="AD60" s="37">
        <v>1.048405582987137E-2</v>
      </c>
      <c r="AE60" s="37">
        <v>2.2626097383737501E-2</v>
      </c>
      <c r="AF60" s="37">
        <v>2.5469683531711588E-2</v>
      </c>
      <c r="AG60" s="37">
        <v>2.159864334490973E-2</v>
      </c>
      <c r="AH60" s="56">
        <v>1.8497173230360535E-2</v>
      </c>
      <c r="AI60" s="37">
        <v>1.0769800086034913E-2</v>
      </c>
      <c r="AJ60" s="37">
        <v>1.3503763665395687E-2</v>
      </c>
      <c r="AK60" s="37">
        <v>1.039163881723533E-2</v>
      </c>
      <c r="AL60" s="37">
        <v>8.2483853382325414E-3</v>
      </c>
      <c r="AM60" s="37">
        <v>2.4594169370503495E-2</v>
      </c>
      <c r="AN60" s="37">
        <v>1.1823725100415561E-2</v>
      </c>
      <c r="AO60" s="37">
        <v>1.1073737244017681E-2</v>
      </c>
      <c r="AP60" s="37">
        <v>9.7762832954943358E-3</v>
      </c>
      <c r="AQ60" s="37">
        <v>2.0961443856878297E-2</v>
      </c>
      <c r="AR60" s="56">
        <v>2.7365057023384376E-2</v>
      </c>
      <c r="AS60" s="37">
        <v>3.4073030939309884E-2</v>
      </c>
      <c r="AT60" s="37">
        <v>2.5365946188378733E-2</v>
      </c>
      <c r="AU60" s="37">
        <v>2.4337519479691833E-2</v>
      </c>
      <c r="AV60" s="37">
        <v>2.562233860032426E-2</v>
      </c>
      <c r="AW60" s="37">
        <v>2.1337148340958179E-2</v>
      </c>
      <c r="AX60" s="37">
        <v>2.758362110937446E-2</v>
      </c>
      <c r="AY60" s="37">
        <v>2.42098222030417E-2</v>
      </c>
      <c r="AZ60" s="37">
        <v>2.4758999181889795E-2</v>
      </c>
      <c r="BA60" s="38">
        <v>2.3936181367639451E-2</v>
      </c>
    </row>
    <row r="61" spans="1:53" x14ac:dyDescent="0.3">
      <c r="A61" s="200"/>
      <c r="B61" s="42">
        <v>57</v>
      </c>
      <c r="C61" s="4" t="s">
        <v>153</v>
      </c>
      <c r="D61" s="56">
        <v>16.357007017549439</v>
      </c>
      <c r="E61" s="37">
        <v>0.73989115563122787</v>
      </c>
      <c r="F61" s="37">
        <v>0.70038837621435179</v>
      </c>
      <c r="G61" s="37">
        <v>10.755581770684284</v>
      </c>
      <c r="H61" s="37">
        <v>4.3734223707840885</v>
      </c>
      <c r="I61" s="37">
        <v>4.3494523040321864</v>
      </c>
      <c r="J61" s="37">
        <v>5.9554366163266854</v>
      </c>
      <c r="K61" s="37">
        <v>5.9844109614050902</v>
      </c>
      <c r="L61" s="37">
        <v>0.35872516851258035</v>
      </c>
      <c r="M61" s="37">
        <v>0.22797512827958727</v>
      </c>
      <c r="N61" s="56">
        <v>7.6263928841628932</v>
      </c>
      <c r="O61" s="37">
        <v>5.1724694726129661</v>
      </c>
      <c r="P61" s="37">
        <v>16.683710312405406</v>
      </c>
      <c r="Q61" s="37">
        <v>12.683068000091817</v>
      </c>
      <c r="R61" s="37">
        <v>19.00789529971129</v>
      </c>
      <c r="S61" s="37">
        <v>26.383697030891614</v>
      </c>
      <c r="T61" s="37">
        <v>12.897836004086138</v>
      </c>
      <c r="U61" s="37">
        <v>6.6462764227202893</v>
      </c>
      <c r="V61" s="37">
        <v>10.193923139499589</v>
      </c>
      <c r="W61" s="37">
        <v>5.2692854443112402</v>
      </c>
      <c r="X61" s="56">
        <v>4.0066050675338234</v>
      </c>
      <c r="Y61" s="37">
        <v>10.699578013781032</v>
      </c>
      <c r="Z61" s="37">
        <v>0.78362897748786831</v>
      </c>
      <c r="AA61" s="37">
        <v>1.0220813200846097</v>
      </c>
      <c r="AB61" s="37">
        <v>0.7064497829691716</v>
      </c>
      <c r="AC61" s="37">
        <v>0.86032390630278288</v>
      </c>
      <c r="AD61" s="37">
        <v>0.92079486977066982</v>
      </c>
      <c r="AE61" s="37">
        <v>6.3006544975329959</v>
      </c>
      <c r="AF61" s="37">
        <v>6.2574618988331032</v>
      </c>
      <c r="AG61" s="37">
        <v>2.6722304133630561</v>
      </c>
      <c r="AH61" s="56">
        <v>0.89656918766594718</v>
      </c>
      <c r="AI61" s="37">
        <v>4.4444953112845003</v>
      </c>
      <c r="AJ61" s="37">
        <v>0.68706207939922215</v>
      </c>
      <c r="AK61" s="37">
        <v>0.84271057348565725</v>
      </c>
      <c r="AL61" s="37">
        <v>0.55946153126216547</v>
      </c>
      <c r="AM61" s="37">
        <v>0.77448457913368962</v>
      </c>
      <c r="AN61" s="37">
        <v>0.50911709023589602</v>
      </c>
      <c r="AO61" s="37">
        <v>0.45789314745165405</v>
      </c>
      <c r="AP61" s="37">
        <v>1.0627375972181028</v>
      </c>
      <c r="AQ61" s="37">
        <v>2.364273787017376</v>
      </c>
      <c r="AR61" s="56">
        <v>0.5646401435821915</v>
      </c>
      <c r="AS61" s="37">
        <v>0.52813641534765665</v>
      </c>
      <c r="AT61" s="37">
        <v>0.46241614002116621</v>
      </c>
      <c r="AU61" s="37">
        <v>0.39516942322416687</v>
      </c>
      <c r="AV61" s="37">
        <v>0.41265144450401248</v>
      </c>
      <c r="AW61" s="37">
        <v>0.45204389604024448</v>
      </c>
      <c r="AX61" s="37">
        <v>0.73264911329949756</v>
      </c>
      <c r="AY61" s="37">
        <v>0.59826602379661009</v>
      </c>
      <c r="AZ61" s="37">
        <v>0.65607746261155275</v>
      </c>
      <c r="BA61" s="38">
        <v>0.59021016787016023</v>
      </c>
    </row>
    <row r="62" spans="1:53" x14ac:dyDescent="0.3">
      <c r="A62" s="200"/>
      <c r="B62" s="42">
        <v>58</v>
      </c>
      <c r="C62" s="4" t="s">
        <v>154</v>
      </c>
      <c r="D62" s="56">
        <v>0.25337444884941746</v>
      </c>
      <c r="E62" s="37">
        <v>0.2269273376479661</v>
      </c>
      <c r="F62" s="37">
        <v>0.21901275411848026</v>
      </c>
      <c r="G62" s="37">
        <v>0.20750797931987899</v>
      </c>
      <c r="H62" s="37">
        <v>0.24301377670246033</v>
      </c>
      <c r="I62" s="37">
        <v>0.27079591623455052</v>
      </c>
      <c r="J62" s="37">
        <v>0.35559702083550659</v>
      </c>
      <c r="K62" s="37">
        <v>19.758105430691913</v>
      </c>
      <c r="L62" s="37">
        <v>0.30459336200615594</v>
      </c>
      <c r="M62" s="37">
        <v>0.39739728681340919</v>
      </c>
      <c r="N62" s="56">
        <v>0.41417955673583912</v>
      </c>
      <c r="O62" s="37">
        <v>0.13206850168962098</v>
      </c>
      <c r="P62" s="37">
        <v>0.60142311918373204</v>
      </c>
      <c r="Q62" s="37">
        <v>0.20680312583507809</v>
      </c>
      <c r="R62" s="37">
        <v>0.72149094963627769</v>
      </c>
      <c r="S62" s="37">
        <v>0.48382979516663116</v>
      </c>
      <c r="T62" s="37">
        <v>0.5009291062733523</v>
      </c>
      <c r="U62" s="37">
        <v>0.21001124793388914</v>
      </c>
      <c r="V62" s="37">
        <v>0.35982134951431277</v>
      </c>
      <c r="W62" s="37">
        <v>0.30389514258782502</v>
      </c>
      <c r="X62" s="56">
        <v>0.20887446027656489</v>
      </c>
      <c r="Y62" s="37">
        <v>0.1330117483520758</v>
      </c>
      <c r="Z62" s="37">
        <v>5.7768315695314057E-2</v>
      </c>
      <c r="AA62" s="37">
        <v>0.12930148534771796</v>
      </c>
      <c r="AB62" s="37">
        <v>0.14068512247613627</v>
      </c>
      <c r="AC62" s="37">
        <v>0.13519679738122226</v>
      </c>
      <c r="AD62" s="37">
        <v>9.4373539185689664E-2</v>
      </c>
      <c r="AE62" s="37">
        <v>8.5825064680873669E-2</v>
      </c>
      <c r="AF62" s="37">
        <v>0.2099335785664459</v>
      </c>
      <c r="AG62" s="37">
        <v>0.1244830056117394</v>
      </c>
      <c r="AH62" s="56">
        <v>0.21350096945787839</v>
      </c>
      <c r="AI62" s="37">
        <v>0.2199951860537111</v>
      </c>
      <c r="AJ62" s="37">
        <v>0.15917864514519453</v>
      </c>
      <c r="AK62" s="37">
        <v>0.14776369676990619</v>
      </c>
      <c r="AL62" s="37">
        <v>5.851565025874602E-2</v>
      </c>
      <c r="AM62" s="37">
        <v>9.6565232786796018E-2</v>
      </c>
      <c r="AN62" s="37">
        <v>1.0375536185555776</v>
      </c>
      <c r="AO62" s="37">
        <v>0.29267078701103921</v>
      </c>
      <c r="AP62" s="37">
        <v>1.9172384268975782</v>
      </c>
      <c r="AQ62" s="37">
        <v>0.18927575532825469</v>
      </c>
      <c r="AR62" s="56">
        <v>0.13791702103331702</v>
      </c>
      <c r="AS62" s="37">
        <v>0.31019663953469656</v>
      </c>
      <c r="AT62" s="37">
        <v>9.9732174962493925E-2</v>
      </c>
      <c r="AU62" s="37">
        <v>5.4966922369794065E-2</v>
      </c>
      <c r="AV62" s="37">
        <v>3.6555039310396095E-2</v>
      </c>
      <c r="AW62" s="37">
        <v>8.180685520907513E-2</v>
      </c>
      <c r="AX62" s="37">
        <v>5.4128658836997197E-2</v>
      </c>
      <c r="AY62" s="37">
        <v>1.6882621005967512E-2</v>
      </c>
      <c r="AZ62" s="37">
        <v>0.34951328822725158</v>
      </c>
      <c r="BA62" s="38">
        <v>2.6829913626532972E-2</v>
      </c>
    </row>
    <row r="63" spans="1:53" x14ac:dyDescent="0.3">
      <c r="A63" s="200"/>
      <c r="B63" s="42">
        <v>59</v>
      </c>
      <c r="C63" s="4" t="s">
        <v>155</v>
      </c>
      <c r="D63" s="56">
        <v>18.773160538603918</v>
      </c>
      <c r="E63" s="37">
        <v>5.3544410381752936</v>
      </c>
      <c r="F63" s="37">
        <v>9.3134357913908445</v>
      </c>
      <c r="G63" s="37">
        <v>17.391023385879301</v>
      </c>
      <c r="H63" s="37">
        <v>11.848182529898885</v>
      </c>
      <c r="I63" s="37">
        <v>13.751307063383532</v>
      </c>
      <c r="J63" s="37">
        <v>14.977438012695792</v>
      </c>
      <c r="K63" s="37">
        <v>15.532916270780635</v>
      </c>
      <c r="L63" s="37">
        <v>1.8338090807461418</v>
      </c>
      <c r="M63" s="37">
        <v>16.059432554303466</v>
      </c>
      <c r="N63" s="56">
        <v>2.0834673696658945</v>
      </c>
      <c r="O63" s="37">
        <v>1.95175221639177</v>
      </c>
      <c r="P63" s="37">
        <v>1.7871672139796031</v>
      </c>
      <c r="Q63" s="37">
        <v>2.5928244519342303</v>
      </c>
      <c r="R63" s="37">
        <v>2.502067348324589</v>
      </c>
      <c r="S63" s="37">
        <v>2.6402314641151676</v>
      </c>
      <c r="T63" s="37">
        <v>1.9875839479222237</v>
      </c>
      <c r="U63" s="37">
        <v>1.44561115215383</v>
      </c>
      <c r="V63" s="37">
        <v>4.4816672240747613</v>
      </c>
      <c r="W63" s="37">
        <v>1.0140375937374855</v>
      </c>
      <c r="X63" s="56">
        <v>2.3059367340336157</v>
      </c>
      <c r="Y63" s="37">
        <v>2.3644317421102601</v>
      </c>
      <c r="Z63" s="37">
        <v>1.9251417315374428</v>
      </c>
      <c r="AA63" s="37">
        <v>1.7916288175306949</v>
      </c>
      <c r="AB63" s="37">
        <v>1.6560792520473446</v>
      </c>
      <c r="AC63" s="37">
        <v>2.145937979022011</v>
      </c>
      <c r="AD63" s="37">
        <v>1.4858809185390816</v>
      </c>
      <c r="AE63" s="37">
        <v>3.0944946023384086</v>
      </c>
      <c r="AF63" s="37">
        <v>3.1469223987277837</v>
      </c>
      <c r="AG63" s="37">
        <v>4.1825646944772643</v>
      </c>
      <c r="AH63" s="56">
        <v>2.4247487876184581</v>
      </c>
      <c r="AI63" s="37">
        <v>1.7662397972920487</v>
      </c>
      <c r="AJ63" s="37">
        <v>1.7606396393693571</v>
      </c>
      <c r="AK63" s="37">
        <v>1.6271109521267377</v>
      </c>
      <c r="AL63" s="37">
        <v>1.0712280277784023</v>
      </c>
      <c r="AM63" s="37">
        <v>2.0287173015399058</v>
      </c>
      <c r="AN63" s="37">
        <v>1.5922162641260484</v>
      </c>
      <c r="AO63" s="37">
        <v>1.3719130139276448</v>
      </c>
      <c r="AP63" s="37">
        <v>1.41730243532264</v>
      </c>
      <c r="AQ63" s="37">
        <v>4.250319779911921</v>
      </c>
      <c r="AR63" s="56">
        <v>1.0400888040253549</v>
      </c>
      <c r="AS63" s="37">
        <v>1.6475483477469623</v>
      </c>
      <c r="AT63" s="37">
        <v>1.7191344949786733</v>
      </c>
      <c r="AU63" s="37">
        <v>1.4781220101021075</v>
      </c>
      <c r="AV63" s="37">
        <v>1.875291869597808</v>
      </c>
      <c r="AW63" s="37">
        <v>1.231861149079073</v>
      </c>
      <c r="AX63" s="37">
        <v>1.5805647175323547</v>
      </c>
      <c r="AY63" s="37">
        <v>1.62856030669449</v>
      </c>
      <c r="AZ63" s="37">
        <v>1.4022209704292343</v>
      </c>
      <c r="BA63" s="38">
        <v>1.3350541753752154</v>
      </c>
    </row>
    <row r="64" spans="1:53" x14ac:dyDescent="0.3">
      <c r="A64" s="200"/>
      <c r="B64" s="42">
        <v>60</v>
      </c>
      <c r="C64" s="4" t="s">
        <v>156</v>
      </c>
      <c r="D64" s="56">
        <v>0.34582505189558765</v>
      </c>
      <c r="E64" s="37">
        <v>0.33617748083225985</v>
      </c>
      <c r="F64" s="37">
        <v>0.33181463052240917</v>
      </c>
      <c r="G64" s="37">
        <v>0.34604841096566546</v>
      </c>
      <c r="H64" s="37">
        <v>0.27700610378347629</v>
      </c>
      <c r="I64" s="37">
        <v>0.30364924605465277</v>
      </c>
      <c r="J64" s="37">
        <v>0.35816364504158354</v>
      </c>
      <c r="K64" s="37">
        <v>1.1819146941861451</v>
      </c>
      <c r="L64" s="37">
        <v>0.33158186986293148</v>
      </c>
      <c r="M64" s="37">
        <v>0.38926672301435011</v>
      </c>
      <c r="N64" s="56">
        <v>1.0585684324072737</v>
      </c>
      <c r="O64" s="37">
        <v>0.51823492364200507</v>
      </c>
      <c r="P64" s="37">
        <v>0.68685085187781836</v>
      </c>
      <c r="Q64" s="37">
        <v>0.67762109349832222</v>
      </c>
      <c r="R64" s="37">
        <v>0.81257258147624178</v>
      </c>
      <c r="S64" s="37">
        <v>0.76002066883878427</v>
      </c>
      <c r="T64" s="37">
        <v>1.3489765670140559</v>
      </c>
      <c r="U64" s="37">
        <v>0.67131513379221475</v>
      </c>
      <c r="V64" s="37">
        <v>0.84249433393932827</v>
      </c>
      <c r="W64" s="37">
        <v>1.2610018903485194</v>
      </c>
      <c r="X64" s="56">
        <v>2.2993165319226327</v>
      </c>
      <c r="Y64" s="37">
        <v>1.0750342290065489</v>
      </c>
      <c r="Z64" s="37">
        <v>1.2148460552332558</v>
      </c>
      <c r="AA64" s="37">
        <v>0.80022572208210296</v>
      </c>
      <c r="AB64" s="37">
        <v>0.59482484615082953</v>
      </c>
      <c r="AC64" s="37">
        <v>0.81979479447233095</v>
      </c>
      <c r="AD64" s="37">
        <v>1.0235520573224446</v>
      </c>
      <c r="AE64" s="37">
        <v>1.3904382924564007</v>
      </c>
      <c r="AF64" s="37">
        <v>1.2759385251971709</v>
      </c>
      <c r="AG64" s="37">
        <v>1.4686034310881884</v>
      </c>
      <c r="AH64" s="56">
        <v>3.9481161674514751</v>
      </c>
      <c r="AI64" s="37">
        <v>4.1419100166406047</v>
      </c>
      <c r="AJ64" s="37">
        <v>1.3747090625920657</v>
      </c>
      <c r="AK64" s="37">
        <v>1.3787226549857601</v>
      </c>
      <c r="AL64" s="37">
        <v>1.5817533413178866</v>
      </c>
      <c r="AM64" s="37">
        <v>1.8301998972326319</v>
      </c>
      <c r="AN64" s="37">
        <v>1.6055578920913587</v>
      </c>
      <c r="AO64" s="37">
        <v>1.3857907677308308</v>
      </c>
      <c r="AP64" s="37">
        <v>1.4033597930008173</v>
      </c>
      <c r="AQ64" s="37">
        <v>1.1930414286060365</v>
      </c>
      <c r="AR64" s="56">
        <v>0.55004896649215673</v>
      </c>
      <c r="AS64" s="37">
        <v>0.69432621561034047</v>
      </c>
      <c r="AT64" s="37">
        <v>0.78883650501454106</v>
      </c>
      <c r="AU64" s="37">
        <v>0.61079169500701735</v>
      </c>
      <c r="AV64" s="37">
        <v>0.85073684375941006</v>
      </c>
      <c r="AW64" s="37">
        <v>0.68155634909293594</v>
      </c>
      <c r="AX64" s="37">
        <v>0.70165060552855674</v>
      </c>
      <c r="AY64" s="37">
        <v>0.56977057964850997</v>
      </c>
      <c r="AZ64" s="37">
        <v>0.57175268166464221</v>
      </c>
      <c r="BA64" s="38">
        <v>0.59836979205584073</v>
      </c>
    </row>
    <row r="65" spans="1:53" x14ac:dyDescent="0.3">
      <c r="A65" s="200"/>
      <c r="B65" s="42">
        <v>61</v>
      </c>
      <c r="C65" s="4" t="s">
        <v>157</v>
      </c>
      <c r="D65" s="56">
        <v>6.0358478376955365</v>
      </c>
      <c r="E65" s="37">
        <v>2.4454055994352184</v>
      </c>
      <c r="F65" s="37">
        <v>3.0167813526876626</v>
      </c>
      <c r="G65" s="37">
        <v>4.5059779894035312</v>
      </c>
      <c r="H65" s="37">
        <v>1.6240855603050115</v>
      </c>
      <c r="I65" s="37">
        <v>3.3145163054889837</v>
      </c>
      <c r="J65" s="37">
        <v>1.4573583490823221</v>
      </c>
      <c r="K65" s="37">
        <v>15.272105052042136</v>
      </c>
      <c r="L65" s="37">
        <v>1.5377301462474589</v>
      </c>
      <c r="M65" s="37">
        <v>1.0635093938935651</v>
      </c>
      <c r="N65" s="56">
        <v>4.4725290396080331</v>
      </c>
      <c r="O65" s="37">
        <v>3.0287134456141391</v>
      </c>
      <c r="P65" s="37">
        <v>5.4317535834727932</v>
      </c>
      <c r="Q65" s="37">
        <v>8.664819663398724</v>
      </c>
      <c r="R65" s="37">
        <v>14.720900614392013</v>
      </c>
      <c r="S65" s="37">
        <v>5.5384814334088768</v>
      </c>
      <c r="T65" s="37">
        <v>6.5299188249935538</v>
      </c>
      <c r="U65" s="37">
        <v>7.3359248550906919</v>
      </c>
      <c r="V65" s="37">
        <v>6.2000965543232249</v>
      </c>
      <c r="W65" s="37">
        <v>32.262392405773205</v>
      </c>
      <c r="X65" s="56">
        <v>5.4312219752782127</v>
      </c>
      <c r="Y65" s="37">
        <v>2.280834381506875</v>
      </c>
      <c r="Z65" s="37">
        <v>2.5747259247600045</v>
      </c>
      <c r="AA65" s="37">
        <v>2.1519684761150821</v>
      </c>
      <c r="AB65" s="37">
        <v>2.136891680296126</v>
      </c>
      <c r="AC65" s="37">
        <v>1.955524799189968</v>
      </c>
      <c r="AD65" s="37">
        <v>2.7201328398191174</v>
      </c>
      <c r="AE65" s="37">
        <v>2.2554188429022934</v>
      </c>
      <c r="AF65" s="37">
        <v>2.4723067013769384</v>
      </c>
      <c r="AG65" s="37">
        <v>3.5822386965371105</v>
      </c>
      <c r="AH65" s="56">
        <v>2.8206592332993448</v>
      </c>
      <c r="AI65" s="37">
        <v>3.4622731030302689</v>
      </c>
      <c r="AJ65" s="37">
        <v>2.5260410697620173</v>
      </c>
      <c r="AK65" s="37">
        <v>2.2339195724151337</v>
      </c>
      <c r="AL65" s="37">
        <v>1.8525208594306324</v>
      </c>
      <c r="AM65" s="37">
        <v>2.7104633130708931</v>
      </c>
      <c r="AN65" s="37">
        <v>2.2999653799098358</v>
      </c>
      <c r="AO65" s="37">
        <v>1.9609925698015849</v>
      </c>
      <c r="AP65" s="37">
        <v>2.4939548178698971</v>
      </c>
      <c r="AQ65" s="37">
        <v>2.708100813558902</v>
      </c>
      <c r="AR65" s="56">
        <v>1.5311818430568058</v>
      </c>
      <c r="AS65" s="37">
        <v>1.9637889018200532</v>
      </c>
      <c r="AT65" s="37">
        <v>3.0743040936621924</v>
      </c>
      <c r="AU65" s="37">
        <v>1.7015069363031461</v>
      </c>
      <c r="AV65" s="37">
        <v>2.5558480093159055</v>
      </c>
      <c r="AW65" s="37">
        <v>1.4200992283059848</v>
      </c>
      <c r="AX65" s="37">
        <v>1.179021727711538</v>
      </c>
      <c r="AY65" s="37">
        <v>1.7101481473899802</v>
      </c>
      <c r="AZ65" s="37">
        <v>2.0521631123069821</v>
      </c>
      <c r="BA65" s="38">
        <v>1.5616874957845082</v>
      </c>
    </row>
    <row r="66" spans="1:53" x14ac:dyDescent="0.3">
      <c r="A66" s="200"/>
      <c r="B66" s="42">
        <v>62</v>
      </c>
      <c r="C66" s="4" t="s">
        <v>158</v>
      </c>
      <c r="D66" s="56">
        <v>7.441916235677609</v>
      </c>
      <c r="E66" s="37">
        <v>7.8045998972419612</v>
      </c>
      <c r="F66" s="37">
        <v>11.880929647300109</v>
      </c>
      <c r="G66" s="37">
        <v>13.435440037184126</v>
      </c>
      <c r="H66" s="37">
        <v>7.7603472512210558</v>
      </c>
      <c r="I66" s="37">
        <v>8.9338880969418089</v>
      </c>
      <c r="J66" s="37">
        <v>12.74050312221908</v>
      </c>
      <c r="K66" s="37">
        <v>11.465082020526308</v>
      </c>
      <c r="L66" s="37">
        <v>9.8073359308159258</v>
      </c>
      <c r="M66" s="37">
        <v>5.7494062917112032</v>
      </c>
      <c r="N66" s="56">
        <v>17.692908546216767</v>
      </c>
      <c r="O66" s="37">
        <v>9.2231350975611317</v>
      </c>
      <c r="P66" s="37">
        <v>14.360385976967477</v>
      </c>
      <c r="Q66" s="37">
        <v>11.131837091710674</v>
      </c>
      <c r="R66" s="37">
        <v>4.6820273567195807</v>
      </c>
      <c r="S66" s="37">
        <v>13.10424940423392</v>
      </c>
      <c r="T66" s="37">
        <v>9.294183062170644</v>
      </c>
      <c r="U66" s="37">
        <v>9.9620027907668796</v>
      </c>
      <c r="V66" s="37">
        <v>2.6991751170759741</v>
      </c>
      <c r="W66" s="37">
        <v>2.460930168273074</v>
      </c>
      <c r="X66" s="56">
        <v>1.9488636385057299</v>
      </c>
      <c r="Y66" s="37">
        <v>2.3943810920270607</v>
      </c>
      <c r="Z66" s="37">
        <v>1.8990362618694638</v>
      </c>
      <c r="AA66" s="37">
        <v>1.6900893339873004</v>
      </c>
      <c r="AB66" s="37">
        <v>1.4547478381818635</v>
      </c>
      <c r="AC66" s="37">
        <v>1.5373127804296907</v>
      </c>
      <c r="AD66" s="37">
        <v>1.6424581125413891</v>
      </c>
      <c r="AE66" s="37">
        <v>13.073013334200963</v>
      </c>
      <c r="AF66" s="37">
        <v>11.695743940574634</v>
      </c>
      <c r="AG66" s="37">
        <v>11.724010552472858</v>
      </c>
      <c r="AH66" s="56">
        <v>1.5619392656753373</v>
      </c>
      <c r="AI66" s="37">
        <v>1.4825538715327731</v>
      </c>
      <c r="AJ66" s="37">
        <v>0.95858913031804704</v>
      </c>
      <c r="AK66" s="37">
        <v>1.6143079608547359</v>
      </c>
      <c r="AL66" s="37">
        <v>1.5967474804020567</v>
      </c>
      <c r="AM66" s="37">
        <v>1.8568360356864357</v>
      </c>
      <c r="AN66" s="37">
        <v>1.6298912100938803</v>
      </c>
      <c r="AO66" s="37">
        <v>1.5702214981013169</v>
      </c>
      <c r="AP66" s="37">
        <v>1.1470712005451289</v>
      </c>
      <c r="AQ66" s="37">
        <v>12.632042119903652</v>
      </c>
      <c r="AR66" s="56">
        <v>1.3486326387516116E-2</v>
      </c>
      <c r="AS66" s="37">
        <v>1.450319286300958</v>
      </c>
      <c r="AT66" s="37">
        <v>1.3988816862514204</v>
      </c>
      <c r="AU66" s="37">
        <v>1.4099104894781589</v>
      </c>
      <c r="AV66" s="37">
        <v>1.508907908376667</v>
      </c>
      <c r="AW66" s="37">
        <v>1.4171200779079514</v>
      </c>
      <c r="AX66" s="37">
        <v>1.6022555084004875</v>
      </c>
      <c r="AY66" s="37">
        <v>1.3640119381469507</v>
      </c>
      <c r="AZ66" s="37">
        <v>1.352652789512274</v>
      </c>
      <c r="BA66" s="38">
        <v>1.2917798633531872</v>
      </c>
    </row>
    <row r="67" spans="1:53" x14ac:dyDescent="0.3">
      <c r="A67" s="200"/>
      <c r="B67" s="42">
        <v>63</v>
      </c>
      <c r="C67" s="4" t="s">
        <v>159</v>
      </c>
      <c r="D67" s="56">
        <v>2.1570239734614204E-2</v>
      </c>
      <c r="E67" s="37">
        <v>1.9897095164202686E-2</v>
      </c>
      <c r="F67" s="37">
        <v>1.4928747325187678E-2</v>
      </c>
      <c r="G67" s="37">
        <v>1.7868540396411683E-2</v>
      </c>
      <c r="H67" s="37">
        <v>2.1121532743876893E-2</v>
      </c>
      <c r="I67" s="37">
        <v>2.9388455188090846E-2</v>
      </c>
      <c r="J67" s="37">
        <v>2.1930725625513976E-2</v>
      </c>
      <c r="K67" s="37">
        <v>2.2746796443548184E-2</v>
      </c>
      <c r="L67" s="37">
        <v>1.4976056562800558E-2</v>
      </c>
      <c r="M67" s="37">
        <v>1.6264651874189438E-2</v>
      </c>
      <c r="N67" s="56">
        <v>0.26024596071102141</v>
      </c>
      <c r="O67" s="37">
        <v>0.19590038710099608</v>
      </c>
      <c r="P67" s="37">
        <v>0.1265833905682287</v>
      </c>
      <c r="Q67" s="37">
        <v>0.20305803924037544</v>
      </c>
      <c r="R67" s="37">
        <v>7.9570688932319625E-2</v>
      </c>
      <c r="S67" s="37">
        <v>0.22352136463725031</v>
      </c>
      <c r="T67" s="37">
        <v>0.1098297083092287</v>
      </c>
      <c r="U67" s="37">
        <v>0.1309768910709502</v>
      </c>
      <c r="V67" s="37">
        <v>6.1056262726466533E-2</v>
      </c>
      <c r="W67" s="37">
        <v>2.4542217443360225E-2</v>
      </c>
      <c r="X67" s="56">
        <v>3.4053568020713521E-2</v>
      </c>
      <c r="Y67" s="37">
        <v>0.12801339590502978</v>
      </c>
      <c r="Z67" s="37">
        <v>2.5657234395639581E-2</v>
      </c>
      <c r="AA67" s="37">
        <v>4.1278547103217871E-2</v>
      </c>
      <c r="AB67" s="37">
        <v>1.8418600905625332E-2</v>
      </c>
      <c r="AC67" s="37">
        <v>2.7155602718063998E-2</v>
      </c>
      <c r="AD67" s="37">
        <v>2.7049077430896858E-2</v>
      </c>
      <c r="AE67" s="37">
        <v>8.0326517138208139E-2</v>
      </c>
      <c r="AF67" s="37">
        <v>9.0763595224126817E-2</v>
      </c>
      <c r="AG67" s="37">
        <v>3.9015578377688265E-2</v>
      </c>
      <c r="AH67" s="56">
        <v>1.2727080953923052E-2</v>
      </c>
      <c r="AI67" s="37">
        <v>1.6750908212384782E-2</v>
      </c>
      <c r="AJ67" s="37">
        <v>2.9881948846144507E-2</v>
      </c>
      <c r="AK67" s="37">
        <v>2.306699453432411E-2</v>
      </c>
      <c r="AL67" s="37">
        <v>2.057305225205272E-2</v>
      </c>
      <c r="AM67" s="37">
        <v>2.1708271477826498E-2</v>
      </c>
      <c r="AN67" s="37">
        <v>2.0311652502411695E-2</v>
      </c>
      <c r="AO67" s="37">
        <v>1.099261608584395E-2</v>
      </c>
      <c r="AP67" s="37">
        <v>3.5946831612244552E-2</v>
      </c>
      <c r="AQ67" s="37">
        <v>3.9002577952711011E-2</v>
      </c>
      <c r="AR67" s="56">
        <v>7.0553307712922838E-3</v>
      </c>
      <c r="AS67" s="37">
        <v>5.0428941243952693E-3</v>
      </c>
      <c r="AT67" s="37">
        <v>8.4125062902099361E-3</v>
      </c>
      <c r="AU67" s="37">
        <v>1.3232314874164441E-2</v>
      </c>
      <c r="AV67" s="37">
        <v>9.6706888622078782E-3</v>
      </c>
      <c r="AW67" s="37">
        <v>1.0476831010411351E-2</v>
      </c>
      <c r="AX67" s="37">
        <v>1.2950305261996441E-2</v>
      </c>
      <c r="AY67" s="37">
        <v>8.7453093221861507E-3</v>
      </c>
      <c r="AZ67" s="37">
        <v>1.5131355599479137E-2</v>
      </c>
      <c r="BA67" s="38">
        <v>1.1157435393363248E-2</v>
      </c>
    </row>
    <row r="68" spans="1:53" x14ac:dyDescent="0.3">
      <c r="A68" s="200"/>
      <c r="B68" s="42">
        <v>64</v>
      </c>
      <c r="C68" s="4" t="s">
        <v>160</v>
      </c>
      <c r="D68" s="56">
        <v>11.028290975330382</v>
      </c>
      <c r="E68" s="37">
        <v>10.423538034787772</v>
      </c>
      <c r="F68" s="37">
        <v>10.252852735250238</v>
      </c>
      <c r="G68" s="37">
        <v>10.774130676237599</v>
      </c>
      <c r="H68" s="37">
        <v>10.735496189953336</v>
      </c>
      <c r="I68" s="37">
        <v>10.710042614458521</v>
      </c>
      <c r="J68" s="37">
        <v>10.748494015729692</v>
      </c>
      <c r="K68" s="37">
        <v>10.623278042262047</v>
      </c>
      <c r="L68" s="37">
        <v>10.077427102790571</v>
      </c>
      <c r="M68" s="37">
        <v>10.194909249087498</v>
      </c>
      <c r="N68" s="56">
        <v>17.868632172282485</v>
      </c>
      <c r="O68" s="37">
        <v>17.571873092630895</v>
      </c>
      <c r="P68" s="37">
        <v>20.879730886122111</v>
      </c>
      <c r="Q68" s="37">
        <v>19.013463690759931</v>
      </c>
      <c r="R68" s="37">
        <v>24.795198705864539</v>
      </c>
      <c r="S68" s="37">
        <v>18.935261681176463</v>
      </c>
      <c r="T68" s="37">
        <v>17.725310717342492</v>
      </c>
      <c r="U68" s="37">
        <v>17.294195034095154</v>
      </c>
      <c r="V68" s="37">
        <v>17.013766194039658</v>
      </c>
      <c r="W68" s="37">
        <v>16.77279895662538</v>
      </c>
      <c r="X68" s="56">
        <v>39.568412981738511</v>
      </c>
      <c r="Y68" s="37">
        <v>14.581375266377835</v>
      </c>
      <c r="Z68" s="37">
        <v>24.062038576717573</v>
      </c>
      <c r="AA68" s="37">
        <v>16.724391081573756</v>
      </c>
      <c r="AB68" s="37">
        <v>12.236265091335715</v>
      </c>
      <c r="AC68" s="37">
        <v>13.778917727526444</v>
      </c>
      <c r="AD68" s="37">
        <v>16.592783375471878</v>
      </c>
      <c r="AE68" s="37">
        <v>16.504579966189798</v>
      </c>
      <c r="AF68" s="37">
        <v>16.960692591289881</v>
      </c>
      <c r="AG68" s="37">
        <v>16.838710467188868</v>
      </c>
      <c r="AH68" s="56">
        <v>22.847650214426217</v>
      </c>
      <c r="AI68" s="37">
        <v>24.058450087044193</v>
      </c>
      <c r="AJ68" s="37">
        <v>22.844829964326486</v>
      </c>
      <c r="AK68" s="37">
        <v>22.099604879240204</v>
      </c>
      <c r="AL68" s="37">
        <v>22.54060991037257</v>
      </c>
      <c r="AM68" s="37">
        <v>22.684662385015024</v>
      </c>
      <c r="AN68" s="37">
        <v>22.331934344091383</v>
      </c>
      <c r="AO68" s="37">
        <v>22.000198454060776</v>
      </c>
      <c r="AP68" s="37">
        <v>21.91318836316751</v>
      </c>
      <c r="AQ68" s="37">
        <v>16.892267325146076</v>
      </c>
      <c r="AR68" s="56">
        <v>24.001654054814967</v>
      </c>
      <c r="AS68" s="37">
        <v>24.297601200014775</v>
      </c>
      <c r="AT68" s="37">
        <v>24.287370118316968</v>
      </c>
      <c r="AU68" s="37">
        <v>24.138666418983561</v>
      </c>
      <c r="AV68" s="37">
        <v>24.687915315207839</v>
      </c>
      <c r="AW68" s="37">
        <v>23.718905675770387</v>
      </c>
      <c r="AX68" s="37">
        <v>24.114773067907368</v>
      </c>
      <c r="AY68" s="37">
        <v>23.203173265915041</v>
      </c>
      <c r="AZ68" s="37">
        <v>22.54481781684542</v>
      </c>
      <c r="BA68" s="38">
        <v>22.523262424421876</v>
      </c>
    </row>
    <row r="69" spans="1:53" x14ac:dyDescent="0.3">
      <c r="A69" s="200"/>
      <c r="B69" s="42">
        <v>65</v>
      </c>
      <c r="C69" s="4" t="s">
        <v>161</v>
      </c>
      <c r="D69" s="56">
        <v>6.4774392386059976E-2</v>
      </c>
      <c r="E69" s="37">
        <v>2.6319805796474995E-2</v>
      </c>
      <c r="F69" s="37">
        <v>2.1299461618375478E-2</v>
      </c>
      <c r="G69" s="37">
        <v>4.0012935938070801E-2</v>
      </c>
      <c r="H69" s="37">
        <v>3.9587582997668284E-2</v>
      </c>
      <c r="I69" s="37">
        <v>4.3114459424841808E-2</v>
      </c>
      <c r="J69" s="37">
        <v>3.1447531832507369E-2</v>
      </c>
      <c r="K69" s="37">
        <v>2.5027756969954601E-3</v>
      </c>
      <c r="L69" s="37">
        <v>3.5084832367038105E-2</v>
      </c>
      <c r="M69" s="37">
        <v>2.7552379635694714E-2</v>
      </c>
      <c r="N69" s="56">
        <v>0.42790306852037602</v>
      </c>
      <c r="O69" s="37">
        <v>0.46400878889792319</v>
      </c>
      <c r="P69" s="37">
        <v>0.67964297871731805</v>
      </c>
      <c r="Q69" s="37">
        <v>0.87280557490681887</v>
      </c>
      <c r="R69" s="37">
        <v>0.91620345617790411</v>
      </c>
      <c r="S69" s="37">
        <v>0.99482210471058219</v>
      </c>
      <c r="T69" s="37">
        <v>0.83588244425033875</v>
      </c>
      <c r="U69" s="37">
        <v>0.76661558690738929</v>
      </c>
      <c r="V69" s="37">
        <v>0.55563489989288484</v>
      </c>
      <c r="W69" s="37">
        <v>0.52726090554514782</v>
      </c>
      <c r="X69" s="56">
        <v>0.57508035086156806</v>
      </c>
      <c r="Y69" s="37">
        <v>0.48864754100543678</v>
      </c>
      <c r="Z69" s="37">
        <v>0.38767480343660121</v>
      </c>
      <c r="AA69" s="37">
        <v>0.44670696787716641</v>
      </c>
      <c r="AB69" s="37">
        <v>0.3557403424421216</v>
      </c>
      <c r="AC69" s="37">
        <v>0.48795509610023413</v>
      </c>
      <c r="AD69" s="37">
        <v>0.30676919879097525</v>
      </c>
      <c r="AE69" s="37">
        <v>0.46004708391576898</v>
      </c>
      <c r="AF69" s="37">
        <v>0.49288152341217134</v>
      </c>
      <c r="AG69" s="37">
        <v>0.58197283615862072</v>
      </c>
      <c r="AH69" s="56">
        <v>0.17788033798803798</v>
      </c>
      <c r="AI69" s="37">
        <v>0.24164081926781572</v>
      </c>
      <c r="AJ69" s="37">
        <v>0.2544716549156214</v>
      </c>
      <c r="AK69" s="37">
        <v>0.27931865275237722</v>
      </c>
      <c r="AL69" s="37">
        <v>0.25975735766833069</v>
      </c>
      <c r="AM69" s="37">
        <v>0.26134391422532005</v>
      </c>
      <c r="AN69" s="37">
        <v>0.22578064993005167</v>
      </c>
      <c r="AO69" s="37">
        <v>0.18888259332334828</v>
      </c>
      <c r="AP69" s="37">
        <v>0.24168162782429128</v>
      </c>
      <c r="AQ69" s="37">
        <v>0.44894819069845865</v>
      </c>
      <c r="AR69" s="56">
        <v>0.27723812527358904</v>
      </c>
      <c r="AS69" s="37">
        <v>7.6604126768238162E-2</v>
      </c>
      <c r="AT69" s="37">
        <v>0.1107060774156742</v>
      </c>
      <c r="AU69" s="37">
        <v>9.1314521086518913E-2</v>
      </c>
      <c r="AV69" s="37">
        <v>0.16799199777969878</v>
      </c>
      <c r="AW69" s="37">
        <v>6.8673830941734862E-2</v>
      </c>
      <c r="AX69" s="37">
        <v>0.12566669820753923</v>
      </c>
      <c r="AY69" s="37">
        <v>0.12274643861155546</v>
      </c>
      <c r="AZ69" s="37">
        <v>0.14448480963891541</v>
      </c>
      <c r="BA69" s="38">
        <v>2.538901278952975E-2</v>
      </c>
    </row>
    <row r="70" spans="1:53" x14ac:dyDescent="0.3">
      <c r="A70" s="200"/>
      <c r="B70" s="42">
        <v>66</v>
      </c>
      <c r="C70" s="4" t="s">
        <v>162</v>
      </c>
      <c r="D70" s="56">
        <v>2.4632681426039495E-2</v>
      </c>
      <c r="E70" s="37">
        <v>1.732480197065531E-2</v>
      </c>
      <c r="F70" s="37">
        <v>1.6916181477186796E-2</v>
      </c>
      <c r="G70" s="37">
        <v>2.1529132330876756E-2</v>
      </c>
      <c r="H70" s="37">
        <v>1.9403486190793212E-2</v>
      </c>
      <c r="I70" s="37">
        <v>1.9523780570343596E-2</v>
      </c>
      <c r="J70" s="37">
        <v>1.7981269471144899E-2</v>
      </c>
      <c r="K70" s="37">
        <v>1.9467938569536675E-2</v>
      </c>
      <c r="L70" s="37">
        <v>1.70217972006994E-2</v>
      </c>
      <c r="M70" s="37">
        <v>1.7305491201735055E-2</v>
      </c>
      <c r="N70" s="56">
        <v>2.0046216795640302E-2</v>
      </c>
      <c r="O70" s="37">
        <v>1.6390078953806647E-2</v>
      </c>
      <c r="P70" s="37">
        <v>1.3279031037848317E-2</v>
      </c>
      <c r="Q70" s="37">
        <v>2.0493438643403038E-2</v>
      </c>
      <c r="R70" s="37">
        <v>1.7896754590345169E-2</v>
      </c>
      <c r="S70" s="37">
        <v>2.3113760606563994E-2</v>
      </c>
      <c r="T70" s="37">
        <v>1.9675902303547703E-2</v>
      </c>
      <c r="U70" s="37">
        <v>1.7432059539410721E-2</v>
      </c>
      <c r="V70" s="37">
        <v>1.8332396148726549E-2</v>
      </c>
      <c r="W70" s="37">
        <v>1.8343731876879082E-2</v>
      </c>
      <c r="X70" s="56">
        <v>2.4937057964897178E-2</v>
      </c>
      <c r="Y70" s="37">
        <v>1.9945722754093707E-2</v>
      </c>
      <c r="Z70" s="37">
        <v>1.7011917228233843E-2</v>
      </c>
      <c r="AA70" s="37">
        <v>1.7153714961443012E-2</v>
      </c>
      <c r="AB70" s="37">
        <v>1.9443358716074312E-2</v>
      </c>
      <c r="AC70" s="37">
        <v>1.7896516507704151E-2</v>
      </c>
      <c r="AD70" s="37">
        <v>1.7862213027248951E-2</v>
      </c>
      <c r="AE70" s="37">
        <v>2.3942370938832419E-2</v>
      </c>
      <c r="AF70" s="37">
        <v>2.0567817488222728E-2</v>
      </c>
      <c r="AG70" s="37">
        <v>2.2791239602445612E-2</v>
      </c>
      <c r="AH70" s="56">
        <v>2.3050307564452012E-2</v>
      </c>
      <c r="AI70" s="37">
        <v>1.7981865547545127E-2</v>
      </c>
      <c r="AJ70" s="37">
        <v>1.8134614973973808E-2</v>
      </c>
      <c r="AK70" s="37">
        <v>1.5782265389726734E-2</v>
      </c>
      <c r="AL70" s="37">
        <v>1.841854541384565E-2</v>
      </c>
      <c r="AM70" s="37">
        <v>1.8993542626352902E-2</v>
      </c>
      <c r="AN70" s="37">
        <v>1.8010710126671388E-2</v>
      </c>
      <c r="AO70" s="37">
        <v>1.8547970392960321E-2</v>
      </c>
      <c r="AP70" s="37">
        <v>1.7846843906229901E-2</v>
      </c>
      <c r="AQ70" s="37">
        <v>2.3680576583579617E-2</v>
      </c>
      <c r="AR70" s="56">
        <v>3.5885210568116902E-3</v>
      </c>
      <c r="AS70" s="37">
        <v>1.776999096048467E-2</v>
      </c>
      <c r="AT70" s="37">
        <v>1.5436656907386463E-2</v>
      </c>
      <c r="AU70" s="37">
        <v>1.4325158338438494E-2</v>
      </c>
      <c r="AV70" s="37">
        <v>1.5111969052332339E-2</v>
      </c>
      <c r="AW70" s="37">
        <v>1.5840795089871622E-2</v>
      </c>
      <c r="AX70" s="37">
        <v>1.5440024976915729E-2</v>
      </c>
      <c r="AY70" s="37">
        <v>1.4916188722722755E-2</v>
      </c>
      <c r="AZ70" s="37">
        <v>1.4924468867949282E-2</v>
      </c>
      <c r="BA70" s="38">
        <v>1.7031900385269944E-2</v>
      </c>
    </row>
    <row r="71" spans="1:53" x14ac:dyDescent="0.3">
      <c r="A71" s="200"/>
      <c r="B71" s="42">
        <v>67</v>
      </c>
      <c r="C71" s="4" t="s">
        <v>163</v>
      </c>
      <c r="D71" s="56">
        <v>5490.97</v>
      </c>
      <c r="E71" s="37">
        <v>5638.87</v>
      </c>
      <c r="F71" s="37">
        <v>5862.25</v>
      </c>
      <c r="G71" s="37">
        <v>6016.31</v>
      </c>
      <c r="H71" s="37">
        <v>6031.71</v>
      </c>
      <c r="I71" s="37">
        <v>5781.37</v>
      </c>
      <c r="J71" s="37">
        <v>5893.83</v>
      </c>
      <c r="K71" s="37">
        <v>5700.49</v>
      </c>
      <c r="L71" s="37">
        <v>5644.26</v>
      </c>
      <c r="M71" s="37">
        <v>5745.17</v>
      </c>
      <c r="N71" s="56">
        <v>4085.2400000000002</v>
      </c>
      <c r="O71" s="37">
        <v>4486.54</v>
      </c>
      <c r="P71" s="37">
        <v>4983.3599999999997</v>
      </c>
      <c r="Q71" s="37">
        <v>5425.5</v>
      </c>
      <c r="R71" s="37">
        <v>4805.4299999999994</v>
      </c>
      <c r="S71" s="37">
        <v>6467.7000000000007</v>
      </c>
      <c r="T71" s="37">
        <v>5811.41</v>
      </c>
      <c r="U71" s="37">
        <v>5185.17</v>
      </c>
      <c r="V71" s="37">
        <v>5055</v>
      </c>
      <c r="W71" s="37">
        <v>5148.97</v>
      </c>
      <c r="X71" s="56">
        <v>4200.7800000000007</v>
      </c>
      <c r="Y71" s="37">
        <v>5204.43</v>
      </c>
      <c r="Z71" s="37">
        <v>4607.47</v>
      </c>
      <c r="AA71" s="37">
        <v>5429.35</v>
      </c>
      <c r="AB71" s="37">
        <v>5378.51</v>
      </c>
      <c r="AC71" s="37">
        <v>5268.36</v>
      </c>
      <c r="AD71" s="37">
        <v>4531.99</v>
      </c>
      <c r="AE71" s="37">
        <v>4977.2</v>
      </c>
      <c r="AF71" s="37">
        <v>4833.16</v>
      </c>
      <c r="AG71" s="37">
        <v>5078.88</v>
      </c>
      <c r="AH71" s="56">
        <v>4645.2199999999993</v>
      </c>
      <c r="AI71" s="37">
        <v>4559.72</v>
      </c>
      <c r="AJ71" s="37">
        <v>5143.58</v>
      </c>
      <c r="AK71" s="37">
        <v>5387.76</v>
      </c>
      <c r="AL71" s="37">
        <v>5214.4399999999996</v>
      </c>
      <c r="AM71" s="37">
        <v>5110.46</v>
      </c>
      <c r="AN71" s="37">
        <v>5165.92</v>
      </c>
      <c r="AO71" s="37">
        <v>5052.6899999999996</v>
      </c>
      <c r="AP71" s="37">
        <v>5078.88</v>
      </c>
      <c r="AQ71" s="37">
        <v>5148.97</v>
      </c>
      <c r="AR71" s="56">
        <v>3924.26</v>
      </c>
      <c r="AS71" s="37">
        <v>4380.25</v>
      </c>
      <c r="AT71" s="37">
        <v>4551.24</v>
      </c>
      <c r="AU71" s="37">
        <v>4413.37</v>
      </c>
      <c r="AV71" s="37">
        <v>4371.7700000000004</v>
      </c>
      <c r="AW71" s="37">
        <v>4649.07</v>
      </c>
      <c r="AX71" s="37">
        <v>4598.2300000000005</v>
      </c>
      <c r="AY71" s="37">
        <v>4674.49</v>
      </c>
      <c r="AZ71" s="37">
        <v>4320.9400000000005</v>
      </c>
      <c r="BA71" s="38">
        <v>4619.8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7.7548725382876396E-2</v>
      </c>
      <c r="E72" s="39">
        <v>2.06444996069097E-2</v>
      </c>
      <c r="F72" s="39">
        <v>0.119489830992657</v>
      </c>
      <c r="G72" s="39">
        <v>0.20873738786608101</v>
      </c>
      <c r="H72" s="39">
        <v>0.1167893920278</v>
      </c>
      <c r="I72" s="39">
        <v>0.24489748459499699</v>
      </c>
      <c r="J72" s="39">
        <v>0.46906128889073101</v>
      </c>
      <c r="K72" s="39">
        <v>5.1692624649034E-2</v>
      </c>
      <c r="L72" s="39">
        <v>0.25670856429031602</v>
      </c>
      <c r="M72" s="39">
        <v>3.4744063440969399E-2</v>
      </c>
      <c r="N72" s="57">
        <v>8.8999999999999996E-2</v>
      </c>
      <c r="O72" s="39">
        <v>3.2000000000000001E-2</v>
      </c>
      <c r="P72" s="39">
        <v>0.02</v>
      </c>
      <c r="Q72" s="39">
        <v>7.6999999999999999E-2</v>
      </c>
      <c r="R72" s="39">
        <v>3.6999999999999998E-2</v>
      </c>
      <c r="S72" s="39">
        <v>0.40600000000000003</v>
      </c>
      <c r="T72" s="39">
        <v>9.6000000000000002E-2</v>
      </c>
      <c r="U72" s="39">
        <v>0.08</v>
      </c>
      <c r="V72" s="39">
        <v>5.8999999999999997E-2</v>
      </c>
      <c r="W72" s="39">
        <v>0.246</v>
      </c>
      <c r="X72" s="57">
        <v>0.33</v>
      </c>
      <c r="Y72" s="39">
        <v>0.19</v>
      </c>
      <c r="Z72" s="39">
        <v>7.6999999999999999E-2</v>
      </c>
      <c r="AA72" s="39">
        <v>0.746</v>
      </c>
      <c r="AB72" s="39">
        <v>0.17499999999999999</v>
      </c>
      <c r="AC72" s="39">
        <v>0.19700000000000001</v>
      </c>
      <c r="AD72" s="39">
        <v>0.124</v>
      </c>
      <c r="AE72" s="39">
        <v>0.53200000000000003</v>
      </c>
      <c r="AF72" s="39">
        <v>0.71099999999999997</v>
      </c>
      <c r="AG72" s="39">
        <v>0.23</v>
      </c>
      <c r="AH72" s="57">
        <v>0.114595246931697</v>
      </c>
      <c r="AI72" s="39">
        <v>0</v>
      </c>
      <c r="AJ72" s="39">
        <v>0</v>
      </c>
      <c r="AK72" s="39">
        <v>3.0158318623514199E-2</v>
      </c>
      <c r="AL72" s="39">
        <v>0.123549484509778</v>
      </c>
      <c r="AM72" s="39">
        <v>4.9210195376693001E-2</v>
      </c>
      <c r="AN72" s="39">
        <v>0.369034712334389</v>
      </c>
      <c r="AO72" s="39">
        <v>0</v>
      </c>
      <c r="AP72" s="39">
        <v>0.13039587366172301</v>
      </c>
      <c r="AQ72" s="39">
        <v>6.35476506855292E-2</v>
      </c>
      <c r="AR72" s="57">
        <v>0.38546760591116103</v>
      </c>
      <c r="AS72" s="39">
        <v>0.26260548007102502</v>
      </c>
      <c r="AT72" s="39">
        <v>0.25537803596075997</v>
      </c>
      <c r="AU72" s="39">
        <v>0.42396580479193402</v>
      </c>
      <c r="AV72" s="39">
        <v>0.360880587029838</v>
      </c>
      <c r="AW72" s="39">
        <v>0.338729259594586</v>
      </c>
      <c r="AX72" s="39">
        <v>0.311572652227675</v>
      </c>
      <c r="AY72" s="39">
        <v>0.52725072464442801</v>
      </c>
      <c r="AZ72" s="39">
        <v>6.8408166420146396E-2</v>
      </c>
      <c r="BA72" s="40">
        <v>4.39913608602698E-2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1.21</v>
      </c>
      <c r="E73" s="35">
        <v>1.23</v>
      </c>
      <c r="F73" s="35">
        <v>1.23</v>
      </c>
      <c r="G73" s="35">
        <v>1.23</v>
      </c>
      <c r="H73" s="35">
        <v>1.24</v>
      </c>
      <c r="I73" s="35">
        <v>1.18</v>
      </c>
      <c r="J73" s="35">
        <v>1.18</v>
      </c>
      <c r="K73" s="35">
        <v>1.19</v>
      </c>
      <c r="L73" s="35">
        <v>1.19</v>
      </c>
      <c r="M73" s="35">
        <v>1.2</v>
      </c>
      <c r="N73" s="55">
        <v>1.76</v>
      </c>
      <c r="O73" s="35">
        <v>1.76</v>
      </c>
      <c r="P73" s="35">
        <v>1.45</v>
      </c>
      <c r="Q73" s="35">
        <v>1.8</v>
      </c>
      <c r="R73" s="35">
        <v>1.65</v>
      </c>
      <c r="S73" s="35">
        <v>1.7</v>
      </c>
      <c r="T73" s="35">
        <v>1.72</v>
      </c>
      <c r="U73" s="35">
        <v>1.68</v>
      </c>
      <c r="V73" s="35">
        <v>1.75</v>
      </c>
      <c r="W73" s="35">
        <v>1.7</v>
      </c>
      <c r="X73" s="55">
        <v>2.04</v>
      </c>
      <c r="Y73" s="35">
        <v>1.52</v>
      </c>
      <c r="Z73" s="35">
        <v>1.54</v>
      </c>
      <c r="AA73" s="35">
        <v>1.38</v>
      </c>
      <c r="AB73" s="35">
        <v>1.25</v>
      </c>
      <c r="AC73" s="35">
        <v>1.27</v>
      </c>
      <c r="AD73" s="35">
        <v>1.39</v>
      </c>
      <c r="AE73" s="35">
        <v>1.47</v>
      </c>
      <c r="AF73" s="35">
        <v>1.61</v>
      </c>
      <c r="AG73" s="35">
        <v>1.51</v>
      </c>
      <c r="AH73" s="55">
        <v>2.42</v>
      </c>
      <c r="AI73" s="35">
        <v>2.61</v>
      </c>
      <c r="AJ73" s="35">
        <v>2.4300000000000002</v>
      </c>
      <c r="AK73" s="35">
        <v>2.17</v>
      </c>
      <c r="AL73" s="35">
        <v>2.25</v>
      </c>
      <c r="AM73" s="35">
        <v>2.23</v>
      </c>
      <c r="AN73" s="35">
        <v>2.2599999999999998</v>
      </c>
      <c r="AO73" s="35">
        <v>2.21</v>
      </c>
      <c r="AP73" s="35">
        <v>2.2000000000000002</v>
      </c>
      <c r="AQ73" s="35">
        <v>2.15</v>
      </c>
      <c r="AR73" s="55">
        <v>2.36</v>
      </c>
      <c r="AS73" s="35">
        <v>2.17</v>
      </c>
      <c r="AT73" s="35">
        <v>2.21</v>
      </c>
      <c r="AU73" s="35">
        <v>2.23</v>
      </c>
      <c r="AV73" s="35">
        <v>2.19</v>
      </c>
      <c r="AW73" s="35">
        <v>2.14</v>
      </c>
      <c r="AX73" s="35">
        <v>2.17</v>
      </c>
      <c r="AY73" s="35">
        <v>2</v>
      </c>
      <c r="AZ73" s="35">
        <v>2.16</v>
      </c>
      <c r="BA73" s="36">
        <v>2.06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8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40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24.36</v>
      </c>
      <c r="E76" s="35">
        <v>23.68</v>
      </c>
      <c r="F76" s="35">
        <v>23.67</v>
      </c>
      <c r="G76" s="35">
        <v>24.71</v>
      </c>
      <c r="H76" s="35">
        <v>24.68</v>
      </c>
      <c r="I76" s="35">
        <v>24.61</v>
      </c>
      <c r="J76" s="35">
        <v>25.1</v>
      </c>
      <c r="K76" s="35">
        <v>24.95</v>
      </c>
      <c r="L76" s="35">
        <v>23.43</v>
      </c>
      <c r="M76" s="35">
        <v>23.4</v>
      </c>
      <c r="N76" s="55">
        <v>24.5</v>
      </c>
      <c r="O76" s="35">
        <v>24.5</v>
      </c>
      <c r="P76" s="35">
        <v>24.5</v>
      </c>
      <c r="Q76" s="35">
        <v>24.9</v>
      </c>
      <c r="R76" s="35">
        <v>24.3</v>
      </c>
      <c r="S76" s="35">
        <v>24.7</v>
      </c>
      <c r="T76" s="35">
        <v>24.7</v>
      </c>
      <c r="U76" s="35">
        <v>24.6</v>
      </c>
      <c r="V76" s="35">
        <v>24.7</v>
      </c>
      <c r="W76" s="35">
        <v>24.1</v>
      </c>
      <c r="X76" s="55">
        <v>24.45</v>
      </c>
      <c r="Y76" s="35">
        <v>24.71</v>
      </c>
      <c r="Z76" s="35">
        <v>24.34</v>
      </c>
      <c r="AA76" s="35">
        <v>24.46</v>
      </c>
      <c r="AB76" s="35">
        <v>24.41</v>
      </c>
      <c r="AC76" s="35">
        <v>21.6</v>
      </c>
      <c r="AD76" s="35">
        <v>24.64</v>
      </c>
      <c r="AE76" s="35">
        <v>24.5</v>
      </c>
      <c r="AF76" s="35">
        <v>24.38</v>
      </c>
      <c r="AG76" s="35">
        <v>24.29</v>
      </c>
      <c r="AH76" s="55">
        <v>24.51</v>
      </c>
      <c r="AI76" s="35">
        <v>24.56</v>
      </c>
      <c r="AJ76" s="35">
        <v>24.95</v>
      </c>
      <c r="AK76" s="35">
        <v>24.15</v>
      </c>
      <c r="AL76" s="35">
        <v>24.35</v>
      </c>
      <c r="AM76" s="35">
        <v>24.76</v>
      </c>
      <c r="AN76" s="35">
        <v>24.63</v>
      </c>
      <c r="AO76" s="35">
        <v>24.36</v>
      </c>
      <c r="AP76" s="35">
        <v>24.59</v>
      </c>
      <c r="AQ76" s="35">
        <v>24.15</v>
      </c>
      <c r="AR76" s="55">
        <v>24</v>
      </c>
      <c r="AS76" s="35">
        <v>24.1</v>
      </c>
      <c r="AT76" s="35">
        <v>24</v>
      </c>
      <c r="AU76" s="35">
        <v>24.2</v>
      </c>
      <c r="AV76" s="35">
        <v>24.9</v>
      </c>
      <c r="AW76" s="35">
        <v>25.2</v>
      </c>
      <c r="AX76" s="35">
        <v>24.4</v>
      </c>
      <c r="AY76" s="35">
        <v>24.8</v>
      </c>
      <c r="AZ76" s="35">
        <v>24.3</v>
      </c>
      <c r="BA76" s="36">
        <v>24.3</v>
      </c>
    </row>
    <row r="77" spans="1:53" x14ac:dyDescent="0.3">
      <c r="A77" s="200"/>
      <c r="B77" s="42">
        <v>73</v>
      </c>
      <c r="C77" s="4" t="s">
        <v>173</v>
      </c>
      <c r="D77" s="56">
        <v>31.74</v>
      </c>
      <c r="E77" s="37">
        <v>31.41</v>
      </c>
      <c r="F77" s="37">
        <v>31.43</v>
      </c>
      <c r="G77" s="37">
        <v>31.61</v>
      </c>
      <c r="H77" s="37">
        <v>31.54</v>
      </c>
      <c r="I77" s="37">
        <v>31.31</v>
      </c>
      <c r="J77" s="37">
        <v>31.37</v>
      </c>
      <c r="K77" s="37">
        <v>31.53</v>
      </c>
      <c r="L77" s="37">
        <v>31.56</v>
      </c>
      <c r="M77" s="37">
        <v>31.58</v>
      </c>
      <c r="N77" s="56">
        <v>26</v>
      </c>
      <c r="O77" s="37">
        <v>26.72</v>
      </c>
      <c r="P77" s="37">
        <v>24.02</v>
      </c>
      <c r="Q77" s="37">
        <v>27.36</v>
      </c>
      <c r="R77" s="37">
        <v>28.24</v>
      </c>
      <c r="S77" s="37">
        <v>27.78</v>
      </c>
      <c r="T77" s="37">
        <v>25.57</v>
      </c>
      <c r="U77" s="37">
        <v>28.35</v>
      </c>
      <c r="V77" s="37">
        <v>28.94</v>
      </c>
      <c r="W77" s="37">
        <v>29.5</v>
      </c>
      <c r="X77" s="56">
        <v>29.1</v>
      </c>
      <c r="Y77" s="37">
        <v>30.1</v>
      </c>
      <c r="Z77" s="37">
        <v>24.18</v>
      </c>
      <c r="AA77" s="37">
        <v>30.5</v>
      </c>
      <c r="AB77" s="37">
        <v>30.05</v>
      </c>
      <c r="AC77" s="37">
        <v>30.69</v>
      </c>
      <c r="AD77" s="37">
        <v>29.49</v>
      </c>
      <c r="AE77" s="37">
        <v>31</v>
      </c>
      <c r="AF77" s="37">
        <v>31</v>
      </c>
      <c r="AG77" s="37">
        <v>29.93</v>
      </c>
      <c r="AH77" s="56">
        <v>29.08</v>
      </c>
      <c r="AI77" s="37">
        <v>29.99</v>
      </c>
      <c r="AJ77" s="37">
        <v>29.87</v>
      </c>
      <c r="AK77" s="37">
        <v>30.05</v>
      </c>
      <c r="AL77" s="37">
        <v>30.95</v>
      </c>
      <c r="AM77" s="37">
        <v>30.15</v>
      </c>
      <c r="AN77" s="37">
        <v>30.11</v>
      </c>
      <c r="AO77" s="37">
        <v>29.98</v>
      </c>
      <c r="AP77" s="37">
        <v>30.05</v>
      </c>
      <c r="AQ77" s="37">
        <v>30.08</v>
      </c>
      <c r="AR77" s="56">
        <v>27.22</v>
      </c>
      <c r="AS77" s="37">
        <v>27.72</v>
      </c>
      <c r="AT77" s="37">
        <v>27.68</v>
      </c>
      <c r="AU77" s="37">
        <v>27.2</v>
      </c>
      <c r="AV77" s="37">
        <v>27.98</v>
      </c>
      <c r="AW77" s="37">
        <v>28.11</v>
      </c>
      <c r="AX77" s="37">
        <v>28.41</v>
      </c>
      <c r="AY77" s="37">
        <v>29.13</v>
      </c>
      <c r="AZ77" s="37">
        <v>28.85</v>
      </c>
      <c r="BA77" s="38">
        <v>29.43</v>
      </c>
    </row>
    <row r="78" spans="1:53" x14ac:dyDescent="0.3">
      <c r="A78" s="200"/>
      <c r="B78" s="42">
        <v>74</v>
      </c>
      <c r="C78" s="4" t="s">
        <v>174</v>
      </c>
      <c r="D78" s="56">
        <v>8.2100000000000009</v>
      </c>
      <c r="E78" s="37">
        <v>8.56</v>
      </c>
      <c r="F78" s="37">
        <v>8.59</v>
      </c>
      <c r="G78" s="37">
        <v>8.41</v>
      </c>
      <c r="H78" s="37">
        <v>8.43</v>
      </c>
      <c r="I78" s="37">
        <v>8.4</v>
      </c>
      <c r="J78" s="37">
        <v>8.39</v>
      </c>
      <c r="K78" s="37">
        <v>8.25</v>
      </c>
      <c r="L78" s="37">
        <v>8.58</v>
      </c>
      <c r="M78" s="37">
        <v>8.57</v>
      </c>
      <c r="N78" s="56">
        <v>8.26</v>
      </c>
      <c r="O78" s="37">
        <v>8.2799999999999994</v>
      </c>
      <c r="P78" s="37">
        <v>8.1999999999999993</v>
      </c>
      <c r="Q78" s="37">
        <v>8.19</v>
      </c>
      <c r="R78" s="37">
        <v>7.99</v>
      </c>
      <c r="S78" s="37">
        <v>8.16</v>
      </c>
      <c r="T78" s="37">
        <v>8.1199999999999992</v>
      </c>
      <c r="U78" s="37">
        <v>8.14</v>
      </c>
      <c r="V78" s="37">
        <v>8.23</v>
      </c>
      <c r="W78" s="37">
        <v>8.24</v>
      </c>
      <c r="X78" s="56">
        <v>8.17</v>
      </c>
      <c r="Y78" s="37">
        <v>8.18</v>
      </c>
      <c r="Z78" s="37">
        <v>8.08</v>
      </c>
      <c r="AA78" s="37">
        <v>8.19</v>
      </c>
      <c r="AB78" s="37">
        <v>8.19</v>
      </c>
      <c r="AC78" s="37">
        <v>8.19</v>
      </c>
      <c r="AD78" s="37">
        <v>8.16</v>
      </c>
      <c r="AE78" s="37">
        <v>8.2899999999999991</v>
      </c>
      <c r="AF78" s="37">
        <v>8.2100000000000009</v>
      </c>
      <c r="AG78" s="37">
        <v>8.23</v>
      </c>
      <c r="AH78" s="56">
        <v>7.08</v>
      </c>
      <c r="AI78" s="37">
        <v>7.23</v>
      </c>
      <c r="AJ78" s="37">
        <v>7.18</v>
      </c>
      <c r="AK78" s="37">
        <v>7.09</v>
      </c>
      <c r="AL78" s="37">
        <v>7.15</v>
      </c>
      <c r="AM78" s="37">
        <v>7.16</v>
      </c>
      <c r="AN78" s="37">
        <v>7.05</v>
      </c>
      <c r="AO78" s="37">
        <v>7.15</v>
      </c>
      <c r="AP78" s="37">
        <v>7.17</v>
      </c>
      <c r="AQ78" s="37">
        <v>7.16</v>
      </c>
      <c r="AR78" s="56">
        <v>7.79</v>
      </c>
      <c r="AS78" s="37">
        <v>7.81</v>
      </c>
      <c r="AT78" s="37">
        <v>7.8</v>
      </c>
      <c r="AU78" s="37">
        <v>7.8</v>
      </c>
      <c r="AV78" s="37">
        <v>7.81</v>
      </c>
      <c r="AW78" s="37">
        <v>7.82</v>
      </c>
      <c r="AX78" s="37">
        <v>7.81</v>
      </c>
      <c r="AY78" s="37">
        <v>7.88</v>
      </c>
      <c r="AZ78" s="37">
        <v>7.8</v>
      </c>
      <c r="BA78" s="38">
        <v>7.86</v>
      </c>
    </row>
    <row r="79" spans="1:53" x14ac:dyDescent="0.3">
      <c r="A79" s="200"/>
      <c r="B79" s="42">
        <v>75</v>
      </c>
      <c r="C79" s="4" t="s">
        <v>184</v>
      </c>
      <c r="D79" s="56">
        <v>7.36</v>
      </c>
      <c r="E79" s="37">
        <v>7.73</v>
      </c>
      <c r="F79" s="37">
        <v>7.16</v>
      </c>
      <c r="G79" s="37">
        <v>7.29</v>
      </c>
      <c r="H79" s="37">
        <v>7.61</v>
      </c>
      <c r="I79" s="37">
        <v>7.59</v>
      </c>
      <c r="J79" s="37">
        <v>7.19</v>
      </c>
      <c r="K79" s="37">
        <v>8.2899999999999991</v>
      </c>
      <c r="L79" s="37">
        <v>7.45</v>
      </c>
      <c r="M79" s="37">
        <v>7.31</v>
      </c>
      <c r="N79" s="56">
        <v>7.55</v>
      </c>
      <c r="O79" s="37">
        <v>7.31</v>
      </c>
      <c r="P79" s="37">
        <v>7.01</v>
      </c>
      <c r="Q79" s="37">
        <v>6.67</v>
      </c>
      <c r="R79" s="37">
        <v>6.5</v>
      </c>
      <c r="S79" s="37">
        <v>6.27</v>
      </c>
      <c r="T79" s="37">
        <v>6.62</v>
      </c>
      <c r="U79" s="37">
        <v>6.98</v>
      </c>
      <c r="V79" s="37">
        <v>6.23</v>
      </c>
      <c r="W79" s="37">
        <v>6.4</v>
      </c>
      <c r="X79" s="56">
        <v>7.68</v>
      </c>
      <c r="Y79" s="37">
        <v>7.32</v>
      </c>
      <c r="Z79" s="37">
        <v>7.81</v>
      </c>
      <c r="AA79" s="37">
        <v>6.47</v>
      </c>
      <c r="AB79" s="37">
        <v>7.02</v>
      </c>
      <c r="AC79" s="37">
        <v>7.5</v>
      </c>
      <c r="AD79" s="37">
        <v>7.01</v>
      </c>
      <c r="AE79" s="37">
        <v>7</v>
      </c>
      <c r="AF79" s="37">
        <v>7.01</v>
      </c>
      <c r="AG79" s="37">
        <v>8.6</v>
      </c>
      <c r="AH79" s="56">
        <v>6.95</v>
      </c>
      <c r="AI79" s="37">
        <v>7.01</v>
      </c>
      <c r="AJ79" s="37">
        <v>7</v>
      </c>
      <c r="AK79" s="37">
        <v>6.85</v>
      </c>
      <c r="AL79" s="37">
        <v>6.75</v>
      </c>
      <c r="AM79" s="37">
        <v>6.88</v>
      </c>
      <c r="AN79" s="37">
        <v>6.99</v>
      </c>
      <c r="AO79" s="37">
        <v>6.98</v>
      </c>
      <c r="AP79" s="37">
        <v>7.08</v>
      </c>
      <c r="AQ79" s="37">
        <v>7.11</v>
      </c>
      <c r="AR79" s="56">
        <v>6.16</v>
      </c>
      <c r="AS79" s="37">
        <v>6.1</v>
      </c>
      <c r="AT79" s="37">
        <v>6.25</v>
      </c>
      <c r="AU79" s="37">
        <v>6.15</v>
      </c>
      <c r="AV79" s="37">
        <v>6.38</v>
      </c>
      <c r="AW79" s="37">
        <v>6.54</v>
      </c>
      <c r="AX79" s="37">
        <v>6.06</v>
      </c>
      <c r="AY79" s="37">
        <v>6.61</v>
      </c>
      <c r="AZ79" s="37">
        <v>6.16</v>
      </c>
      <c r="BA79" s="38">
        <v>6.61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105.6</v>
      </c>
      <c r="E80" s="39">
        <v>106.7</v>
      </c>
      <c r="F80" s="39">
        <v>104.1</v>
      </c>
      <c r="G80" s="39">
        <v>104.9</v>
      </c>
      <c r="H80" s="39">
        <v>107.8</v>
      </c>
      <c r="I80" s="39">
        <v>106.1</v>
      </c>
      <c r="J80" s="39">
        <v>103.2</v>
      </c>
      <c r="K80" s="39">
        <v>111.2</v>
      </c>
      <c r="L80" s="39">
        <v>107.7</v>
      </c>
      <c r="M80" s="39">
        <v>105.5</v>
      </c>
      <c r="N80" s="57">
        <v>104.9</v>
      </c>
      <c r="O80" s="39">
        <v>102.1</v>
      </c>
      <c r="P80" s="39">
        <v>101.1</v>
      </c>
      <c r="Q80" s="39">
        <v>94.1</v>
      </c>
      <c r="R80" s="39">
        <v>74.7</v>
      </c>
      <c r="S80" s="39">
        <v>88.5</v>
      </c>
      <c r="T80" s="39">
        <v>77.7</v>
      </c>
      <c r="U80" s="39">
        <v>84.5</v>
      </c>
      <c r="V80" s="39">
        <v>88.5</v>
      </c>
      <c r="W80" s="39">
        <v>76</v>
      </c>
      <c r="X80" s="57">
        <v>79.599999999999994</v>
      </c>
      <c r="Y80" s="39">
        <v>75.7</v>
      </c>
      <c r="Z80" s="39">
        <v>93.2</v>
      </c>
      <c r="AA80" s="39">
        <v>80.2</v>
      </c>
      <c r="AB80" s="39">
        <v>81</v>
      </c>
      <c r="AC80" s="39">
        <v>109.5</v>
      </c>
      <c r="AD80" s="39">
        <v>99.4</v>
      </c>
      <c r="AE80" s="39">
        <v>100.4</v>
      </c>
      <c r="AF80" s="39">
        <v>102.3</v>
      </c>
      <c r="AG80" s="39">
        <v>121.2</v>
      </c>
      <c r="AH80" s="57">
        <v>99.85</v>
      </c>
      <c r="AI80" s="39">
        <v>100.5</v>
      </c>
      <c r="AJ80" s="39">
        <v>99.99</v>
      </c>
      <c r="AK80" s="39">
        <v>99.75</v>
      </c>
      <c r="AL80" s="39">
        <v>99.85</v>
      </c>
      <c r="AM80" s="39">
        <v>99.15</v>
      </c>
      <c r="AN80" s="39">
        <v>99.25</v>
      </c>
      <c r="AO80" s="39">
        <v>99.55</v>
      </c>
      <c r="AP80" s="39">
        <v>100.9</v>
      </c>
      <c r="AQ80" s="39">
        <v>100.8</v>
      </c>
      <c r="AR80" s="57">
        <v>86</v>
      </c>
      <c r="AS80" s="39">
        <v>85</v>
      </c>
      <c r="AT80" s="39">
        <v>86.9</v>
      </c>
      <c r="AU80" s="39">
        <v>85.8</v>
      </c>
      <c r="AV80" s="39">
        <v>90.5</v>
      </c>
      <c r="AW80" s="39">
        <v>92.7</v>
      </c>
      <c r="AX80" s="39">
        <v>85.2</v>
      </c>
      <c r="AY80" s="39">
        <v>94.1</v>
      </c>
      <c r="AZ80" s="39">
        <v>86.9</v>
      </c>
      <c r="BA80" s="40">
        <v>91.4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4:53" x14ac:dyDescent="0.3">
      <c r="D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4:53" x14ac:dyDescent="0.3">
      <c r="D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4:53" x14ac:dyDescent="0.3">
      <c r="D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4:53" x14ac:dyDescent="0.3">
      <c r="D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4:53" x14ac:dyDescent="0.3">
      <c r="D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4:53" x14ac:dyDescent="0.3">
      <c r="D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4:53" x14ac:dyDescent="0.3">
      <c r="D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4:53" x14ac:dyDescent="0.3">
      <c r="D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4:53" x14ac:dyDescent="0.3">
      <c r="D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4:53" x14ac:dyDescent="0.3">
      <c r="D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4:53" x14ac:dyDescent="0.3">
      <c r="D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4:53" x14ac:dyDescent="0.3">
      <c r="D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4:53" x14ac:dyDescent="0.3">
      <c r="D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4:53" x14ac:dyDescent="0.3">
      <c r="D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4:53" x14ac:dyDescent="0.3">
      <c r="D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4:53" x14ac:dyDescent="0.3">
      <c r="D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4:53" x14ac:dyDescent="0.3">
      <c r="D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4:53" x14ac:dyDescent="0.3">
      <c r="D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4:53" x14ac:dyDescent="0.3">
      <c r="D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4:53" x14ac:dyDescent="0.3">
      <c r="D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4:53" x14ac:dyDescent="0.3">
      <c r="D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4:53" x14ac:dyDescent="0.3">
      <c r="D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4:53" x14ac:dyDescent="0.3">
      <c r="D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4:53" x14ac:dyDescent="0.3">
      <c r="D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4:53" x14ac:dyDescent="0.3">
      <c r="D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4:53" x14ac:dyDescent="0.3">
      <c r="D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4:53" x14ac:dyDescent="0.3">
      <c r="D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4:53" x14ac:dyDescent="0.3">
      <c r="D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4:53" x14ac:dyDescent="0.3">
      <c r="D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</sheetData>
  <mergeCells count="11">
    <mergeCell ref="A76:A80"/>
    <mergeCell ref="D1:BA1"/>
    <mergeCell ref="N2:W2"/>
    <mergeCell ref="X2:AG2"/>
    <mergeCell ref="AH2:AQ2"/>
    <mergeCell ref="AR2:BA2"/>
    <mergeCell ref="D2:M2"/>
    <mergeCell ref="A5:A49"/>
    <mergeCell ref="A50:A57"/>
    <mergeCell ref="A58:A72"/>
    <mergeCell ref="A73:A75"/>
  </mergeCells>
  <phoneticPr fontId="2" type="noConversion"/>
  <conditionalFormatting sqref="AH5:AQ57">
    <cfRule type="cellIs" dxfId="54" priority="36" operator="greaterThan">
      <formula>0</formula>
    </cfRule>
  </conditionalFormatting>
  <conditionalFormatting sqref="AR5:BA57">
    <cfRule type="cellIs" dxfId="53" priority="32" operator="greaterThan">
      <formula>0</formula>
    </cfRule>
  </conditionalFormatting>
  <conditionalFormatting sqref="D5:M57">
    <cfRule type="cellIs" dxfId="52" priority="31" operator="greaterThan">
      <formula>40.51</formula>
    </cfRule>
  </conditionalFormatting>
  <conditionalFormatting sqref="N5">
    <cfRule type="cellIs" dxfId="51" priority="30" operator="greaterThan">
      <formula>0</formula>
    </cfRule>
  </conditionalFormatting>
  <conditionalFormatting sqref="N6">
    <cfRule type="cellIs" dxfId="50" priority="29" operator="greaterThan">
      <formula>0</formula>
    </cfRule>
  </conditionalFormatting>
  <conditionalFormatting sqref="O5">
    <cfRule type="cellIs" dxfId="49" priority="28" operator="greaterThan">
      <formula>0</formula>
    </cfRule>
  </conditionalFormatting>
  <conditionalFormatting sqref="O6">
    <cfRule type="cellIs" dxfId="48" priority="27" operator="greaterThan">
      <formula>0</formula>
    </cfRule>
  </conditionalFormatting>
  <conditionalFormatting sqref="Q5">
    <cfRule type="cellIs" dxfId="47" priority="26" operator="greaterThan">
      <formula>0</formula>
    </cfRule>
  </conditionalFormatting>
  <conditionalFormatting sqref="Q6:W6">
    <cfRule type="cellIs" dxfId="46" priority="25" operator="greaterThan">
      <formula>0</formula>
    </cfRule>
  </conditionalFormatting>
  <conditionalFormatting sqref="T5">
    <cfRule type="cellIs" dxfId="45" priority="24" operator="greaterThan">
      <formula>0</formula>
    </cfRule>
  </conditionalFormatting>
  <conditionalFormatting sqref="T7">
    <cfRule type="cellIs" dxfId="44" priority="23" operator="greaterThan">
      <formula>0</formula>
    </cfRule>
  </conditionalFormatting>
  <conditionalFormatting sqref="T9">
    <cfRule type="cellIs" dxfId="43" priority="22" operator="greaterThan">
      <formula>0</formula>
    </cfRule>
  </conditionalFormatting>
  <conditionalFormatting sqref="Q9">
    <cfRule type="cellIs" dxfId="42" priority="21" operator="greaterThan">
      <formula>0</formula>
    </cfRule>
  </conditionalFormatting>
  <conditionalFormatting sqref="O9">
    <cfRule type="cellIs" dxfId="41" priority="20" operator="greaterThan">
      <formula>0</formula>
    </cfRule>
  </conditionalFormatting>
  <conditionalFormatting sqref="N9">
    <cfRule type="cellIs" dxfId="40" priority="19" operator="greaterThan">
      <formula>0</formula>
    </cfRule>
  </conditionalFormatting>
  <conditionalFormatting sqref="N16">
    <cfRule type="cellIs" dxfId="39" priority="18" operator="greaterThan">
      <formula>0</formula>
    </cfRule>
  </conditionalFormatting>
  <conditionalFormatting sqref="X6:AD6">
    <cfRule type="cellIs" dxfId="38" priority="17" operator="greaterThan">
      <formula>0</formula>
    </cfRule>
  </conditionalFormatting>
  <conditionalFormatting sqref="Y5:AA5">
    <cfRule type="cellIs" dxfId="37" priority="16" operator="greaterThan">
      <formula>0</formula>
    </cfRule>
  </conditionalFormatting>
  <conditionalFormatting sqref="Y9">
    <cfRule type="cellIs" dxfId="36" priority="15" operator="greaterThan">
      <formula>0</formula>
    </cfRule>
  </conditionalFormatting>
  <conditionalFormatting sqref="AC5">
    <cfRule type="cellIs" dxfId="35" priority="14" operator="greaterThan">
      <formula>0</formula>
    </cfRule>
  </conditionalFormatting>
  <conditionalFormatting sqref="AF6">
    <cfRule type="cellIs" dxfId="34" priority="13" operator="greaterThan">
      <formula>0</formula>
    </cfRule>
  </conditionalFormatting>
  <conditionalFormatting sqref="C57">
    <cfRule type="expression" dxfId="33" priority="1">
      <formula>#REF!=0</formula>
    </cfRule>
  </conditionalFormatting>
  <conditionalFormatting sqref="C54">
    <cfRule type="expression" dxfId="32" priority="4">
      <formula>#REF!=0</formula>
    </cfRule>
  </conditionalFormatting>
  <conditionalFormatting sqref="C55">
    <cfRule type="expression" dxfId="31" priority="3">
      <formula>#REF!=0</formula>
    </cfRule>
  </conditionalFormatting>
  <conditionalFormatting sqref="C53">
    <cfRule type="expression" dxfId="30" priority="5">
      <formula>#REF!=0</formula>
    </cfRule>
  </conditionalFormatting>
  <conditionalFormatting sqref="C50">
    <cfRule type="expression" dxfId="29" priority="7">
      <formula>#REF!=0</formula>
    </cfRule>
  </conditionalFormatting>
  <conditionalFormatting sqref="C51">
    <cfRule type="expression" dxfId="28" priority="6">
      <formula>#REF!=0</formula>
    </cfRule>
  </conditionalFormatting>
  <conditionalFormatting sqref="C56">
    <cfRule type="expression" dxfId="27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1"/>
  <sheetViews>
    <sheetView zoomScale="70" zoomScaleNormal="70" zoomScaleSheetLayoutView="70" workbookViewId="0">
      <selection activeCell="F2" sqref="F2"/>
    </sheetView>
  </sheetViews>
  <sheetFormatPr defaultColWidth="9" defaultRowHeight="17.25" x14ac:dyDescent="0.3"/>
  <cols>
    <col min="1" max="1" width="6.75" style="139" customWidth="1"/>
    <col min="2" max="4" width="30.625" style="139" customWidth="1"/>
    <col min="5" max="6" width="9" style="139"/>
    <col min="7" max="7" width="14.25" style="139" bestFit="1" customWidth="1"/>
    <col min="8" max="8" width="14.25" style="139" customWidth="1"/>
    <col min="9" max="9" width="19.625" style="139" bestFit="1" customWidth="1"/>
    <col min="10" max="16384" width="9" style="139"/>
  </cols>
  <sheetData>
    <row r="1" spans="1:16" ht="50.1" customHeight="1" x14ac:dyDescent="0.3">
      <c r="A1" s="138" t="s">
        <v>275</v>
      </c>
      <c r="B1" s="138" t="s">
        <v>413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  <c r="J1"/>
      <c r="K1"/>
      <c r="L1"/>
      <c r="M1"/>
      <c r="N1"/>
      <c r="O1"/>
      <c r="P1"/>
    </row>
    <row r="2" spans="1:16" ht="17.45" customHeight="1" x14ac:dyDescent="0.3">
      <c r="A2" s="136">
        <v>1</v>
      </c>
      <c r="B2" s="143" t="s">
        <v>303</v>
      </c>
      <c r="C2" s="143" t="s">
        <v>304</v>
      </c>
      <c r="D2" s="143" t="s">
        <v>305</v>
      </c>
      <c r="E2" s="166">
        <v>35.0544333333333</v>
      </c>
      <c r="F2" s="166">
        <v>128.975333333333</v>
      </c>
      <c r="G2" s="165" t="s">
        <v>594</v>
      </c>
      <c r="H2" s="165" t="s">
        <v>212</v>
      </c>
      <c r="I2" s="165" t="s">
        <v>592</v>
      </c>
      <c r="J2"/>
      <c r="K2"/>
      <c r="L2"/>
      <c r="M2"/>
      <c r="N2"/>
      <c r="O2"/>
      <c r="P2"/>
    </row>
    <row r="3" spans="1:16" ht="17.45" customHeight="1" x14ac:dyDescent="0.3">
      <c r="A3" s="136">
        <v>2</v>
      </c>
      <c r="B3" s="144" t="s">
        <v>306</v>
      </c>
      <c r="C3" s="144" t="s">
        <v>307</v>
      </c>
      <c r="D3" s="144" t="s">
        <v>308</v>
      </c>
      <c r="E3" s="166">
        <v>35.055349999999997</v>
      </c>
      <c r="F3" s="166">
        <v>128.98581666666666</v>
      </c>
      <c r="G3" s="165" t="s">
        <v>594</v>
      </c>
      <c r="H3" s="165" t="s">
        <v>212</v>
      </c>
      <c r="I3" s="165" t="s">
        <v>592</v>
      </c>
      <c r="J3"/>
      <c r="K3"/>
      <c r="L3"/>
      <c r="M3"/>
      <c r="N3"/>
      <c r="O3"/>
      <c r="P3"/>
    </row>
    <row r="4" spans="1:16" ht="17.45" customHeight="1" x14ac:dyDescent="0.3">
      <c r="A4" s="136">
        <v>3</v>
      </c>
      <c r="B4" s="144" t="s">
        <v>309</v>
      </c>
      <c r="C4" s="144" t="s">
        <v>310</v>
      </c>
      <c r="D4" s="144" t="s">
        <v>311</v>
      </c>
      <c r="E4" s="166">
        <v>35.0488</v>
      </c>
      <c r="F4" s="166">
        <v>128.98519999999999</v>
      </c>
      <c r="G4" s="165" t="s">
        <v>594</v>
      </c>
      <c r="H4" s="165" t="s">
        <v>212</v>
      </c>
      <c r="I4" s="165" t="s">
        <v>592</v>
      </c>
      <c r="J4"/>
      <c r="K4"/>
      <c r="L4"/>
      <c r="M4"/>
      <c r="N4"/>
      <c r="O4"/>
      <c r="P4"/>
    </row>
    <row r="5" spans="1:16" ht="17.45" customHeight="1" x14ac:dyDescent="0.3">
      <c r="A5" s="136">
        <v>4</v>
      </c>
      <c r="B5" s="144" t="s">
        <v>312</v>
      </c>
      <c r="C5" s="144" t="s">
        <v>313</v>
      </c>
      <c r="D5" s="144" t="s">
        <v>314</v>
      </c>
      <c r="E5" s="166">
        <v>35.083183333333331</v>
      </c>
      <c r="F5" s="166">
        <v>129.00288333333333</v>
      </c>
      <c r="G5" s="165" t="s">
        <v>594</v>
      </c>
      <c r="H5" s="165" t="s">
        <v>212</v>
      </c>
      <c r="I5" s="165" t="s">
        <v>592</v>
      </c>
      <c r="J5"/>
      <c r="K5"/>
      <c r="L5"/>
      <c r="M5"/>
      <c r="N5"/>
      <c r="O5"/>
      <c r="P5"/>
    </row>
    <row r="6" spans="1:16" ht="17.45" customHeight="1" x14ac:dyDescent="0.3">
      <c r="A6" s="136">
        <v>5</v>
      </c>
      <c r="B6" s="144" t="s">
        <v>315</v>
      </c>
      <c r="C6" s="144" t="s">
        <v>316</v>
      </c>
      <c r="D6" s="144" t="s">
        <v>317</v>
      </c>
      <c r="E6" s="166">
        <v>35.076333333333331</v>
      </c>
      <c r="F6" s="166">
        <v>129.0016</v>
      </c>
      <c r="G6" s="165" t="s">
        <v>594</v>
      </c>
      <c r="H6" s="165" t="s">
        <v>212</v>
      </c>
      <c r="I6" s="165" t="s">
        <v>592</v>
      </c>
      <c r="J6"/>
      <c r="K6"/>
      <c r="L6"/>
      <c r="M6"/>
      <c r="N6"/>
      <c r="O6"/>
      <c r="P6"/>
    </row>
    <row r="7" spans="1:16" ht="17.45" customHeight="1" x14ac:dyDescent="0.3">
      <c r="A7" s="136">
        <v>6</v>
      </c>
      <c r="B7" s="144" t="s">
        <v>318</v>
      </c>
      <c r="C7" s="144" t="s">
        <v>319</v>
      </c>
      <c r="D7" s="144" t="s">
        <v>320</v>
      </c>
      <c r="E7" s="166">
        <v>35.071683333333333</v>
      </c>
      <c r="F7" s="166">
        <v>128.99788333333333</v>
      </c>
      <c r="G7" s="165" t="s">
        <v>594</v>
      </c>
      <c r="H7" s="165" t="s">
        <v>212</v>
      </c>
      <c r="I7" s="165" t="s">
        <v>592</v>
      </c>
      <c r="J7"/>
      <c r="K7"/>
      <c r="L7"/>
      <c r="M7"/>
      <c r="N7"/>
      <c r="O7"/>
      <c r="P7"/>
    </row>
    <row r="8" spans="1:16" customFormat="1" ht="17.45" customHeight="1" x14ac:dyDescent="0.3">
      <c r="A8" s="136">
        <v>7</v>
      </c>
      <c r="B8" s="144" t="s">
        <v>321</v>
      </c>
      <c r="C8" s="144" t="s">
        <v>322</v>
      </c>
      <c r="D8" s="144" t="s">
        <v>323</v>
      </c>
      <c r="E8" s="166">
        <v>35.064583333333331</v>
      </c>
      <c r="F8" s="166">
        <v>128.99946666666668</v>
      </c>
      <c r="G8" s="165" t="s">
        <v>594</v>
      </c>
      <c r="H8" s="165" t="s">
        <v>212</v>
      </c>
      <c r="I8" s="165" t="s">
        <v>592</v>
      </c>
    </row>
    <row r="9" spans="1:16" customFormat="1" ht="17.45" customHeight="1" x14ac:dyDescent="0.3">
      <c r="A9" s="136">
        <v>8</v>
      </c>
      <c r="B9" s="144" t="s">
        <v>324</v>
      </c>
      <c r="C9" s="144" t="s">
        <v>325</v>
      </c>
      <c r="D9" s="144" t="s">
        <v>326</v>
      </c>
      <c r="E9" s="166">
        <v>35.056800000000003</v>
      </c>
      <c r="F9" s="166">
        <v>129.00296666666668</v>
      </c>
      <c r="G9" s="165" t="s">
        <v>594</v>
      </c>
      <c r="H9" s="165" t="s">
        <v>212</v>
      </c>
      <c r="I9" s="165" t="s">
        <v>592</v>
      </c>
    </row>
    <row r="10" spans="1:16" customFormat="1" ht="17.45" customHeight="1" x14ac:dyDescent="0.3">
      <c r="A10" s="136">
        <v>9</v>
      </c>
      <c r="B10" s="144" t="s">
        <v>327</v>
      </c>
      <c r="C10" s="144" t="s">
        <v>328</v>
      </c>
      <c r="D10" s="144" t="s">
        <v>329</v>
      </c>
      <c r="E10" s="166">
        <v>35.04195</v>
      </c>
      <c r="F10" s="166">
        <v>128.99305000000001</v>
      </c>
      <c r="G10" s="165" t="s">
        <v>594</v>
      </c>
      <c r="H10" s="165" t="s">
        <v>212</v>
      </c>
      <c r="I10" s="165" t="s">
        <v>592</v>
      </c>
    </row>
    <row r="11" spans="1:16" customFormat="1" ht="17.45" customHeight="1" x14ac:dyDescent="0.3">
      <c r="A11" s="136">
        <v>10</v>
      </c>
      <c r="B11" s="145" t="s">
        <v>330</v>
      </c>
      <c r="C11" s="145" t="s">
        <v>331</v>
      </c>
      <c r="D11" s="145" t="s">
        <v>332</v>
      </c>
      <c r="E11" s="166">
        <v>35.037483333333334</v>
      </c>
      <c r="F11" s="166">
        <v>129.00623333333334</v>
      </c>
      <c r="G11" s="165" t="s">
        <v>594</v>
      </c>
      <c r="H11" s="165" t="s">
        <v>212</v>
      </c>
      <c r="I11" s="165" t="s">
        <v>592</v>
      </c>
    </row>
    <row r="12" spans="1:16" customFormat="1" ht="17.45" customHeight="1" x14ac:dyDescent="0.3">
      <c r="A12" s="136">
        <v>1</v>
      </c>
      <c r="B12" s="143" t="s">
        <v>303</v>
      </c>
      <c r="C12" s="143" t="s">
        <v>333</v>
      </c>
      <c r="D12" s="143" t="s">
        <v>334</v>
      </c>
      <c r="E12" s="166">
        <v>34.849333333333334</v>
      </c>
      <c r="F12" s="166">
        <v>127.67201666666666</v>
      </c>
      <c r="G12" s="165" t="s">
        <v>594</v>
      </c>
      <c r="H12" s="165" t="s">
        <v>215</v>
      </c>
      <c r="I12" s="165" t="s">
        <v>592</v>
      </c>
    </row>
    <row r="13" spans="1:16" customFormat="1" ht="17.45" customHeight="1" x14ac:dyDescent="0.3">
      <c r="A13" s="136">
        <v>2</v>
      </c>
      <c r="B13" s="144" t="s">
        <v>306</v>
      </c>
      <c r="C13" s="144" t="s">
        <v>335</v>
      </c>
      <c r="D13" s="144" t="s">
        <v>336</v>
      </c>
      <c r="E13" s="166">
        <v>34.860999999999997</v>
      </c>
      <c r="F13" s="166">
        <v>127.68123333333334</v>
      </c>
      <c r="G13" s="165" t="s">
        <v>594</v>
      </c>
      <c r="H13" s="165" t="s">
        <v>215</v>
      </c>
      <c r="I13" s="165" t="s">
        <v>592</v>
      </c>
    </row>
    <row r="14" spans="1:16" customFormat="1" ht="17.45" customHeight="1" x14ac:dyDescent="0.3">
      <c r="A14" s="136">
        <v>3</v>
      </c>
      <c r="B14" s="144" t="s">
        <v>309</v>
      </c>
      <c r="C14" s="144" t="s">
        <v>337</v>
      </c>
      <c r="D14" s="144" t="s">
        <v>338</v>
      </c>
      <c r="E14" s="166">
        <v>34.866500000000002</v>
      </c>
      <c r="F14" s="166">
        <v>127.69705</v>
      </c>
      <c r="G14" s="165" t="s">
        <v>594</v>
      </c>
      <c r="H14" s="165" t="s">
        <v>215</v>
      </c>
      <c r="I14" s="165" t="s">
        <v>592</v>
      </c>
    </row>
    <row r="15" spans="1:16" customFormat="1" ht="17.45" customHeight="1" x14ac:dyDescent="0.3">
      <c r="A15" s="136">
        <v>4</v>
      </c>
      <c r="B15" s="144" t="s">
        <v>312</v>
      </c>
      <c r="C15" s="144" t="s">
        <v>339</v>
      </c>
      <c r="D15" s="144" t="s">
        <v>340</v>
      </c>
      <c r="E15" s="166">
        <v>34.863666666666667</v>
      </c>
      <c r="F15" s="166">
        <v>127.70871666666666</v>
      </c>
      <c r="G15" s="165" t="s">
        <v>594</v>
      </c>
      <c r="H15" s="165" t="s">
        <v>215</v>
      </c>
      <c r="I15" s="165" t="s">
        <v>592</v>
      </c>
    </row>
    <row r="16" spans="1:16" customFormat="1" ht="17.45" customHeight="1" x14ac:dyDescent="0.3">
      <c r="A16" s="136">
        <v>5</v>
      </c>
      <c r="B16" s="144" t="s">
        <v>315</v>
      </c>
      <c r="C16" s="144" t="s">
        <v>341</v>
      </c>
      <c r="D16" s="144" t="s">
        <v>342</v>
      </c>
      <c r="E16" s="166">
        <v>34.932333333333332</v>
      </c>
      <c r="F16" s="166">
        <v>127.76153333333333</v>
      </c>
      <c r="G16" s="165" t="s">
        <v>594</v>
      </c>
      <c r="H16" s="165" t="s">
        <v>215</v>
      </c>
      <c r="I16" s="165" t="s">
        <v>592</v>
      </c>
    </row>
    <row r="17" spans="1:16" customFormat="1" ht="17.45" customHeight="1" x14ac:dyDescent="0.3">
      <c r="A17" s="136">
        <v>6</v>
      </c>
      <c r="B17" s="144" t="s">
        <v>318</v>
      </c>
      <c r="C17" s="144" t="s">
        <v>343</v>
      </c>
      <c r="D17" s="144" t="s">
        <v>344</v>
      </c>
      <c r="E17" s="166">
        <v>34.866</v>
      </c>
      <c r="F17" s="166">
        <v>127.73943333333334</v>
      </c>
      <c r="G17" s="165" t="s">
        <v>594</v>
      </c>
      <c r="H17" s="165" t="s">
        <v>215</v>
      </c>
      <c r="I17" s="165" t="s">
        <v>592</v>
      </c>
    </row>
    <row r="18" spans="1:16" customFormat="1" ht="17.45" customHeight="1" x14ac:dyDescent="0.3">
      <c r="A18" s="136">
        <v>7</v>
      </c>
      <c r="B18" s="144" t="s">
        <v>321</v>
      </c>
      <c r="C18" s="144" t="s">
        <v>345</v>
      </c>
      <c r="D18" s="144" t="s">
        <v>346</v>
      </c>
      <c r="E18" s="166">
        <v>34.866666666666667</v>
      </c>
      <c r="F18" s="166">
        <v>127.75191666666667</v>
      </c>
      <c r="G18" s="165" t="s">
        <v>594</v>
      </c>
      <c r="H18" s="165" t="s">
        <v>215</v>
      </c>
      <c r="I18" s="165" t="s">
        <v>592</v>
      </c>
    </row>
    <row r="19" spans="1:16" customFormat="1" ht="17.45" customHeight="1" x14ac:dyDescent="0.3">
      <c r="A19" s="136">
        <v>8</v>
      </c>
      <c r="B19" s="144" t="s">
        <v>324</v>
      </c>
      <c r="C19" s="144" t="s">
        <v>347</v>
      </c>
      <c r="D19" s="144" t="s">
        <v>348</v>
      </c>
      <c r="E19" s="166">
        <v>34.867333333333335</v>
      </c>
      <c r="F19" s="166">
        <v>127.76668333333333</v>
      </c>
      <c r="G19" s="165" t="s">
        <v>594</v>
      </c>
      <c r="H19" s="165" t="s">
        <v>215</v>
      </c>
      <c r="I19" s="165" t="s">
        <v>592</v>
      </c>
    </row>
    <row r="20" spans="1:16" customFormat="1" ht="17.45" customHeight="1" x14ac:dyDescent="0.3">
      <c r="A20" s="136">
        <v>9</v>
      </c>
      <c r="B20" s="144" t="s">
        <v>327</v>
      </c>
      <c r="C20" s="144" t="s">
        <v>349</v>
      </c>
      <c r="D20" s="144" t="s">
        <v>350</v>
      </c>
      <c r="E20" s="166">
        <v>34.902000000000001</v>
      </c>
      <c r="F20" s="166">
        <v>127.73926666666667</v>
      </c>
      <c r="G20" s="165" t="s">
        <v>594</v>
      </c>
      <c r="H20" s="165" t="s">
        <v>215</v>
      </c>
      <c r="I20" s="165" t="s">
        <v>592</v>
      </c>
    </row>
    <row r="21" spans="1:16" customFormat="1" ht="17.45" customHeight="1" x14ac:dyDescent="0.3">
      <c r="A21" s="136">
        <v>10</v>
      </c>
      <c r="B21" s="145" t="s">
        <v>330</v>
      </c>
      <c r="C21" s="145" t="s">
        <v>351</v>
      </c>
      <c r="D21" s="145" t="s">
        <v>352</v>
      </c>
      <c r="E21" s="166">
        <v>34.835500000000003</v>
      </c>
      <c r="F21" s="166">
        <v>127.80318333333334</v>
      </c>
      <c r="G21" s="165" t="s">
        <v>594</v>
      </c>
      <c r="H21" s="165" t="s">
        <v>215</v>
      </c>
      <c r="I21" s="165" t="s">
        <v>592</v>
      </c>
    </row>
    <row r="22" spans="1:16" customFormat="1" ht="17.45" customHeight="1" x14ac:dyDescent="0.3">
      <c r="A22" s="136">
        <v>1</v>
      </c>
      <c r="B22" s="143" t="s">
        <v>303</v>
      </c>
      <c r="C22" s="143" t="s">
        <v>353</v>
      </c>
      <c r="D22" s="143" t="s">
        <v>354</v>
      </c>
      <c r="E22" s="166">
        <v>35.523666666666664</v>
      </c>
      <c r="F22" s="166">
        <v>129.37649999999999</v>
      </c>
      <c r="G22" s="165" t="s">
        <v>594</v>
      </c>
      <c r="H22" s="165" t="s">
        <v>213</v>
      </c>
      <c r="I22" s="165" t="s">
        <v>592</v>
      </c>
    </row>
    <row r="23" spans="1:16" customFormat="1" ht="17.45" customHeight="1" x14ac:dyDescent="0.3">
      <c r="A23" s="136">
        <v>2</v>
      </c>
      <c r="B23" s="144" t="s">
        <v>306</v>
      </c>
      <c r="C23" s="144" t="s">
        <v>355</v>
      </c>
      <c r="D23" s="144" t="s">
        <v>356</v>
      </c>
      <c r="E23" s="166">
        <v>35.499000000000002</v>
      </c>
      <c r="F23" s="166">
        <v>129.37450000000001</v>
      </c>
      <c r="G23" s="165" t="s">
        <v>594</v>
      </c>
      <c r="H23" s="165" t="s">
        <v>213</v>
      </c>
      <c r="I23" s="165" t="s">
        <v>592</v>
      </c>
    </row>
    <row r="24" spans="1:16" customFormat="1" ht="17.45" customHeight="1" x14ac:dyDescent="0.3">
      <c r="A24" s="136">
        <v>3</v>
      </c>
      <c r="B24" s="144" t="s">
        <v>309</v>
      </c>
      <c r="C24" s="144" t="s">
        <v>357</v>
      </c>
      <c r="D24" s="144" t="s">
        <v>358</v>
      </c>
      <c r="E24" s="166">
        <v>35.512999999999998</v>
      </c>
      <c r="F24" s="166">
        <v>129.38926666666666</v>
      </c>
      <c r="G24" s="165" t="s">
        <v>594</v>
      </c>
      <c r="H24" s="165" t="s">
        <v>213</v>
      </c>
      <c r="I24" s="165" t="s">
        <v>592</v>
      </c>
    </row>
    <row r="25" spans="1:16" ht="17.45" customHeight="1" x14ac:dyDescent="0.3">
      <c r="A25" s="136">
        <v>4</v>
      </c>
      <c r="B25" s="144" t="s">
        <v>312</v>
      </c>
      <c r="C25" s="144" t="s">
        <v>359</v>
      </c>
      <c r="D25" s="144" t="s">
        <v>360</v>
      </c>
      <c r="E25" s="166">
        <v>35.496499999999997</v>
      </c>
      <c r="F25" s="166">
        <v>129.38800000000001</v>
      </c>
      <c r="G25" s="165" t="s">
        <v>594</v>
      </c>
      <c r="H25" s="165" t="s">
        <v>213</v>
      </c>
      <c r="I25" s="165" t="s">
        <v>592</v>
      </c>
      <c r="J25"/>
      <c r="K25"/>
      <c r="L25"/>
      <c r="M25"/>
      <c r="N25"/>
      <c r="O25"/>
      <c r="P25"/>
    </row>
    <row r="26" spans="1:16" ht="17.45" customHeight="1" x14ac:dyDescent="0.3">
      <c r="A26" s="136">
        <v>5</v>
      </c>
      <c r="B26" s="144" t="s">
        <v>315</v>
      </c>
      <c r="C26" s="144" t="s">
        <v>361</v>
      </c>
      <c r="D26" s="144" t="s">
        <v>362</v>
      </c>
      <c r="E26" s="166">
        <v>35.455833333333331</v>
      </c>
      <c r="F26" s="166">
        <v>129.39258333333333</v>
      </c>
      <c r="G26" s="165" t="s">
        <v>594</v>
      </c>
      <c r="H26" s="165" t="s">
        <v>213</v>
      </c>
      <c r="I26" s="165" t="s">
        <v>592</v>
      </c>
      <c r="J26"/>
      <c r="K26"/>
      <c r="L26"/>
      <c r="M26"/>
      <c r="N26"/>
      <c r="O26"/>
      <c r="P26"/>
    </row>
    <row r="27" spans="1:16" ht="17.45" customHeight="1" x14ac:dyDescent="0.3">
      <c r="A27" s="136">
        <v>6</v>
      </c>
      <c r="B27" s="144" t="s">
        <v>318</v>
      </c>
      <c r="C27" s="144" t="s">
        <v>363</v>
      </c>
      <c r="D27" s="144" t="s">
        <v>364</v>
      </c>
      <c r="E27" s="166">
        <v>35.470666666666666</v>
      </c>
      <c r="F27" s="166">
        <v>129.38168333333334</v>
      </c>
      <c r="G27" s="165" t="s">
        <v>594</v>
      </c>
      <c r="H27" s="165" t="s">
        <v>213</v>
      </c>
      <c r="I27" s="165" t="s">
        <v>592</v>
      </c>
      <c r="J27"/>
      <c r="K27"/>
      <c r="L27"/>
      <c r="M27"/>
      <c r="N27"/>
      <c r="O27"/>
      <c r="P27"/>
    </row>
    <row r="28" spans="1:16" ht="17.45" customHeight="1" x14ac:dyDescent="0.3">
      <c r="A28" s="136">
        <v>7</v>
      </c>
      <c r="B28" s="144" t="s">
        <v>321</v>
      </c>
      <c r="C28" s="144" t="s">
        <v>365</v>
      </c>
      <c r="D28" s="144" t="s">
        <v>366</v>
      </c>
      <c r="E28" s="166">
        <v>35.481333333333332</v>
      </c>
      <c r="F28" s="166">
        <v>129.38726666666668</v>
      </c>
      <c r="G28" s="165" t="s">
        <v>594</v>
      </c>
      <c r="H28" s="165" t="s">
        <v>213</v>
      </c>
      <c r="I28" s="165" t="s">
        <v>592</v>
      </c>
      <c r="J28"/>
      <c r="K28"/>
      <c r="L28"/>
      <c r="M28"/>
      <c r="N28"/>
      <c r="O28"/>
      <c r="P28"/>
    </row>
    <row r="29" spans="1:16" ht="17.45" customHeight="1" x14ac:dyDescent="0.3">
      <c r="A29" s="136">
        <v>8</v>
      </c>
      <c r="B29" s="144" t="s">
        <v>324</v>
      </c>
      <c r="C29" s="144" t="s">
        <v>367</v>
      </c>
      <c r="D29" s="144" t="s">
        <v>368</v>
      </c>
      <c r="E29" s="166">
        <v>35.447000000000003</v>
      </c>
      <c r="F29" s="166">
        <v>129.36275000000001</v>
      </c>
      <c r="G29" s="165" t="s">
        <v>594</v>
      </c>
      <c r="H29" s="165" t="s">
        <v>213</v>
      </c>
      <c r="I29" s="165" t="s">
        <v>592</v>
      </c>
    </row>
    <row r="30" spans="1:16" ht="17.45" customHeight="1" x14ac:dyDescent="0.3">
      <c r="A30" s="136">
        <v>9</v>
      </c>
      <c r="B30" s="144" t="s">
        <v>327</v>
      </c>
      <c r="C30" s="144" t="s">
        <v>369</v>
      </c>
      <c r="D30" s="144" t="s">
        <v>370</v>
      </c>
      <c r="E30" s="166">
        <v>35.455166666666663</v>
      </c>
      <c r="F30" s="166">
        <v>129.35713333333334</v>
      </c>
      <c r="G30" s="165" t="s">
        <v>594</v>
      </c>
      <c r="H30" s="165" t="s">
        <v>213</v>
      </c>
      <c r="I30" s="165" t="s">
        <v>592</v>
      </c>
    </row>
    <row r="31" spans="1:16" ht="17.45" customHeight="1" thickBot="1" x14ac:dyDescent="0.35">
      <c r="A31" s="136">
        <v>10</v>
      </c>
      <c r="B31" s="146" t="s">
        <v>330</v>
      </c>
      <c r="C31" s="146" t="s">
        <v>371</v>
      </c>
      <c r="D31" s="146" t="s">
        <v>372</v>
      </c>
      <c r="E31" s="166">
        <v>35.464500000000001</v>
      </c>
      <c r="F31" s="166">
        <v>129.34916666666666</v>
      </c>
      <c r="G31" s="165" t="s">
        <v>594</v>
      </c>
      <c r="H31" s="165" t="s">
        <v>213</v>
      </c>
      <c r="I31" s="165" t="s">
        <v>592</v>
      </c>
    </row>
    <row r="32" spans="1:16" ht="17.45" customHeight="1" thickTop="1" x14ac:dyDescent="0.3">
      <c r="A32" s="136">
        <v>1</v>
      </c>
      <c r="B32" s="143" t="s">
        <v>303</v>
      </c>
      <c r="C32" s="143" t="s">
        <v>373</v>
      </c>
      <c r="D32" s="143" t="s">
        <v>374</v>
      </c>
      <c r="E32" s="166">
        <v>37.49883333333333</v>
      </c>
      <c r="F32" s="166">
        <v>126.63461666666667</v>
      </c>
      <c r="G32" s="165" t="s">
        <v>594</v>
      </c>
      <c r="H32" s="165" t="s">
        <v>214</v>
      </c>
      <c r="I32" s="165" t="s">
        <v>592</v>
      </c>
    </row>
    <row r="33" spans="1:9" ht="17.45" customHeight="1" x14ac:dyDescent="0.3">
      <c r="A33" s="136">
        <v>2</v>
      </c>
      <c r="B33" s="144" t="s">
        <v>306</v>
      </c>
      <c r="C33" s="144" t="s">
        <v>375</v>
      </c>
      <c r="D33" s="144" t="s">
        <v>376</v>
      </c>
      <c r="E33" s="166">
        <v>37.494500000000002</v>
      </c>
      <c r="F33" s="166">
        <v>126.62466666666667</v>
      </c>
      <c r="G33" s="165" t="s">
        <v>594</v>
      </c>
      <c r="H33" s="165" t="s">
        <v>214</v>
      </c>
      <c r="I33" s="165" t="s">
        <v>592</v>
      </c>
    </row>
    <row r="34" spans="1:9" ht="17.45" customHeight="1" x14ac:dyDescent="0.3">
      <c r="A34" s="136">
        <v>3</v>
      </c>
      <c r="B34" s="144" t="s">
        <v>309</v>
      </c>
      <c r="C34" s="144" t="s">
        <v>377</v>
      </c>
      <c r="D34" s="144" t="s">
        <v>378</v>
      </c>
      <c r="E34" s="166">
        <v>37.49283333333333</v>
      </c>
      <c r="F34" s="166">
        <v>126.61369999999999</v>
      </c>
      <c r="G34" s="165" t="s">
        <v>594</v>
      </c>
      <c r="H34" s="165" t="s">
        <v>214</v>
      </c>
      <c r="I34" s="165" t="s">
        <v>592</v>
      </c>
    </row>
    <row r="35" spans="1:9" ht="17.45" customHeight="1" x14ac:dyDescent="0.3">
      <c r="A35" s="136">
        <v>4</v>
      </c>
      <c r="B35" s="144" t="s">
        <v>312</v>
      </c>
      <c r="C35" s="144" t="s">
        <v>379</v>
      </c>
      <c r="D35" s="144" t="s">
        <v>380</v>
      </c>
      <c r="E35" s="166">
        <v>37.444833333333335</v>
      </c>
      <c r="F35" s="166">
        <v>126.59158333333333</v>
      </c>
      <c r="G35" s="165" t="s">
        <v>594</v>
      </c>
      <c r="H35" s="165" t="s">
        <v>214</v>
      </c>
      <c r="I35" s="165" t="s">
        <v>592</v>
      </c>
    </row>
    <row r="36" spans="1:9" ht="17.45" customHeight="1" x14ac:dyDescent="0.3">
      <c r="A36" s="136">
        <v>5</v>
      </c>
      <c r="B36" s="144" t="s">
        <v>315</v>
      </c>
      <c r="C36" s="144" t="s">
        <v>381</v>
      </c>
      <c r="D36" s="144" t="s">
        <v>382</v>
      </c>
      <c r="E36" s="166">
        <v>37.527000000000001</v>
      </c>
      <c r="F36" s="166">
        <v>126.59891666666667</v>
      </c>
      <c r="G36" s="165" t="s">
        <v>594</v>
      </c>
      <c r="H36" s="165" t="s">
        <v>214</v>
      </c>
      <c r="I36" s="165" t="s">
        <v>592</v>
      </c>
    </row>
    <row r="37" spans="1:9" ht="17.45" customHeight="1" x14ac:dyDescent="0.3">
      <c r="A37" s="136">
        <v>6</v>
      </c>
      <c r="B37" s="144" t="s">
        <v>318</v>
      </c>
      <c r="C37" s="144" t="s">
        <v>383</v>
      </c>
      <c r="D37" s="144" t="s">
        <v>384</v>
      </c>
      <c r="E37" s="166">
        <v>37.518833333333333</v>
      </c>
      <c r="F37" s="166">
        <v>126.59851666666667</v>
      </c>
      <c r="G37" s="165" t="s">
        <v>594</v>
      </c>
      <c r="H37" s="165" t="s">
        <v>214</v>
      </c>
      <c r="I37" s="165" t="s">
        <v>592</v>
      </c>
    </row>
    <row r="38" spans="1:9" ht="17.45" customHeight="1" x14ac:dyDescent="0.3">
      <c r="A38" s="136">
        <v>7</v>
      </c>
      <c r="B38" s="144" t="s">
        <v>321</v>
      </c>
      <c r="C38" s="144" t="s">
        <v>385</v>
      </c>
      <c r="D38" s="144" t="s">
        <v>386</v>
      </c>
      <c r="E38" s="166">
        <v>37.509500000000003</v>
      </c>
      <c r="F38" s="166">
        <v>126.59736666666667</v>
      </c>
      <c r="G38" s="165" t="s">
        <v>594</v>
      </c>
      <c r="H38" s="165" t="s">
        <v>214</v>
      </c>
      <c r="I38" s="165" t="s">
        <v>592</v>
      </c>
    </row>
    <row r="39" spans="1:9" ht="17.45" customHeight="1" x14ac:dyDescent="0.3">
      <c r="A39" s="136">
        <v>8</v>
      </c>
      <c r="B39" s="144" t="s">
        <v>324</v>
      </c>
      <c r="C39" s="144" t="s">
        <v>387</v>
      </c>
      <c r="D39" s="144" t="s">
        <v>388</v>
      </c>
      <c r="E39" s="166">
        <v>37.499000000000002</v>
      </c>
      <c r="F39" s="166">
        <v>126.59635</v>
      </c>
      <c r="G39" s="165" t="s">
        <v>594</v>
      </c>
      <c r="H39" s="165" t="s">
        <v>214</v>
      </c>
      <c r="I39" s="165" t="s">
        <v>592</v>
      </c>
    </row>
    <row r="40" spans="1:9" ht="17.45" customHeight="1" x14ac:dyDescent="0.3">
      <c r="A40" s="136">
        <v>9</v>
      </c>
      <c r="B40" s="144" t="s">
        <v>327</v>
      </c>
      <c r="C40" s="144" t="s">
        <v>389</v>
      </c>
      <c r="D40" s="144" t="s">
        <v>390</v>
      </c>
      <c r="E40" s="166">
        <v>37.467333333333336</v>
      </c>
      <c r="F40" s="166">
        <v>126.59563333333334</v>
      </c>
      <c r="G40" s="165" t="s">
        <v>594</v>
      </c>
      <c r="H40" s="165" t="s">
        <v>214</v>
      </c>
      <c r="I40" s="165" t="s">
        <v>592</v>
      </c>
    </row>
    <row r="41" spans="1:9" ht="17.45" customHeight="1" x14ac:dyDescent="0.3">
      <c r="A41" s="136">
        <v>10</v>
      </c>
      <c r="B41" s="145" t="s">
        <v>330</v>
      </c>
      <c r="C41" s="145" t="s">
        <v>391</v>
      </c>
      <c r="D41" s="145" t="s">
        <v>392</v>
      </c>
      <c r="E41" s="166">
        <v>37.449666666666666</v>
      </c>
      <c r="F41" s="166">
        <v>126.55756666666667</v>
      </c>
      <c r="G41" s="165" t="s">
        <v>594</v>
      </c>
      <c r="H41" s="165" t="s">
        <v>214</v>
      </c>
      <c r="I41" s="165" t="s">
        <v>592</v>
      </c>
    </row>
    <row r="42" spans="1:9" ht="17.45" customHeight="1" x14ac:dyDescent="0.3">
      <c r="A42" s="136">
        <v>1</v>
      </c>
      <c r="B42" s="143" t="s">
        <v>303</v>
      </c>
      <c r="C42" s="143" t="s">
        <v>393</v>
      </c>
      <c r="D42" s="143" t="s">
        <v>394</v>
      </c>
      <c r="E42" s="166">
        <v>36.983333333333334</v>
      </c>
      <c r="F42" s="166">
        <v>126.82183333333333</v>
      </c>
      <c r="G42" s="165" t="s">
        <v>594</v>
      </c>
      <c r="H42" s="165" t="s">
        <v>216</v>
      </c>
      <c r="I42" s="165" t="s">
        <v>592</v>
      </c>
    </row>
    <row r="43" spans="1:9" x14ac:dyDescent="0.3">
      <c r="A43" s="136">
        <v>2</v>
      </c>
      <c r="B43" s="144" t="s">
        <v>306</v>
      </c>
      <c r="C43" s="144" t="s">
        <v>395</v>
      </c>
      <c r="D43" s="144" t="s">
        <v>396</v>
      </c>
      <c r="E43" s="166">
        <v>36.983666666666664</v>
      </c>
      <c r="F43" s="166">
        <v>126.80946666666667</v>
      </c>
      <c r="G43" s="165" t="s">
        <v>594</v>
      </c>
      <c r="H43" s="165" t="s">
        <v>216</v>
      </c>
      <c r="I43" s="165" t="s">
        <v>592</v>
      </c>
    </row>
    <row r="44" spans="1:9" x14ac:dyDescent="0.3">
      <c r="A44" s="136">
        <v>3</v>
      </c>
      <c r="B44" s="144" t="s">
        <v>309</v>
      </c>
      <c r="C44" s="144" t="s">
        <v>397</v>
      </c>
      <c r="D44" s="144" t="s">
        <v>398</v>
      </c>
      <c r="E44" s="166">
        <v>36.978333333333332</v>
      </c>
      <c r="F44" s="166">
        <v>126.8152</v>
      </c>
      <c r="G44" s="165" t="s">
        <v>594</v>
      </c>
      <c r="H44" s="165" t="s">
        <v>216</v>
      </c>
      <c r="I44" s="165" t="s">
        <v>592</v>
      </c>
    </row>
    <row r="45" spans="1:9" x14ac:dyDescent="0.3">
      <c r="A45" s="136">
        <v>4</v>
      </c>
      <c r="B45" s="144" t="s">
        <v>312</v>
      </c>
      <c r="C45" s="144" t="s">
        <v>399</v>
      </c>
      <c r="D45" s="144" t="s">
        <v>400</v>
      </c>
      <c r="E45" s="166">
        <v>36.973833333333332</v>
      </c>
      <c r="F45" s="166">
        <v>126.82116666666667</v>
      </c>
      <c r="G45" s="165" t="s">
        <v>594</v>
      </c>
      <c r="H45" s="165" t="s">
        <v>216</v>
      </c>
      <c r="I45" s="165" t="s">
        <v>592</v>
      </c>
    </row>
    <row r="46" spans="1:9" x14ac:dyDescent="0.3">
      <c r="A46" s="136">
        <v>5</v>
      </c>
      <c r="B46" s="144" t="s">
        <v>315</v>
      </c>
      <c r="C46" s="144" t="s">
        <v>401</v>
      </c>
      <c r="D46" s="144" t="s">
        <v>402</v>
      </c>
      <c r="E46" s="166">
        <v>36.956666666666663</v>
      </c>
      <c r="F46" s="166">
        <v>126.78919999999999</v>
      </c>
      <c r="G46" s="165" t="s">
        <v>594</v>
      </c>
      <c r="H46" s="165" t="s">
        <v>216</v>
      </c>
      <c r="I46" s="165" t="s">
        <v>592</v>
      </c>
    </row>
    <row r="47" spans="1:9" x14ac:dyDescent="0.3">
      <c r="A47" s="136">
        <v>6</v>
      </c>
      <c r="B47" s="144" t="s">
        <v>318</v>
      </c>
      <c r="C47" s="144" t="s">
        <v>403</v>
      </c>
      <c r="D47" s="144" t="s">
        <v>404</v>
      </c>
      <c r="E47" s="166">
        <v>36.963333333333331</v>
      </c>
      <c r="F47" s="166">
        <v>126.7837</v>
      </c>
      <c r="G47" s="165" t="s">
        <v>594</v>
      </c>
      <c r="H47" s="165" t="s">
        <v>216</v>
      </c>
      <c r="I47" s="165" t="s">
        <v>592</v>
      </c>
    </row>
    <row r="48" spans="1:9" x14ac:dyDescent="0.3">
      <c r="A48" s="136">
        <v>7</v>
      </c>
      <c r="B48" s="144" t="s">
        <v>321</v>
      </c>
      <c r="C48" s="144" t="s">
        <v>405</v>
      </c>
      <c r="D48" s="144" t="s">
        <v>406</v>
      </c>
      <c r="E48" s="166">
        <v>36.971333333333334</v>
      </c>
      <c r="F48" s="166">
        <v>126.78513333333333</v>
      </c>
      <c r="G48" s="165" t="s">
        <v>594</v>
      </c>
      <c r="H48" s="165" t="s">
        <v>216</v>
      </c>
      <c r="I48" s="165" t="s">
        <v>592</v>
      </c>
    </row>
    <row r="49" spans="1:9" x14ac:dyDescent="0.3">
      <c r="A49" s="136">
        <v>8</v>
      </c>
      <c r="B49" s="144" t="s">
        <v>324</v>
      </c>
      <c r="C49" s="144" t="s">
        <v>407</v>
      </c>
      <c r="D49" s="144" t="s">
        <v>408</v>
      </c>
      <c r="E49" s="166">
        <v>36.994999999999997</v>
      </c>
      <c r="F49" s="166">
        <v>126.72146666666667</v>
      </c>
      <c r="G49" s="165" t="s">
        <v>594</v>
      </c>
      <c r="H49" s="165" t="s">
        <v>216</v>
      </c>
      <c r="I49" s="165" t="s">
        <v>592</v>
      </c>
    </row>
    <row r="50" spans="1:9" x14ac:dyDescent="0.3">
      <c r="A50" s="136">
        <v>9</v>
      </c>
      <c r="B50" s="144" t="s">
        <v>327</v>
      </c>
      <c r="C50" s="144" t="s">
        <v>409</v>
      </c>
      <c r="D50" s="144" t="s">
        <v>410</v>
      </c>
      <c r="E50" s="166">
        <v>37.00716666666667</v>
      </c>
      <c r="F50" s="166">
        <v>126.7753</v>
      </c>
      <c r="G50" s="165" t="s">
        <v>594</v>
      </c>
      <c r="H50" s="165" t="s">
        <v>216</v>
      </c>
      <c r="I50" s="165" t="s">
        <v>592</v>
      </c>
    </row>
    <row r="51" spans="1:9" x14ac:dyDescent="0.3">
      <c r="A51" s="136">
        <v>10</v>
      </c>
      <c r="B51" s="145" t="s">
        <v>330</v>
      </c>
      <c r="C51" s="145" t="s">
        <v>411</v>
      </c>
      <c r="D51" s="145" t="s">
        <v>412</v>
      </c>
      <c r="E51" s="166">
        <v>37.026449999999997</v>
      </c>
      <c r="F51" s="166">
        <v>126.71263333333333</v>
      </c>
      <c r="G51" s="165" t="s">
        <v>594</v>
      </c>
      <c r="H51" s="165" t="s">
        <v>216</v>
      </c>
      <c r="I51" s="165" t="s">
        <v>592</v>
      </c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110"/>
  <sheetViews>
    <sheetView zoomScale="55" zoomScaleNormal="55" workbookViewId="0">
      <selection activeCell="F17" sqref="F17:F55"/>
    </sheetView>
  </sheetViews>
  <sheetFormatPr defaultRowHeight="16.5" x14ac:dyDescent="0.3"/>
  <cols>
    <col min="2" max="2" width="4.5" style="4" customWidth="1"/>
    <col min="3" max="3" width="26.875" bestFit="1" customWidth="1"/>
    <col min="4" max="8" width="19.875" style="67" customWidth="1"/>
  </cols>
  <sheetData>
    <row r="1" spans="1:9" ht="17.25" thickBot="1" x14ac:dyDescent="0.35">
      <c r="D1" s="198"/>
      <c r="E1" s="198"/>
      <c r="F1" s="198"/>
      <c r="G1" s="198"/>
      <c r="H1" s="198"/>
    </row>
    <row r="2" spans="1:9" ht="17.25" thickBot="1" x14ac:dyDescent="0.35">
      <c r="D2" s="204" t="s">
        <v>207</v>
      </c>
      <c r="E2" s="205"/>
      <c r="F2" s="205"/>
      <c r="G2" s="205"/>
      <c r="H2" s="206"/>
      <c r="I2" s="117" t="s">
        <v>211</v>
      </c>
    </row>
    <row r="3" spans="1:9" ht="17.25" thickBot="1" x14ac:dyDescent="0.35">
      <c r="D3" s="70">
        <v>1</v>
      </c>
      <c r="E3" s="70">
        <v>2</v>
      </c>
      <c r="F3" s="70">
        <v>3</v>
      </c>
      <c r="G3" s="70">
        <v>4</v>
      </c>
      <c r="H3" s="70">
        <v>5</v>
      </c>
      <c r="I3" s="117">
        <f>COUNTA(D3:H3)</f>
        <v>5</v>
      </c>
    </row>
    <row r="4" spans="1:9" s="5" customFormat="1" ht="50.25" thickBot="1" x14ac:dyDescent="0.35">
      <c r="B4" s="6"/>
      <c r="C4" s="88" t="s">
        <v>186</v>
      </c>
      <c r="D4" s="86" t="s">
        <v>196</v>
      </c>
      <c r="E4" s="65" t="s">
        <v>197</v>
      </c>
      <c r="F4" s="96" t="s">
        <v>206</v>
      </c>
      <c r="G4" s="96" t="s">
        <v>195</v>
      </c>
      <c r="H4" s="96" t="s">
        <v>194</v>
      </c>
    </row>
    <row r="5" spans="1:9" x14ac:dyDescent="0.3">
      <c r="A5" s="207" t="s">
        <v>165</v>
      </c>
      <c r="B5" s="41">
        <v>1</v>
      </c>
      <c r="C5" s="89" t="s">
        <v>0</v>
      </c>
      <c r="D5" s="87"/>
      <c r="E5" s="14">
        <v>37.900799999999975</v>
      </c>
      <c r="F5" s="97"/>
      <c r="G5" s="108"/>
      <c r="H5" s="108"/>
    </row>
    <row r="6" spans="1:9" x14ac:dyDescent="0.3">
      <c r="A6" s="200"/>
      <c r="B6" s="42">
        <v>2</v>
      </c>
      <c r="C6" s="90" t="s">
        <v>1</v>
      </c>
      <c r="D6" s="87"/>
      <c r="E6" s="14">
        <v>108.05094999999994</v>
      </c>
      <c r="F6" s="97"/>
      <c r="G6" s="108"/>
      <c r="H6" s="108"/>
    </row>
    <row r="7" spans="1:9" x14ac:dyDescent="0.3">
      <c r="A7" s="200"/>
      <c r="B7" s="42">
        <v>3</v>
      </c>
      <c r="C7" s="90" t="s">
        <v>2</v>
      </c>
      <c r="D7" s="87"/>
      <c r="E7" s="14"/>
      <c r="F7" s="97"/>
      <c r="G7" s="108"/>
      <c r="H7" s="108"/>
    </row>
    <row r="8" spans="1:9" x14ac:dyDescent="0.3">
      <c r="A8" s="200"/>
      <c r="B8" s="42">
        <v>4</v>
      </c>
      <c r="C8" s="90" t="s">
        <v>3</v>
      </c>
      <c r="D8" s="87"/>
      <c r="E8" s="14"/>
      <c r="F8" s="97"/>
      <c r="G8" s="108"/>
      <c r="H8" s="108"/>
    </row>
    <row r="9" spans="1:9" x14ac:dyDescent="0.3">
      <c r="A9" s="200"/>
      <c r="B9" s="42">
        <v>5</v>
      </c>
      <c r="C9" s="90" t="s">
        <v>4</v>
      </c>
      <c r="D9" s="87"/>
      <c r="E9" s="14"/>
      <c r="F9" s="97"/>
      <c r="G9" s="108"/>
      <c r="H9" s="108"/>
    </row>
    <row r="10" spans="1:9" x14ac:dyDescent="0.3">
      <c r="A10" s="200"/>
      <c r="B10" s="42">
        <v>6</v>
      </c>
      <c r="C10" s="90" t="s">
        <v>5</v>
      </c>
      <c r="D10" s="87"/>
      <c r="E10" s="14"/>
      <c r="F10" s="97"/>
      <c r="G10" s="108"/>
      <c r="H10" s="108"/>
    </row>
    <row r="11" spans="1:9" x14ac:dyDescent="0.3">
      <c r="A11" s="200"/>
      <c r="B11" s="42">
        <v>7</v>
      </c>
      <c r="C11" s="90" t="s">
        <v>6</v>
      </c>
      <c r="D11" s="87"/>
      <c r="E11" s="14"/>
      <c r="F11" s="97"/>
      <c r="G11" s="108"/>
      <c r="H11" s="108"/>
    </row>
    <row r="12" spans="1:9" x14ac:dyDescent="0.3">
      <c r="A12" s="200"/>
      <c r="B12" s="42">
        <v>8</v>
      </c>
      <c r="C12" s="90" t="s">
        <v>7</v>
      </c>
      <c r="D12" s="87"/>
      <c r="E12" s="14"/>
      <c r="F12" s="97"/>
      <c r="G12" s="108"/>
      <c r="H12" s="108"/>
    </row>
    <row r="13" spans="1:9" x14ac:dyDescent="0.3">
      <c r="A13" s="200"/>
      <c r="B13" s="42">
        <v>9</v>
      </c>
      <c r="C13" s="90" t="s">
        <v>8</v>
      </c>
      <c r="D13" s="87"/>
      <c r="E13" s="14"/>
      <c r="F13" s="97"/>
      <c r="G13" s="108"/>
      <c r="H13" s="108"/>
    </row>
    <row r="14" spans="1:9" x14ac:dyDescent="0.3">
      <c r="A14" s="200"/>
      <c r="B14" s="42">
        <v>10</v>
      </c>
      <c r="C14" s="90" t="s">
        <v>9</v>
      </c>
      <c r="D14" s="87"/>
      <c r="E14" s="14"/>
      <c r="F14" s="97"/>
      <c r="G14" s="108"/>
      <c r="H14" s="108"/>
    </row>
    <row r="15" spans="1:9" x14ac:dyDescent="0.3">
      <c r="A15" s="200"/>
      <c r="B15" s="42">
        <v>11</v>
      </c>
      <c r="C15" s="90" t="s">
        <v>10</v>
      </c>
      <c r="D15" s="87"/>
      <c r="E15" s="14"/>
      <c r="F15" s="97"/>
      <c r="G15" s="108"/>
      <c r="H15" s="108"/>
    </row>
    <row r="16" spans="1:9" x14ac:dyDescent="0.3">
      <c r="A16" s="200"/>
      <c r="B16" s="42">
        <v>12</v>
      </c>
      <c r="C16" s="90" t="s">
        <v>11</v>
      </c>
      <c r="D16" s="87"/>
      <c r="E16" s="14"/>
      <c r="F16" s="97"/>
      <c r="G16" s="108"/>
      <c r="H16" s="108"/>
    </row>
    <row r="17" spans="1:8" x14ac:dyDescent="0.3">
      <c r="A17" s="200"/>
      <c r="B17" s="42">
        <v>13</v>
      </c>
      <c r="C17" s="90" t="s">
        <v>12</v>
      </c>
      <c r="D17" s="87"/>
      <c r="E17" s="14"/>
      <c r="F17" s="97"/>
      <c r="G17" s="108"/>
      <c r="H17" s="108"/>
    </row>
    <row r="18" spans="1:8" x14ac:dyDescent="0.3">
      <c r="A18" s="200"/>
      <c r="B18" s="42">
        <v>14</v>
      </c>
      <c r="C18" s="90" t="s">
        <v>13</v>
      </c>
      <c r="D18" s="87"/>
      <c r="E18" s="14"/>
      <c r="F18" s="97"/>
      <c r="G18" s="108"/>
      <c r="H18" s="108"/>
    </row>
    <row r="19" spans="1:8" x14ac:dyDescent="0.3">
      <c r="A19" s="200"/>
      <c r="B19" s="42">
        <v>15</v>
      </c>
      <c r="C19" s="90" t="s">
        <v>14</v>
      </c>
      <c r="D19" s="87"/>
      <c r="E19" s="14"/>
      <c r="F19" s="97"/>
      <c r="G19" s="108"/>
      <c r="H19" s="108"/>
    </row>
    <row r="20" spans="1:8" x14ac:dyDescent="0.3">
      <c r="A20" s="200"/>
      <c r="B20" s="42">
        <v>16</v>
      </c>
      <c r="C20" s="90" t="s">
        <v>15</v>
      </c>
      <c r="D20" s="87"/>
      <c r="E20" s="14"/>
      <c r="F20" s="97"/>
      <c r="G20" s="108"/>
      <c r="H20" s="108"/>
    </row>
    <row r="21" spans="1:8" x14ac:dyDescent="0.3">
      <c r="A21" s="200"/>
      <c r="B21" s="42">
        <v>17</v>
      </c>
      <c r="C21" s="90" t="s">
        <v>16</v>
      </c>
      <c r="D21" s="87"/>
      <c r="E21" s="14"/>
      <c r="F21" s="97"/>
      <c r="G21" s="108"/>
      <c r="H21" s="108"/>
    </row>
    <row r="22" spans="1:8" x14ac:dyDescent="0.3">
      <c r="A22" s="200"/>
      <c r="B22" s="42">
        <v>18</v>
      </c>
      <c r="C22" s="90" t="s">
        <v>17</v>
      </c>
      <c r="D22" s="87"/>
      <c r="E22" s="14"/>
      <c r="F22" s="97"/>
      <c r="G22" s="108"/>
      <c r="H22" s="108"/>
    </row>
    <row r="23" spans="1:8" x14ac:dyDescent="0.3">
      <c r="A23" s="200"/>
      <c r="B23" s="42">
        <v>19</v>
      </c>
      <c r="C23" s="90" t="s">
        <v>18</v>
      </c>
      <c r="D23" s="87"/>
      <c r="E23" s="14"/>
      <c r="F23" s="97"/>
      <c r="G23" s="108"/>
      <c r="H23" s="108"/>
    </row>
    <row r="24" spans="1:8" x14ac:dyDescent="0.3">
      <c r="A24" s="200"/>
      <c r="B24" s="42">
        <v>20</v>
      </c>
      <c r="C24" s="90" t="s">
        <v>19</v>
      </c>
      <c r="D24" s="87"/>
      <c r="E24" s="14"/>
      <c r="F24" s="97"/>
      <c r="G24" s="108"/>
      <c r="H24" s="108"/>
    </row>
    <row r="25" spans="1:8" x14ac:dyDescent="0.3">
      <c r="A25" s="200"/>
      <c r="B25" s="42">
        <v>21</v>
      </c>
      <c r="C25" s="90" t="s">
        <v>20</v>
      </c>
      <c r="D25" s="87"/>
      <c r="E25" s="14"/>
      <c r="F25" s="97"/>
      <c r="G25" s="108"/>
      <c r="H25" s="108"/>
    </row>
    <row r="26" spans="1:8" x14ac:dyDescent="0.3">
      <c r="A26" s="200"/>
      <c r="B26" s="42">
        <v>22</v>
      </c>
      <c r="C26" s="90" t="s">
        <v>21</v>
      </c>
      <c r="D26" s="87"/>
      <c r="E26" s="14"/>
      <c r="F26" s="97"/>
      <c r="G26" s="108"/>
      <c r="H26" s="108"/>
    </row>
    <row r="27" spans="1:8" x14ac:dyDescent="0.3">
      <c r="A27" s="200"/>
      <c r="B27" s="42">
        <v>23</v>
      </c>
      <c r="C27" s="90" t="s">
        <v>22</v>
      </c>
      <c r="D27" s="87"/>
      <c r="E27" s="14"/>
      <c r="F27" s="97"/>
      <c r="G27" s="108"/>
      <c r="H27" s="108"/>
    </row>
    <row r="28" spans="1:8" x14ac:dyDescent="0.3">
      <c r="A28" s="200"/>
      <c r="B28" s="42">
        <v>24</v>
      </c>
      <c r="C28" s="90" t="s">
        <v>23</v>
      </c>
      <c r="D28" s="87"/>
      <c r="E28" s="14"/>
      <c r="F28" s="97"/>
      <c r="G28" s="108"/>
      <c r="H28" s="108"/>
    </row>
    <row r="29" spans="1:8" x14ac:dyDescent="0.3">
      <c r="A29" s="200"/>
      <c r="B29" s="42">
        <v>25</v>
      </c>
      <c r="C29" s="90" t="s">
        <v>24</v>
      </c>
      <c r="D29" s="87"/>
      <c r="E29" s="14"/>
      <c r="F29" s="97"/>
      <c r="G29" s="108"/>
      <c r="H29" s="108"/>
    </row>
    <row r="30" spans="1:8" x14ac:dyDescent="0.3">
      <c r="A30" s="200"/>
      <c r="B30" s="42">
        <v>26</v>
      </c>
      <c r="C30" s="90" t="s">
        <v>25</v>
      </c>
      <c r="D30" s="87"/>
      <c r="E30" s="14"/>
      <c r="F30" s="97"/>
      <c r="G30" s="108"/>
      <c r="H30" s="108"/>
    </row>
    <row r="31" spans="1:8" x14ac:dyDescent="0.3">
      <c r="A31" s="200"/>
      <c r="B31" s="42">
        <v>27</v>
      </c>
      <c r="C31" s="90" t="s">
        <v>26</v>
      </c>
      <c r="D31" s="87"/>
      <c r="E31" s="14"/>
      <c r="F31" s="97"/>
      <c r="G31" s="108"/>
      <c r="H31" s="108"/>
    </row>
    <row r="32" spans="1:8" x14ac:dyDescent="0.3">
      <c r="A32" s="200"/>
      <c r="B32" s="42">
        <v>28</v>
      </c>
      <c r="C32" s="90" t="s">
        <v>27</v>
      </c>
      <c r="D32" s="87"/>
      <c r="E32" s="14"/>
      <c r="F32" s="97"/>
      <c r="G32" s="108"/>
      <c r="H32" s="108"/>
    </row>
    <row r="33" spans="1:8" x14ac:dyDescent="0.3">
      <c r="A33" s="200"/>
      <c r="B33" s="42">
        <v>29</v>
      </c>
      <c r="C33" s="90" t="s">
        <v>28</v>
      </c>
      <c r="D33" s="87"/>
      <c r="E33" s="14"/>
      <c r="F33" s="97"/>
      <c r="G33" s="108"/>
      <c r="H33" s="108"/>
    </row>
    <row r="34" spans="1:8" x14ac:dyDescent="0.3">
      <c r="A34" s="200"/>
      <c r="B34" s="42">
        <v>30</v>
      </c>
      <c r="C34" s="90" t="s">
        <v>29</v>
      </c>
      <c r="D34" s="87"/>
      <c r="E34" s="14"/>
      <c r="F34" s="97"/>
      <c r="G34" s="108"/>
      <c r="H34" s="108"/>
    </row>
    <row r="35" spans="1:8" x14ac:dyDescent="0.3">
      <c r="A35" s="200"/>
      <c r="B35" s="42">
        <v>31</v>
      </c>
      <c r="C35" s="90" t="s">
        <v>30</v>
      </c>
      <c r="D35" s="87"/>
      <c r="E35" s="14"/>
      <c r="F35" s="97"/>
      <c r="G35" s="108"/>
      <c r="H35" s="108"/>
    </row>
    <row r="36" spans="1:8" x14ac:dyDescent="0.3">
      <c r="A36" s="200"/>
      <c r="B36" s="42">
        <v>32</v>
      </c>
      <c r="C36" s="90" t="s">
        <v>31</v>
      </c>
      <c r="D36" s="87"/>
      <c r="E36" s="14"/>
      <c r="F36" s="97"/>
      <c r="G36" s="108"/>
      <c r="H36" s="108"/>
    </row>
    <row r="37" spans="1:8" x14ac:dyDescent="0.3">
      <c r="A37" s="200"/>
      <c r="B37" s="42">
        <v>33</v>
      </c>
      <c r="C37" s="90" t="s">
        <v>32</v>
      </c>
      <c r="D37" s="87"/>
      <c r="E37" s="14"/>
      <c r="F37" s="97"/>
      <c r="G37" s="108"/>
      <c r="H37" s="108"/>
    </row>
    <row r="38" spans="1:8" x14ac:dyDescent="0.3">
      <c r="A38" s="200"/>
      <c r="B38" s="42">
        <v>34</v>
      </c>
      <c r="C38" s="90" t="s">
        <v>33</v>
      </c>
      <c r="D38" s="87"/>
      <c r="E38" s="14"/>
      <c r="F38" s="97"/>
      <c r="G38" s="108"/>
      <c r="H38" s="108"/>
    </row>
    <row r="39" spans="1:8" x14ac:dyDescent="0.3">
      <c r="A39" s="200"/>
      <c r="B39" s="42">
        <v>35</v>
      </c>
      <c r="C39" s="90" t="s">
        <v>34</v>
      </c>
      <c r="D39" s="87"/>
      <c r="E39" s="14"/>
      <c r="F39" s="97"/>
      <c r="G39" s="108"/>
      <c r="H39" s="108"/>
    </row>
    <row r="40" spans="1:8" x14ac:dyDescent="0.3">
      <c r="A40" s="200"/>
      <c r="B40" s="42">
        <v>36</v>
      </c>
      <c r="C40" s="90" t="s">
        <v>35</v>
      </c>
      <c r="D40" s="87"/>
      <c r="E40" s="14"/>
      <c r="F40" s="97"/>
      <c r="G40" s="108"/>
      <c r="H40" s="108"/>
    </row>
    <row r="41" spans="1:8" x14ac:dyDescent="0.3">
      <c r="A41" s="200"/>
      <c r="B41" s="42">
        <v>37</v>
      </c>
      <c r="C41" s="90" t="s">
        <v>36</v>
      </c>
      <c r="D41" s="87"/>
      <c r="E41" s="14"/>
      <c r="F41" s="97"/>
      <c r="G41" s="108"/>
      <c r="H41" s="108"/>
    </row>
    <row r="42" spans="1:8" x14ac:dyDescent="0.3">
      <c r="A42" s="200"/>
      <c r="B42" s="42">
        <v>38</v>
      </c>
      <c r="C42" s="90" t="s">
        <v>37</v>
      </c>
      <c r="D42" s="87"/>
      <c r="E42" s="14"/>
      <c r="F42" s="97"/>
      <c r="G42" s="108"/>
      <c r="H42" s="108"/>
    </row>
    <row r="43" spans="1:8" x14ac:dyDescent="0.3">
      <c r="A43" s="200"/>
      <c r="B43" s="42">
        <v>39</v>
      </c>
      <c r="C43" s="90" t="s">
        <v>38</v>
      </c>
      <c r="D43" s="87"/>
      <c r="E43" s="14"/>
      <c r="F43" s="97"/>
      <c r="G43" s="108"/>
      <c r="H43" s="108"/>
    </row>
    <row r="44" spans="1:8" x14ac:dyDescent="0.3">
      <c r="A44" s="200"/>
      <c r="B44" s="42">
        <v>40</v>
      </c>
      <c r="C44" s="90" t="s">
        <v>39</v>
      </c>
      <c r="D44" s="87"/>
      <c r="E44" s="14"/>
      <c r="F44" s="97"/>
      <c r="G44" s="108"/>
      <c r="H44" s="108"/>
    </row>
    <row r="45" spans="1:8" x14ac:dyDescent="0.3">
      <c r="A45" s="200"/>
      <c r="B45" s="42">
        <v>41</v>
      </c>
      <c r="C45" s="90" t="s">
        <v>40</v>
      </c>
      <c r="D45" s="87"/>
      <c r="E45" s="14"/>
      <c r="F45" s="97"/>
      <c r="G45" s="108"/>
      <c r="H45" s="108"/>
    </row>
    <row r="46" spans="1:8" x14ac:dyDescent="0.3">
      <c r="A46" s="200"/>
      <c r="B46" s="42">
        <v>42</v>
      </c>
      <c r="C46" s="90" t="s">
        <v>41</v>
      </c>
      <c r="D46" s="87"/>
      <c r="E46" s="14"/>
      <c r="F46" s="97"/>
      <c r="G46" s="108"/>
      <c r="H46" s="108"/>
    </row>
    <row r="47" spans="1:8" x14ac:dyDescent="0.3">
      <c r="A47" s="200"/>
      <c r="B47" s="42">
        <v>43</v>
      </c>
      <c r="C47" s="90" t="s">
        <v>42</v>
      </c>
      <c r="D47" s="87"/>
      <c r="E47" s="14"/>
      <c r="F47" s="97"/>
      <c r="G47" s="108"/>
      <c r="H47" s="108"/>
    </row>
    <row r="48" spans="1:8" x14ac:dyDescent="0.3">
      <c r="A48" s="200"/>
      <c r="B48" s="42">
        <v>44</v>
      </c>
      <c r="C48" s="90" t="s">
        <v>43</v>
      </c>
      <c r="D48" s="87"/>
      <c r="E48" s="14"/>
      <c r="F48" s="97"/>
      <c r="G48" s="108"/>
      <c r="H48" s="108"/>
    </row>
    <row r="49" spans="1:8" ht="17.25" thickBot="1" x14ac:dyDescent="0.35">
      <c r="A49" s="200"/>
      <c r="B49" s="42">
        <v>45</v>
      </c>
      <c r="C49" s="91" t="s">
        <v>44</v>
      </c>
      <c r="D49" s="31"/>
      <c r="E49" s="22"/>
      <c r="F49" s="98"/>
      <c r="G49" s="109"/>
      <c r="H49" s="111"/>
    </row>
    <row r="50" spans="1:8" x14ac:dyDescent="0.3">
      <c r="A50" s="207" t="s">
        <v>185</v>
      </c>
      <c r="B50" s="41">
        <v>46</v>
      </c>
      <c r="C50" s="92" t="s">
        <v>176</v>
      </c>
      <c r="D50" s="30"/>
      <c r="E50" s="30"/>
      <c r="F50" s="99"/>
      <c r="G50" s="110"/>
      <c r="H50" s="110"/>
    </row>
    <row r="51" spans="1:8" x14ac:dyDescent="0.3">
      <c r="A51" s="208"/>
      <c r="B51" s="42">
        <v>47</v>
      </c>
      <c r="C51" s="93" t="s">
        <v>177</v>
      </c>
      <c r="D51" s="31"/>
      <c r="E51" s="31"/>
      <c r="F51" s="100"/>
      <c r="G51" s="111"/>
      <c r="H51" s="111"/>
    </row>
    <row r="52" spans="1:8" x14ac:dyDescent="0.3">
      <c r="A52" s="208"/>
      <c r="B52" s="42">
        <v>48</v>
      </c>
      <c r="C52" s="94" t="s">
        <v>178</v>
      </c>
      <c r="D52" s="31"/>
      <c r="E52" s="31"/>
      <c r="F52" s="100"/>
      <c r="G52" s="111"/>
      <c r="H52" s="111"/>
    </row>
    <row r="53" spans="1:8" x14ac:dyDescent="0.3">
      <c r="A53" s="208"/>
      <c r="B53" s="42">
        <v>49</v>
      </c>
      <c r="C53" s="93" t="s">
        <v>179</v>
      </c>
      <c r="D53" s="31"/>
      <c r="E53" s="31"/>
      <c r="F53" s="100"/>
      <c r="G53" s="111"/>
      <c r="H53" s="111"/>
    </row>
    <row r="54" spans="1:8" x14ac:dyDescent="0.3">
      <c r="A54" s="208"/>
      <c r="B54" s="42">
        <v>50</v>
      </c>
      <c r="C54" s="93" t="s">
        <v>180</v>
      </c>
      <c r="D54" s="31"/>
      <c r="E54" s="31"/>
      <c r="F54" s="100"/>
      <c r="G54" s="111"/>
      <c r="H54" s="111"/>
    </row>
    <row r="55" spans="1:8" x14ac:dyDescent="0.3">
      <c r="A55" s="208"/>
      <c r="B55" s="42">
        <v>51</v>
      </c>
      <c r="C55" s="93" t="s">
        <v>181</v>
      </c>
      <c r="D55" s="31"/>
      <c r="E55" s="31"/>
      <c r="F55" s="100"/>
      <c r="G55" s="111"/>
      <c r="H55" s="111"/>
    </row>
    <row r="56" spans="1:8" x14ac:dyDescent="0.3">
      <c r="A56" s="208"/>
      <c r="B56" s="42">
        <v>52</v>
      </c>
      <c r="C56" s="93" t="s">
        <v>182</v>
      </c>
      <c r="D56" s="31"/>
      <c r="E56" s="31"/>
      <c r="F56" s="100"/>
      <c r="G56" s="111"/>
      <c r="H56" s="111"/>
    </row>
    <row r="57" spans="1:8" ht="17.25" thickBot="1" x14ac:dyDescent="0.35">
      <c r="A57" s="209"/>
      <c r="B57" s="43">
        <v>53</v>
      </c>
      <c r="C57" s="95" t="s">
        <v>183</v>
      </c>
      <c r="D57" s="34"/>
      <c r="E57" s="34"/>
      <c r="F57" s="101"/>
      <c r="G57" s="112"/>
      <c r="H57" s="112"/>
    </row>
    <row r="58" spans="1:8" x14ac:dyDescent="0.3">
      <c r="A58" s="207" t="s">
        <v>166</v>
      </c>
      <c r="B58" s="41">
        <v>54</v>
      </c>
      <c r="C58" s="41" t="s">
        <v>150</v>
      </c>
      <c r="D58" s="36">
        <v>1.9149822817425804E-2</v>
      </c>
      <c r="E58" s="36">
        <v>4.4589143872200698E-2</v>
      </c>
      <c r="F58" s="102">
        <v>1.0547216127621502E-2</v>
      </c>
      <c r="G58" s="105">
        <v>1.6450035274240767E-2</v>
      </c>
      <c r="H58" s="105">
        <v>4.3931409139628987E-2</v>
      </c>
    </row>
    <row r="59" spans="1:8" x14ac:dyDescent="0.3">
      <c r="A59" s="200"/>
      <c r="B59" s="42">
        <v>55</v>
      </c>
      <c r="C59" s="42" t="s">
        <v>151</v>
      </c>
      <c r="D59" s="38">
        <v>2.5489340065121877</v>
      </c>
      <c r="E59" s="38">
        <v>1.9777414916159579</v>
      </c>
      <c r="F59" s="103">
        <v>1.4292096157837195</v>
      </c>
      <c r="G59" s="106">
        <v>2.1729546511417528</v>
      </c>
      <c r="H59" s="106">
        <v>3.0342899004381034</v>
      </c>
    </row>
    <row r="60" spans="1:8" x14ac:dyDescent="0.3">
      <c r="A60" s="200"/>
      <c r="B60" s="42">
        <v>56</v>
      </c>
      <c r="C60" s="42" t="s">
        <v>152</v>
      </c>
      <c r="D60" s="38">
        <v>5.1737898009027998E-2</v>
      </c>
      <c r="E60" s="38">
        <v>41.558049383988426</v>
      </c>
      <c r="F60" s="103">
        <v>1.3361558426496754E-2</v>
      </c>
      <c r="G60" s="106">
        <v>3.9821062033100665E-2</v>
      </c>
      <c r="H60" s="106">
        <v>3.1654155925534302</v>
      </c>
    </row>
    <row r="61" spans="1:8" x14ac:dyDescent="0.3">
      <c r="A61" s="200"/>
      <c r="B61" s="42">
        <v>57</v>
      </c>
      <c r="C61" s="42" t="s">
        <v>153</v>
      </c>
      <c r="D61" s="38">
        <v>0.57334525580624907</v>
      </c>
      <c r="E61" s="38">
        <v>10.625895280927891</v>
      </c>
      <c r="F61" s="103">
        <v>0.19265568859941126</v>
      </c>
      <c r="G61" s="106">
        <v>0.49192949268040148</v>
      </c>
      <c r="H61" s="106">
        <v>13.08168790273972</v>
      </c>
    </row>
    <row r="62" spans="1:8" x14ac:dyDescent="0.3">
      <c r="A62" s="200"/>
      <c r="B62" s="42">
        <v>58</v>
      </c>
      <c r="C62" s="42" t="s">
        <v>154</v>
      </c>
      <c r="D62" s="38">
        <v>0.11529343209187502</v>
      </c>
      <c r="E62" s="38">
        <v>0.15021726749393441</v>
      </c>
      <c r="F62" s="103">
        <v>0.10680618887030532</v>
      </c>
      <c r="G62" s="106">
        <v>0.10967965733369889</v>
      </c>
      <c r="H62" s="106">
        <v>0.22687536191255359</v>
      </c>
    </row>
    <row r="63" spans="1:8" x14ac:dyDescent="0.3">
      <c r="A63" s="200"/>
      <c r="B63" s="42">
        <v>59</v>
      </c>
      <c r="C63" s="42" t="s">
        <v>155</v>
      </c>
      <c r="D63" s="38">
        <v>1.3554435547508883</v>
      </c>
      <c r="E63" s="38">
        <v>157.71211795092813</v>
      </c>
      <c r="F63" s="103">
        <v>3.0872215683842774</v>
      </c>
      <c r="G63" s="106">
        <v>1.3490994426138365</v>
      </c>
      <c r="H63" s="106">
        <v>82.668946189905384</v>
      </c>
    </row>
    <row r="64" spans="1:8" x14ac:dyDescent="0.3">
      <c r="A64" s="200"/>
      <c r="B64" s="42">
        <v>60</v>
      </c>
      <c r="C64" s="42" t="s">
        <v>156</v>
      </c>
      <c r="D64" s="38">
        <v>0.34893071014459115</v>
      </c>
      <c r="E64" s="38">
        <v>0.91216428735315769</v>
      </c>
      <c r="F64" s="103">
        <v>0.33544457427432461</v>
      </c>
      <c r="G64" s="106">
        <v>0.32222730372694752</v>
      </c>
      <c r="H64" s="106">
        <v>1.793597903668432</v>
      </c>
    </row>
    <row r="65" spans="1:8" x14ac:dyDescent="0.3">
      <c r="A65" s="200"/>
      <c r="B65" s="42">
        <v>61</v>
      </c>
      <c r="C65" s="42" t="s">
        <v>157</v>
      </c>
      <c r="D65" s="38">
        <v>4.4782057456709161</v>
      </c>
      <c r="E65" s="38">
        <v>8.2674491960369956</v>
      </c>
      <c r="F65" s="103">
        <v>3.2212459075578632</v>
      </c>
      <c r="G65" s="106">
        <v>3.2646638616321391</v>
      </c>
      <c r="H65" s="106">
        <v>30.506698858932172</v>
      </c>
    </row>
    <row r="66" spans="1:8" x14ac:dyDescent="0.3">
      <c r="A66" s="200"/>
      <c r="B66" s="42">
        <v>62</v>
      </c>
      <c r="C66" s="42" t="s">
        <v>158</v>
      </c>
      <c r="D66" s="38">
        <v>9.2610088278033977</v>
      </c>
      <c r="E66" s="38">
        <v>8.4861752587129669</v>
      </c>
      <c r="F66" s="103">
        <v>0.79570757327470809</v>
      </c>
      <c r="G66" s="106">
        <v>13.159368721945668</v>
      </c>
      <c r="H66" s="106">
        <v>18.717591120097413</v>
      </c>
    </row>
    <row r="67" spans="1:8" x14ac:dyDescent="0.3">
      <c r="A67" s="200"/>
      <c r="B67" s="42">
        <v>63</v>
      </c>
      <c r="C67" s="42" t="s">
        <v>159</v>
      </c>
      <c r="D67" s="38">
        <v>0.3144977850488882</v>
      </c>
      <c r="E67" s="38">
        <v>0.40829454749984795</v>
      </c>
      <c r="F67" s="103">
        <v>6.5647917035444495E-2</v>
      </c>
      <c r="G67" s="106">
        <v>0.41885197039570865</v>
      </c>
      <c r="H67" s="106">
        <v>0.54070840306363888</v>
      </c>
    </row>
    <row r="68" spans="1:8" x14ac:dyDescent="0.3">
      <c r="A68" s="200"/>
      <c r="B68" s="42">
        <v>64</v>
      </c>
      <c r="C68" s="42" t="s">
        <v>160</v>
      </c>
      <c r="D68" s="38">
        <v>12.339104277941608</v>
      </c>
      <c r="E68" s="38">
        <v>8.9734962354349364</v>
      </c>
      <c r="F68" s="103">
        <v>12.264857736996156</v>
      </c>
      <c r="G68" s="106">
        <v>16.000070281623717</v>
      </c>
      <c r="H68" s="106">
        <v>22.238138483282178</v>
      </c>
    </row>
    <row r="69" spans="1:8" x14ac:dyDescent="0.3">
      <c r="A69" s="200"/>
      <c r="B69" s="42">
        <v>65</v>
      </c>
      <c r="C69" s="42" t="s">
        <v>161</v>
      </c>
      <c r="D69" s="38">
        <v>0.61914640811278499</v>
      </c>
      <c r="E69" s="38">
        <v>7.5120378284172196</v>
      </c>
      <c r="F69" s="103">
        <v>9.6684326551093921E-2</v>
      </c>
      <c r="G69" s="106">
        <v>0.50988255684583961</v>
      </c>
      <c r="H69" s="106">
        <v>1.0852026215159494</v>
      </c>
    </row>
    <row r="70" spans="1:8" x14ac:dyDescent="0.3">
      <c r="A70" s="200"/>
      <c r="B70" s="42">
        <v>66</v>
      </c>
      <c r="C70" s="42" t="s">
        <v>162</v>
      </c>
      <c r="D70" s="38">
        <v>8.5449870710511949E-3</v>
      </c>
      <c r="E70" s="38">
        <v>2.5792722125546789E-2</v>
      </c>
      <c r="F70" s="103">
        <v>3.2801634344338318E-2</v>
      </c>
      <c r="G70" s="106">
        <v>6.7136349059591848E-3</v>
      </c>
      <c r="H70" s="106">
        <v>1.0781020750530257E-2</v>
      </c>
    </row>
    <row r="71" spans="1:8" x14ac:dyDescent="0.3">
      <c r="A71" s="200"/>
      <c r="B71" s="42">
        <v>67</v>
      </c>
      <c r="C71" s="42" t="s">
        <v>163</v>
      </c>
      <c r="D71" s="38">
        <v>4452.930792532572</v>
      </c>
      <c r="E71" s="38"/>
      <c r="F71" s="103">
        <v>4892.5199999999995</v>
      </c>
      <c r="G71" s="106">
        <v>5078.88</v>
      </c>
      <c r="H71" s="106"/>
    </row>
    <row r="72" spans="1:8" ht="17.25" thickBot="1" x14ac:dyDescent="0.35">
      <c r="A72" s="201"/>
      <c r="B72" s="43">
        <v>68</v>
      </c>
      <c r="C72" s="43" t="s">
        <v>164</v>
      </c>
      <c r="D72" s="40">
        <v>0</v>
      </c>
      <c r="E72" s="40">
        <v>0</v>
      </c>
      <c r="F72" s="104">
        <v>5.2370000000000001</v>
      </c>
      <c r="G72" s="107">
        <v>8.4000000000000005E-2</v>
      </c>
      <c r="H72" s="107">
        <v>0.25623991065192497</v>
      </c>
    </row>
    <row r="73" spans="1:8" x14ac:dyDescent="0.3">
      <c r="A73" s="199" t="s">
        <v>170</v>
      </c>
      <c r="B73" s="41">
        <v>69</v>
      </c>
      <c r="C73" s="41" t="s">
        <v>167</v>
      </c>
      <c r="D73" s="36">
        <v>1.24</v>
      </c>
      <c r="E73" s="36">
        <v>2.0699999999999998</v>
      </c>
      <c r="F73" s="105">
        <v>2.52</v>
      </c>
      <c r="G73" s="105">
        <v>1.38</v>
      </c>
      <c r="H73" s="105">
        <v>1.89</v>
      </c>
    </row>
    <row r="74" spans="1:8" x14ac:dyDescent="0.3">
      <c r="A74" s="200"/>
      <c r="B74" s="42">
        <v>70</v>
      </c>
      <c r="C74" s="42" t="s">
        <v>168</v>
      </c>
      <c r="D74" s="38">
        <v>0</v>
      </c>
      <c r="E74" s="38">
        <v>0</v>
      </c>
      <c r="F74" s="106">
        <v>3.0000000000000001E-3</v>
      </c>
      <c r="G74" s="106">
        <v>0</v>
      </c>
      <c r="H74" s="106">
        <v>0</v>
      </c>
    </row>
    <row r="75" spans="1:8" ht="17.25" thickBot="1" x14ac:dyDescent="0.35">
      <c r="A75" s="201"/>
      <c r="B75" s="43">
        <v>71</v>
      </c>
      <c r="C75" s="43" t="s">
        <v>169</v>
      </c>
      <c r="D75" s="40">
        <v>0</v>
      </c>
      <c r="E75" s="40">
        <v>0</v>
      </c>
      <c r="F75" s="107">
        <v>3.0000000000000001E-3</v>
      </c>
      <c r="G75" s="107">
        <v>0</v>
      </c>
      <c r="H75" s="107">
        <v>0</v>
      </c>
    </row>
    <row r="76" spans="1:8" x14ac:dyDescent="0.3">
      <c r="A76" s="199" t="s">
        <v>171</v>
      </c>
      <c r="B76" s="41">
        <v>72</v>
      </c>
      <c r="C76" s="41" t="s">
        <v>172</v>
      </c>
      <c r="D76" s="36"/>
      <c r="E76" s="36"/>
      <c r="F76" s="102"/>
      <c r="G76" s="105"/>
      <c r="H76" s="105"/>
    </row>
    <row r="77" spans="1:8" x14ac:dyDescent="0.3">
      <c r="A77" s="200"/>
      <c r="B77" s="42">
        <v>73</v>
      </c>
      <c r="C77" s="42" t="s">
        <v>173</v>
      </c>
      <c r="D77" s="38"/>
      <c r="E77" s="38"/>
      <c r="F77" s="103"/>
      <c r="G77" s="106"/>
      <c r="H77" s="106"/>
    </row>
    <row r="78" spans="1:8" x14ac:dyDescent="0.3">
      <c r="A78" s="200"/>
      <c r="B78" s="42">
        <v>74</v>
      </c>
      <c r="C78" s="42" t="s">
        <v>174</v>
      </c>
      <c r="D78" s="38"/>
      <c r="E78" s="38"/>
      <c r="F78" s="103"/>
      <c r="G78" s="106"/>
      <c r="H78" s="106"/>
    </row>
    <row r="79" spans="1:8" x14ac:dyDescent="0.3">
      <c r="A79" s="200"/>
      <c r="B79" s="42">
        <v>75</v>
      </c>
      <c r="C79" s="42" t="s">
        <v>184</v>
      </c>
      <c r="D79" s="38"/>
      <c r="E79" s="38"/>
      <c r="F79" s="103"/>
      <c r="G79" s="106"/>
      <c r="H79" s="106"/>
    </row>
    <row r="80" spans="1:8" ht="17.25" thickBot="1" x14ac:dyDescent="0.35">
      <c r="A80" s="201"/>
      <c r="B80" s="43">
        <v>76</v>
      </c>
      <c r="C80" s="43" t="s">
        <v>175</v>
      </c>
      <c r="D80" s="40"/>
      <c r="E80" s="40"/>
      <c r="F80" s="104"/>
      <c r="G80" s="107"/>
      <c r="H80" s="107"/>
    </row>
    <row r="81" spans="4:8" x14ac:dyDescent="0.3">
      <c r="D81" s="66"/>
      <c r="E81" s="66"/>
      <c r="F81" s="66"/>
      <c r="G81" s="66"/>
      <c r="H81" s="66"/>
    </row>
    <row r="82" spans="4:8" x14ac:dyDescent="0.3">
      <c r="D82" s="66"/>
      <c r="E82" s="66"/>
      <c r="F82" s="66"/>
      <c r="G82" s="66"/>
      <c r="H82" s="66"/>
    </row>
    <row r="83" spans="4:8" x14ac:dyDescent="0.3">
      <c r="D83" s="66"/>
      <c r="E83" s="66"/>
      <c r="F83" s="66"/>
      <c r="G83" s="66"/>
      <c r="H83" s="66"/>
    </row>
    <row r="84" spans="4:8" x14ac:dyDescent="0.3">
      <c r="D84" s="66"/>
      <c r="E84" s="66"/>
      <c r="F84" s="66"/>
      <c r="G84" s="66"/>
      <c r="H84" s="66"/>
    </row>
    <row r="85" spans="4:8" x14ac:dyDescent="0.3">
      <c r="D85" s="66"/>
      <c r="E85" s="66"/>
      <c r="F85" s="66"/>
      <c r="G85" s="66"/>
      <c r="H85" s="66"/>
    </row>
    <row r="86" spans="4:8" x14ac:dyDescent="0.3">
      <c r="D86" s="66"/>
      <c r="E86" s="66"/>
      <c r="F86" s="66"/>
      <c r="G86" s="66"/>
      <c r="H86" s="66"/>
    </row>
    <row r="87" spans="4:8" x14ac:dyDescent="0.3">
      <c r="D87" s="66"/>
      <c r="E87" s="66"/>
      <c r="F87" s="66"/>
      <c r="G87" s="66"/>
      <c r="H87" s="66"/>
    </row>
    <row r="88" spans="4:8" x14ac:dyDescent="0.3">
      <c r="D88" s="66"/>
      <c r="E88" s="66"/>
      <c r="F88" s="66"/>
      <c r="G88" s="66"/>
      <c r="H88" s="66"/>
    </row>
    <row r="89" spans="4:8" x14ac:dyDescent="0.3">
      <c r="D89" s="66"/>
      <c r="E89" s="66"/>
      <c r="F89" s="66"/>
      <c r="G89" s="66"/>
      <c r="H89" s="66"/>
    </row>
    <row r="90" spans="4:8" x14ac:dyDescent="0.3">
      <c r="D90" s="66"/>
      <c r="E90" s="66"/>
      <c r="F90" s="66"/>
      <c r="G90" s="66"/>
      <c r="H90" s="66"/>
    </row>
    <row r="91" spans="4:8" x14ac:dyDescent="0.3">
      <c r="D91" s="66"/>
      <c r="E91" s="66"/>
      <c r="F91" s="66"/>
      <c r="G91" s="66"/>
      <c r="H91" s="66"/>
    </row>
    <row r="92" spans="4:8" x14ac:dyDescent="0.3">
      <c r="D92" s="66"/>
      <c r="E92" s="66"/>
      <c r="F92" s="66"/>
      <c r="G92" s="66"/>
      <c r="H92" s="66"/>
    </row>
    <row r="93" spans="4:8" x14ac:dyDescent="0.3">
      <c r="D93" s="66"/>
      <c r="E93" s="66"/>
      <c r="F93" s="66"/>
      <c r="G93" s="66"/>
      <c r="H93" s="66"/>
    </row>
    <row r="94" spans="4:8" x14ac:dyDescent="0.3">
      <c r="D94" s="66"/>
      <c r="E94" s="66"/>
      <c r="F94" s="66"/>
      <c r="G94" s="66"/>
      <c r="H94" s="66"/>
    </row>
    <row r="95" spans="4:8" x14ac:dyDescent="0.3">
      <c r="D95" s="66"/>
      <c r="E95" s="66"/>
      <c r="F95" s="66"/>
      <c r="G95" s="66"/>
      <c r="H95" s="66"/>
    </row>
    <row r="96" spans="4:8" x14ac:dyDescent="0.3">
      <c r="D96" s="66"/>
      <c r="E96" s="66"/>
      <c r="F96" s="66"/>
      <c r="G96" s="66"/>
      <c r="H96" s="66"/>
    </row>
    <row r="97" spans="4:8" x14ac:dyDescent="0.3">
      <c r="D97" s="66"/>
      <c r="E97" s="66"/>
      <c r="F97" s="66"/>
      <c r="G97" s="66"/>
      <c r="H97" s="66"/>
    </row>
    <row r="98" spans="4:8" x14ac:dyDescent="0.3">
      <c r="D98" s="66"/>
      <c r="E98" s="66"/>
      <c r="F98" s="66"/>
      <c r="G98" s="66"/>
      <c r="H98" s="66"/>
    </row>
    <row r="99" spans="4:8" x14ac:dyDescent="0.3">
      <c r="D99" s="66"/>
      <c r="E99" s="66"/>
      <c r="F99" s="66"/>
      <c r="G99" s="66"/>
      <c r="H99" s="66"/>
    </row>
    <row r="100" spans="4:8" x14ac:dyDescent="0.3">
      <c r="D100" s="66"/>
      <c r="E100" s="66"/>
      <c r="F100" s="66"/>
      <c r="G100" s="66"/>
      <c r="H100" s="66"/>
    </row>
    <row r="101" spans="4:8" x14ac:dyDescent="0.3">
      <c r="D101" s="66"/>
      <c r="E101" s="66"/>
      <c r="F101" s="66"/>
      <c r="G101" s="66"/>
      <c r="H101" s="66"/>
    </row>
    <row r="102" spans="4:8" x14ac:dyDescent="0.3">
      <c r="D102" s="66"/>
      <c r="E102" s="66"/>
      <c r="F102" s="66"/>
      <c r="G102" s="66"/>
      <c r="H102" s="66"/>
    </row>
    <row r="103" spans="4:8" x14ac:dyDescent="0.3">
      <c r="D103" s="66"/>
      <c r="E103" s="66"/>
      <c r="F103" s="66"/>
      <c r="G103" s="66"/>
      <c r="H103" s="66"/>
    </row>
    <row r="104" spans="4:8" x14ac:dyDescent="0.3">
      <c r="D104" s="66"/>
      <c r="E104" s="66"/>
      <c r="F104" s="66"/>
      <c r="G104" s="66"/>
      <c r="H104" s="66"/>
    </row>
    <row r="105" spans="4:8" x14ac:dyDescent="0.3">
      <c r="D105" s="66"/>
      <c r="E105" s="66"/>
      <c r="F105" s="66"/>
      <c r="G105" s="66"/>
      <c r="H105" s="66"/>
    </row>
    <row r="106" spans="4:8" x14ac:dyDescent="0.3">
      <c r="D106" s="66"/>
      <c r="E106" s="66"/>
      <c r="F106" s="66"/>
      <c r="G106" s="66"/>
      <c r="H106" s="66"/>
    </row>
    <row r="107" spans="4:8" x14ac:dyDescent="0.3">
      <c r="D107" s="66"/>
      <c r="E107" s="66"/>
      <c r="F107" s="66"/>
      <c r="G107" s="66"/>
      <c r="H107" s="66"/>
    </row>
    <row r="108" spans="4:8" x14ac:dyDescent="0.3">
      <c r="D108" s="66"/>
      <c r="E108" s="66"/>
      <c r="F108" s="66"/>
      <c r="G108" s="66"/>
      <c r="H108" s="66"/>
    </row>
    <row r="109" spans="4:8" x14ac:dyDescent="0.3">
      <c r="D109" s="66"/>
      <c r="E109" s="66"/>
      <c r="F109" s="66"/>
      <c r="G109" s="66"/>
      <c r="H109" s="66"/>
    </row>
    <row r="110" spans="4:8" x14ac:dyDescent="0.3">
      <c r="D110" s="66"/>
      <c r="E110" s="66"/>
      <c r="F110" s="66"/>
      <c r="G110" s="66"/>
      <c r="H110" s="66"/>
    </row>
  </sheetData>
  <mergeCells count="7">
    <mergeCell ref="D1:H1"/>
    <mergeCell ref="A76:A80"/>
    <mergeCell ref="A5:A49"/>
    <mergeCell ref="A50:A57"/>
    <mergeCell ref="A58:A72"/>
    <mergeCell ref="A73:A75"/>
    <mergeCell ref="D2:H2"/>
  </mergeCells>
  <phoneticPr fontId="2" type="noConversion"/>
  <conditionalFormatting sqref="F50:F57">
    <cfRule type="cellIs" dxfId="26" priority="12" operator="greaterThan">
      <formula>0</formula>
    </cfRule>
  </conditionalFormatting>
  <conditionalFormatting sqref="C57">
    <cfRule type="expression" dxfId="25" priority="5">
      <formula>#REF!=0</formula>
    </cfRule>
  </conditionalFormatting>
  <conditionalFormatting sqref="C54">
    <cfRule type="expression" dxfId="24" priority="8">
      <formula>#REF!=0</formula>
    </cfRule>
  </conditionalFormatting>
  <conditionalFormatting sqref="C55">
    <cfRule type="expression" dxfId="23" priority="7">
      <formula>#REF!=0</formula>
    </cfRule>
  </conditionalFormatting>
  <conditionalFormatting sqref="C53">
    <cfRule type="expression" dxfId="22" priority="9">
      <formula>#REF!=0</formula>
    </cfRule>
  </conditionalFormatting>
  <conditionalFormatting sqref="C50">
    <cfRule type="expression" dxfId="21" priority="11">
      <formula>#REF!=0</formula>
    </cfRule>
  </conditionalFormatting>
  <conditionalFormatting sqref="C51">
    <cfRule type="expression" dxfId="20" priority="10">
      <formula>#REF!=0</formula>
    </cfRule>
  </conditionalFormatting>
  <conditionalFormatting sqref="C56">
    <cfRule type="expression" dxfId="19" priority="6">
      <formula>#REF!=0</formula>
    </cfRule>
  </conditionalFormatting>
  <conditionalFormatting sqref="E5:E57">
    <cfRule type="cellIs" dxfId="18" priority="3" operator="greaterThan">
      <formula>0</formula>
    </cfRule>
  </conditionalFormatting>
  <conditionalFormatting sqref="D5:D57">
    <cfRule type="cellIs" dxfId="17" priority="2" operator="greaterThan">
      <formula>0</formula>
    </cfRule>
  </conditionalFormatting>
  <conditionalFormatting sqref="H5:H57">
    <cfRule type="cellIs" dxfId="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70" zoomScaleNormal="70" zoomScaleSheetLayoutView="70" workbookViewId="0">
      <selection activeCell="O22" sqref="O22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3.875" style="139" bestFit="1" customWidth="1"/>
    <col min="11" max="16384" width="9" style="139"/>
  </cols>
  <sheetData>
    <row r="1" spans="1:16" ht="50.1" customHeight="1" thickBot="1" x14ac:dyDescent="0.35">
      <c r="B1" s="138" t="s">
        <v>275</v>
      </c>
      <c r="C1" s="138" t="s">
        <v>276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thickTop="1" x14ac:dyDescent="0.3">
      <c r="A2"/>
      <c r="B2" s="136">
        <v>1</v>
      </c>
      <c r="C2" s="147" t="s">
        <v>414</v>
      </c>
      <c r="D2" s="147" t="s">
        <v>415</v>
      </c>
      <c r="E2" s="147" t="s">
        <v>416</v>
      </c>
      <c r="F2" s="163">
        <v>36.40271666666667</v>
      </c>
      <c r="G2" s="163">
        <v>126.48786666666666</v>
      </c>
      <c r="H2" s="165" t="s">
        <v>220</v>
      </c>
      <c r="I2" s="82" t="s">
        <v>225</v>
      </c>
      <c r="J2" s="82" t="s">
        <v>609</v>
      </c>
      <c r="K2"/>
      <c r="L2"/>
      <c r="M2"/>
      <c r="N2"/>
      <c r="O2"/>
      <c r="P2"/>
    </row>
    <row r="3" spans="1:16" ht="17.45" customHeight="1" x14ac:dyDescent="0.3">
      <c r="A3"/>
      <c r="B3" s="136">
        <v>2</v>
      </c>
      <c r="C3" s="148" t="s">
        <v>417</v>
      </c>
      <c r="D3" s="148" t="s">
        <v>418</v>
      </c>
      <c r="E3" s="148" t="s">
        <v>419</v>
      </c>
      <c r="F3" s="163">
        <v>35.417583333333333</v>
      </c>
      <c r="G3" s="163">
        <v>126.42513333333333</v>
      </c>
      <c r="H3" s="165" t="s">
        <v>220</v>
      </c>
      <c r="I3" s="82" t="s">
        <v>227</v>
      </c>
      <c r="J3" s="82" t="s">
        <v>609</v>
      </c>
      <c r="K3"/>
      <c r="L3"/>
      <c r="M3"/>
      <c r="N3"/>
      <c r="O3"/>
      <c r="P3"/>
    </row>
    <row r="4" spans="1:16" ht="17.45" customHeight="1" x14ac:dyDescent="0.3">
      <c r="A4"/>
      <c r="B4" s="136">
        <v>3</v>
      </c>
      <c r="C4" s="148" t="s">
        <v>420</v>
      </c>
      <c r="D4" s="148" t="s">
        <v>421</v>
      </c>
      <c r="E4" s="148" t="s">
        <v>422</v>
      </c>
      <c r="F4" s="163">
        <v>34.915633333333332</v>
      </c>
      <c r="G4" s="163">
        <v>128.10731666666666</v>
      </c>
      <c r="H4" s="165" t="s">
        <v>220</v>
      </c>
      <c r="I4" s="82" t="s">
        <v>226</v>
      </c>
      <c r="J4" s="82" t="s">
        <v>609</v>
      </c>
      <c r="K4"/>
      <c r="L4"/>
      <c r="M4"/>
      <c r="N4"/>
      <c r="O4"/>
      <c r="P4"/>
    </row>
    <row r="5" spans="1:16" ht="17.45" customHeight="1" x14ac:dyDescent="0.3">
      <c r="A5"/>
      <c r="B5" s="136">
        <v>4</v>
      </c>
      <c r="C5" s="148" t="s">
        <v>423</v>
      </c>
      <c r="D5" s="148" t="s">
        <v>424</v>
      </c>
      <c r="E5" s="148" t="s">
        <v>425</v>
      </c>
      <c r="F5" s="163">
        <v>35.319183333333335</v>
      </c>
      <c r="G5" s="163">
        <v>129.29361666666668</v>
      </c>
      <c r="H5" s="165" t="s">
        <v>220</v>
      </c>
      <c r="I5" s="82" t="s">
        <v>223</v>
      </c>
      <c r="J5" s="82" t="s">
        <v>609</v>
      </c>
      <c r="K5"/>
      <c r="L5"/>
      <c r="M5"/>
      <c r="N5"/>
      <c r="O5"/>
      <c r="P5"/>
    </row>
    <row r="6" spans="1:16" ht="17.45" customHeight="1" thickBot="1" x14ac:dyDescent="0.35">
      <c r="A6"/>
      <c r="B6" s="136">
        <v>5</v>
      </c>
      <c r="C6" s="149" t="s">
        <v>426</v>
      </c>
      <c r="D6" s="149" t="s">
        <v>427</v>
      </c>
      <c r="E6" s="149" t="s">
        <v>428</v>
      </c>
      <c r="F6" s="163">
        <v>37.485033333333334</v>
      </c>
      <c r="G6" s="163">
        <v>129.14481666666666</v>
      </c>
      <c r="H6" s="165" t="s">
        <v>220</v>
      </c>
      <c r="I6" s="82" t="s">
        <v>224</v>
      </c>
      <c r="J6" s="82" t="s">
        <v>609</v>
      </c>
      <c r="K6"/>
      <c r="L6"/>
      <c r="M6"/>
      <c r="N6"/>
      <c r="O6"/>
      <c r="P6"/>
    </row>
    <row r="7" spans="1:16" ht="17.45" customHeight="1" thickTop="1" x14ac:dyDescent="0.3">
      <c r="A7"/>
      <c r="B7"/>
      <c r="C7"/>
      <c r="D7"/>
      <c r="E7"/>
      <c r="I7"/>
      <c r="J7"/>
      <c r="K7"/>
      <c r="L7"/>
      <c r="M7"/>
      <c r="N7"/>
      <c r="O7"/>
      <c r="P7"/>
    </row>
    <row r="8" spans="1:16" customFormat="1" ht="17.45" customHeight="1" x14ac:dyDescent="0.3"/>
    <row r="9" spans="1:16" customFormat="1" ht="17.45" customHeight="1" x14ac:dyDescent="0.3"/>
    <row r="10" spans="1:16" customFormat="1" ht="17.45" customHeight="1" x14ac:dyDescent="0.3"/>
    <row r="11" spans="1:16" customFormat="1" ht="17.45" customHeight="1" x14ac:dyDescent="0.3"/>
    <row r="12" spans="1:16" customFormat="1" ht="17.45" customHeight="1" x14ac:dyDescent="0.3"/>
    <row r="13" spans="1:16" customFormat="1" ht="17.45" customHeight="1" x14ac:dyDescent="0.3"/>
    <row r="14" spans="1:16" customFormat="1" ht="17.45" customHeight="1" x14ac:dyDescent="0.3"/>
    <row r="15" spans="1:16" customFormat="1" ht="17.45" customHeight="1" x14ac:dyDescent="0.3"/>
    <row r="16" spans="1:16" customFormat="1" ht="17.45" customHeight="1" x14ac:dyDescent="0.3"/>
    <row r="17" spans="1:16" customFormat="1" ht="17.45" customHeight="1" x14ac:dyDescent="0.3"/>
    <row r="18" spans="1:16" customFormat="1" ht="17.45" customHeight="1" x14ac:dyDescent="0.3"/>
    <row r="19" spans="1:16" customFormat="1" ht="17.45" customHeight="1" x14ac:dyDescent="0.3"/>
    <row r="20" spans="1:16" customFormat="1" ht="17.45" customHeight="1" x14ac:dyDescent="0.3"/>
    <row r="21" spans="1:16" customFormat="1" ht="17.45" customHeight="1" x14ac:dyDescent="0.3"/>
    <row r="22" spans="1:16" customFormat="1" ht="17.45" customHeight="1" x14ac:dyDescent="0.3"/>
    <row r="23" spans="1:16" customFormat="1" ht="17.45" customHeight="1" x14ac:dyDescent="0.3"/>
    <row r="24" spans="1:16" customFormat="1" ht="17.45" customHeight="1" x14ac:dyDescent="0.3"/>
    <row r="25" spans="1:16" ht="17.45" customHeight="1" x14ac:dyDescent="0.3">
      <c r="A25"/>
      <c r="B25"/>
      <c r="C25"/>
      <c r="D25"/>
      <c r="E25"/>
      <c r="I25"/>
      <c r="J25"/>
      <c r="K25"/>
      <c r="L25"/>
      <c r="M25"/>
      <c r="N25"/>
      <c r="O25"/>
      <c r="P25"/>
    </row>
    <row r="26" spans="1:16" ht="17.45" customHeight="1" x14ac:dyDescent="0.3">
      <c r="A26"/>
      <c r="B26"/>
      <c r="C26"/>
      <c r="D26"/>
      <c r="E26"/>
      <c r="I26"/>
      <c r="J26"/>
      <c r="K26"/>
      <c r="L26"/>
      <c r="M26"/>
      <c r="N26"/>
      <c r="O26"/>
      <c r="P26"/>
    </row>
    <row r="27" spans="1:16" ht="17.45" customHeight="1" x14ac:dyDescent="0.3">
      <c r="A27"/>
      <c r="B27"/>
      <c r="C27"/>
      <c r="D27"/>
      <c r="E27"/>
      <c r="I27"/>
      <c r="J27"/>
      <c r="K27"/>
      <c r="L27"/>
      <c r="M27"/>
      <c r="N27"/>
      <c r="O27"/>
      <c r="P27"/>
    </row>
    <row r="28" spans="1:16" ht="17.45" customHeight="1" x14ac:dyDescent="0.3">
      <c r="A28"/>
      <c r="B28"/>
      <c r="C28"/>
      <c r="D28"/>
      <c r="E28"/>
      <c r="I28"/>
      <c r="J28"/>
      <c r="K28"/>
      <c r="L28"/>
      <c r="M28"/>
      <c r="N28"/>
      <c r="O28"/>
      <c r="P28"/>
    </row>
    <row r="29" spans="1:16" ht="17.45" customHeight="1" x14ac:dyDescent="0.3">
      <c r="A29"/>
      <c r="B29"/>
      <c r="C29"/>
      <c r="D29"/>
      <c r="E29"/>
    </row>
    <row r="30" spans="1:16" ht="17.45" customHeight="1" x14ac:dyDescent="0.3">
      <c r="A30"/>
      <c r="B30"/>
      <c r="C30"/>
      <c r="D30"/>
      <c r="E30"/>
    </row>
    <row r="31" spans="1:16" ht="17.45" customHeight="1" x14ac:dyDescent="0.3">
      <c r="A31"/>
      <c r="B31"/>
      <c r="C31"/>
      <c r="D31"/>
      <c r="E31"/>
    </row>
    <row r="32" spans="1:16" ht="17.45" customHeight="1" x14ac:dyDescent="0.3">
      <c r="A32"/>
      <c r="B32"/>
      <c r="C32"/>
      <c r="D32"/>
      <c r="E32"/>
    </row>
    <row r="33" spans="1:5" ht="17.45" customHeight="1" x14ac:dyDescent="0.3">
      <c r="A33"/>
      <c r="B33"/>
      <c r="C33"/>
      <c r="D33"/>
      <c r="E33"/>
    </row>
    <row r="34" spans="1:5" ht="17.45" customHeight="1" x14ac:dyDescent="0.3">
      <c r="A34"/>
      <c r="B34"/>
      <c r="C34"/>
      <c r="D34"/>
      <c r="E34"/>
    </row>
    <row r="35" spans="1:5" ht="17.45" customHeight="1" x14ac:dyDescent="0.3">
      <c r="A35"/>
      <c r="B35"/>
      <c r="C35"/>
      <c r="D35"/>
      <c r="E35"/>
    </row>
    <row r="36" spans="1:5" ht="17.45" customHeight="1" x14ac:dyDescent="0.3">
      <c r="A36"/>
      <c r="B36"/>
      <c r="C36"/>
      <c r="D36"/>
      <c r="E36"/>
    </row>
    <row r="37" spans="1:5" ht="17.45" customHeight="1" x14ac:dyDescent="0.3">
      <c r="A37"/>
      <c r="B37"/>
      <c r="C37"/>
      <c r="D37"/>
      <c r="E37"/>
    </row>
    <row r="38" spans="1:5" ht="17.45" customHeight="1" x14ac:dyDescent="0.3">
      <c r="A38"/>
      <c r="B38"/>
      <c r="C38"/>
      <c r="D38"/>
      <c r="E38"/>
    </row>
    <row r="39" spans="1:5" ht="17.45" customHeight="1" x14ac:dyDescent="0.3">
      <c r="A39"/>
      <c r="B39"/>
      <c r="C39"/>
      <c r="D39"/>
      <c r="E39"/>
    </row>
    <row r="40" spans="1:5" ht="17.45" customHeight="1" x14ac:dyDescent="0.3">
      <c r="A40"/>
      <c r="B40"/>
      <c r="C40"/>
      <c r="D40"/>
      <c r="E40"/>
    </row>
    <row r="41" spans="1:5" ht="17.45" customHeight="1" x14ac:dyDescent="0.3">
      <c r="A41"/>
      <c r="B41"/>
      <c r="C41"/>
      <c r="D41"/>
      <c r="E41"/>
    </row>
    <row r="42" spans="1:5" ht="17.45" customHeight="1" x14ac:dyDescent="0.3">
      <c r="A42"/>
      <c r="B42"/>
      <c r="C42"/>
      <c r="D42"/>
      <c r="E42"/>
    </row>
    <row r="43" spans="1:5" x14ac:dyDescent="0.3">
      <c r="A43"/>
      <c r="B43"/>
      <c r="C43"/>
      <c r="D43"/>
      <c r="E43"/>
    </row>
    <row r="44" spans="1:5" x14ac:dyDescent="0.3">
      <c r="A44"/>
      <c r="B44"/>
      <c r="C44"/>
      <c r="D44"/>
      <c r="E44"/>
    </row>
    <row r="45" spans="1:5" x14ac:dyDescent="0.3">
      <c r="A45"/>
      <c r="B45"/>
      <c r="C45"/>
      <c r="D45"/>
      <c r="E45"/>
    </row>
    <row r="46" spans="1:5" x14ac:dyDescent="0.3">
      <c r="A46"/>
      <c r="B46"/>
      <c r="C46"/>
      <c r="D46"/>
      <c r="E46"/>
    </row>
    <row r="47" spans="1:5" x14ac:dyDescent="0.3">
      <c r="A47"/>
      <c r="B47"/>
      <c r="C47"/>
      <c r="D47"/>
      <c r="E47"/>
    </row>
    <row r="48" spans="1:5" x14ac:dyDescent="0.3">
      <c r="A48"/>
      <c r="B48"/>
      <c r="C48"/>
      <c r="D48"/>
      <c r="E48"/>
    </row>
    <row r="49" spans="1:5" x14ac:dyDescent="0.3">
      <c r="A49"/>
      <c r="B49"/>
      <c r="C49"/>
      <c r="D49"/>
      <c r="E49"/>
    </row>
    <row r="50" spans="1:5" x14ac:dyDescent="0.3">
      <c r="A50"/>
      <c r="B50"/>
      <c r="C50"/>
      <c r="D50"/>
      <c r="E50"/>
    </row>
    <row r="51" spans="1:5" x14ac:dyDescent="0.3">
      <c r="A51"/>
      <c r="B51"/>
      <c r="C51"/>
      <c r="D51"/>
      <c r="E51"/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BB81"/>
  <sheetViews>
    <sheetView zoomScale="55" zoomScaleNormal="55" workbookViewId="0">
      <selection activeCell="AA85" sqref="AA85"/>
    </sheetView>
  </sheetViews>
  <sheetFormatPr defaultRowHeight="16.5" x14ac:dyDescent="0.3"/>
  <cols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20" t="s">
        <v>187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</row>
    <row r="2" spans="1:54" ht="17.25" thickBot="1" x14ac:dyDescent="0.35">
      <c r="D2" s="202" t="s">
        <v>147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65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149</v>
      </c>
      <c r="Y2" s="203"/>
      <c r="Z2" s="203"/>
      <c r="AA2" s="203"/>
      <c r="AB2" s="203"/>
      <c r="AC2" s="203"/>
      <c r="AD2" s="203"/>
      <c r="AE2" s="203"/>
      <c r="AF2" s="203"/>
      <c r="AG2" s="219"/>
      <c r="AH2" s="202" t="s">
        <v>146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148</v>
      </c>
      <c r="AS2" s="203"/>
      <c r="AT2" s="203"/>
      <c r="AU2" s="203"/>
      <c r="AV2" s="203"/>
      <c r="AW2" s="203"/>
      <c r="AX2" s="203"/>
      <c r="AY2" s="203"/>
      <c r="AZ2" s="203"/>
      <c r="BA2" s="203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96</v>
      </c>
      <c r="E4" s="2" t="s">
        <v>97</v>
      </c>
      <c r="F4" s="2" t="s">
        <v>98</v>
      </c>
      <c r="G4" s="2" t="s">
        <v>99</v>
      </c>
      <c r="H4" s="2" t="s">
        <v>100</v>
      </c>
      <c r="I4" s="2" t="s">
        <v>101</v>
      </c>
      <c r="J4" s="2" t="s">
        <v>102</v>
      </c>
      <c r="K4" s="2" t="s">
        <v>103</v>
      </c>
      <c r="L4" s="2" t="s">
        <v>104</v>
      </c>
      <c r="M4" s="2" t="s">
        <v>105</v>
      </c>
      <c r="N4" s="51" t="s">
        <v>45</v>
      </c>
      <c r="O4" s="8" t="s">
        <v>46</v>
      </c>
      <c r="P4" s="8" t="s">
        <v>47</v>
      </c>
      <c r="Q4" s="8" t="s">
        <v>48</v>
      </c>
      <c r="R4" s="8" t="s">
        <v>49</v>
      </c>
      <c r="S4" s="8" t="s">
        <v>50</v>
      </c>
      <c r="T4" s="8" t="s">
        <v>51</v>
      </c>
      <c r="U4" s="8" t="s">
        <v>52</v>
      </c>
      <c r="V4" s="8" t="s">
        <v>53</v>
      </c>
      <c r="W4" s="8" t="s">
        <v>54</v>
      </c>
      <c r="X4" s="1" t="s">
        <v>116</v>
      </c>
      <c r="Y4" s="2" t="s">
        <v>117</v>
      </c>
      <c r="Z4" s="2" t="s">
        <v>118</v>
      </c>
      <c r="AA4" s="2" t="s">
        <v>119</v>
      </c>
      <c r="AB4" s="2" t="s">
        <v>120</v>
      </c>
      <c r="AC4" s="2" t="s">
        <v>121</v>
      </c>
      <c r="AD4" s="2" t="s">
        <v>122</v>
      </c>
      <c r="AE4" s="2" t="s">
        <v>123</v>
      </c>
      <c r="AF4" s="2" t="s">
        <v>124</v>
      </c>
      <c r="AG4" s="3" t="s">
        <v>125</v>
      </c>
      <c r="AH4" s="1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1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</row>
    <row r="5" spans="1:54" x14ac:dyDescent="0.3">
      <c r="A5" s="207" t="s">
        <v>165</v>
      </c>
      <c r="B5" s="41">
        <v>1</v>
      </c>
      <c r="C5" s="45" t="s">
        <v>0</v>
      </c>
      <c r="D5" s="13">
        <v>16.710400000000021</v>
      </c>
      <c r="E5" s="12"/>
      <c r="F5" s="12"/>
      <c r="G5" s="12">
        <v>280.38080000000002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>
        <v>7486.7744000000002</v>
      </c>
      <c r="S5" s="12"/>
      <c r="T5" s="12">
        <v>121.83359999999996</v>
      </c>
      <c r="U5" s="12">
        <v>351.72479999999996</v>
      </c>
      <c r="V5" s="12">
        <v>20.159999999999997</v>
      </c>
      <c r="W5" s="12"/>
      <c r="X5" s="13">
        <v>336.64959999999996</v>
      </c>
      <c r="Y5" s="12"/>
      <c r="Z5" s="12"/>
      <c r="AA5" s="12"/>
      <c r="AB5" s="12">
        <v>906.976</v>
      </c>
      <c r="AC5" s="12"/>
      <c r="AD5" s="12"/>
      <c r="AE5" s="12">
        <v>326.95039999999995</v>
      </c>
      <c r="AF5" s="12"/>
      <c r="AG5" s="14"/>
      <c r="AH5" s="13">
        <v>35.14560000000003</v>
      </c>
      <c r="AI5" s="12">
        <v>24.124800000000022</v>
      </c>
      <c r="AJ5" s="12">
        <v>23.654399999999981</v>
      </c>
      <c r="AK5" s="12">
        <v>55.977600000000024</v>
      </c>
      <c r="AL5" s="12"/>
      <c r="AM5" s="12">
        <v>64.265599999999978</v>
      </c>
      <c r="AN5" s="12"/>
      <c r="AO5" s="12">
        <v>225.00800000000001</v>
      </c>
      <c r="AP5" s="12">
        <v>71.254400000000004</v>
      </c>
      <c r="AQ5" s="12"/>
      <c r="AR5" s="13"/>
      <c r="AS5" s="12"/>
      <c r="AT5" s="12"/>
      <c r="AU5" s="12">
        <v>61.779199999999975</v>
      </c>
      <c r="AV5" s="12">
        <v>1232.5375999999999</v>
      </c>
      <c r="AW5" s="12"/>
      <c r="AX5" s="12">
        <v>137.49119999999996</v>
      </c>
      <c r="AY5" s="12">
        <v>41.619200000000006</v>
      </c>
      <c r="AZ5" s="12"/>
      <c r="BA5" s="12"/>
    </row>
    <row r="6" spans="1:54" x14ac:dyDescent="0.3">
      <c r="A6" s="200"/>
      <c r="B6" s="42">
        <v>2</v>
      </c>
      <c r="C6" s="46" t="s">
        <v>1</v>
      </c>
      <c r="D6" s="13">
        <v>102.39344999999992</v>
      </c>
      <c r="E6" s="12"/>
      <c r="F6" s="12"/>
      <c r="G6" s="12">
        <v>1065.1539499999999</v>
      </c>
      <c r="H6" s="12"/>
      <c r="I6" s="12"/>
      <c r="J6" s="12"/>
      <c r="K6" s="12"/>
      <c r="L6" s="12">
        <v>54.541949999999986</v>
      </c>
      <c r="M6" s="12"/>
      <c r="N6" s="13"/>
      <c r="O6" s="12"/>
      <c r="P6" s="12">
        <v>532.25394999999992</v>
      </c>
      <c r="Q6" s="12"/>
      <c r="R6" s="12">
        <v>30781.555949999994</v>
      </c>
      <c r="S6" s="12"/>
      <c r="T6" s="12">
        <v>490.57094999999993</v>
      </c>
      <c r="U6" s="12">
        <v>1351.1314499999999</v>
      </c>
      <c r="V6" s="12">
        <v>201.05295000000001</v>
      </c>
      <c r="W6" s="12">
        <v>225.43494999999996</v>
      </c>
      <c r="X6" s="13">
        <v>1261.3779500000001</v>
      </c>
      <c r="Y6" s="12"/>
      <c r="Z6" s="12"/>
      <c r="AA6" s="12"/>
      <c r="AB6" s="12">
        <v>2982.6449499999999</v>
      </c>
      <c r="AC6" s="12"/>
      <c r="AD6" s="12"/>
      <c r="AE6" s="12">
        <v>1144.8334500000001</v>
      </c>
      <c r="AF6" s="12"/>
      <c r="AG6" s="14"/>
      <c r="AH6" s="13">
        <v>202.87794999999994</v>
      </c>
      <c r="AI6" s="12">
        <v>175.32044999999994</v>
      </c>
      <c r="AJ6" s="12">
        <v>181.56194999999991</v>
      </c>
      <c r="AK6" s="12">
        <v>405.37994999999989</v>
      </c>
      <c r="AL6" s="12">
        <v>224.63194999999996</v>
      </c>
      <c r="AM6" s="12">
        <v>385.99844999999993</v>
      </c>
      <c r="AN6" s="12">
        <v>259.05144999999993</v>
      </c>
      <c r="AO6" s="12">
        <v>838.99995000000001</v>
      </c>
      <c r="AP6" s="12">
        <v>272.15494999999999</v>
      </c>
      <c r="AQ6" s="12"/>
      <c r="AR6" s="13"/>
      <c r="AS6" s="12"/>
      <c r="AT6" s="12"/>
      <c r="AU6" s="12">
        <v>179.77344999999991</v>
      </c>
      <c r="AV6" s="12">
        <v>3312.0209499999996</v>
      </c>
      <c r="AW6" s="12"/>
      <c r="AX6" s="12">
        <v>256.9709499999999</v>
      </c>
      <c r="AY6" s="12">
        <v>14.720449999999971</v>
      </c>
      <c r="AZ6" s="12"/>
      <c r="BA6" s="12"/>
    </row>
    <row r="7" spans="1:54" x14ac:dyDescent="0.3">
      <c r="A7" s="200"/>
      <c r="B7" s="42">
        <v>3</v>
      </c>
      <c r="C7" s="46" t="s">
        <v>2</v>
      </c>
      <c r="D7" s="13"/>
      <c r="E7" s="12"/>
      <c r="F7" s="12"/>
      <c r="G7" s="12"/>
      <c r="H7" s="12"/>
      <c r="I7" s="12"/>
      <c r="J7" s="12"/>
      <c r="K7" s="12"/>
      <c r="L7" s="12"/>
      <c r="M7" s="12"/>
      <c r="N7" s="13"/>
      <c r="O7" s="12"/>
      <c r="P7" s="12"/>
      <c r="Q7" s="12"/>
      <c r="R7" s="12">
        <v>151.81395714285716</v>
      </c>
      <c r="S7" s="12"/>
      <c r="T7" s="12"/>
      <c r="U7" s="12"/>
      <c r="V7" s="12"/>
      <c r="W7" s="12"/>
      <c r="X7" s="13"/>
      <c r="Y7" s="12"/>
      <c r="Z7" s="12"/>
      <c r="AA7" s="12"/>
      <c r="AB7" s="12">
        <v>11.092157142857141</v>
      </c>
      <c r="AC7" s="12"/>
      <c r="AD7" s="12"/>
      <c r="AE7" s="12"/>
      <c r="AF7" s="12"/>
      <c r="AG7" s="14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>
        <v>14.347257142857142</v>
      </c>
      <c r="AW7" s="12"/>
      <c r="AX7" s="12"/>
      <c r="AY7" s="12"/>
      <c r="AZ7" s="12"/>
      <c r="BA7" s="12"/>
    </row>
    <row r="8" spans="1:54" x14ac:dyDescent="0.3">
      <c r="A8" s="200"/>
      <c r="B8" s="42">
        <v>4</v>
      </c>
      <c r="C8" s="46" t="s">
        <v>3</v>
      </c>
      <c r="D8" s="13"/>
      <c r="E8" s="12"/>
      <c r="F8" s="12"/>
      <c r="G8" s="12"/>
      <c r="H8" s="12"/>
      <c r="I8" s="12"/>
      <c r="J8" s="12"/>
      <c r="K8" s="12"/>
      <c r="L8" s="12"/>
      <c r="M8" s="12"/>
      <c r="N8" s="13"/>
      <c r="O8" s="12"/>
      <c r="P8" s="12"/>
      <c r="Q8" s="12"/>
      <c r="R8" s="12"/>
      <c r="S8" s="12"/>
      <c r="T8" s="12"/>
      <c r="U8" s="12"/>
      <c r="V8" s="12"/>
      <c r="W8" s="12"/>
      <c r="X8" s="13"/>
      <c r="Y8" s="12"/>
      <c r="Z8" s="12"/>
      <c r="AA8" s="12"/>
      <c r="AB8" s="12"/>
      <c r="AC8" s="12"/>
      <c r="AD8" s="12"/>
      <c r="AE8" s="12"/>
      <c r="AF8" s="12"/>
      <c r="AG8" s="14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2"/>
    </row>
    <row r="9" spans="1:54" x14ac:dyDescent="0.3">
      <c r="A9" s="200"/>
      <c r="B9" s="42">
        <v>5</v>
      </c>
      <c r="C9" s="46" t="s">
        <v>4</v>
      </c>
      <c r="D9" s="13"/>
      <c r="E9" s="12"/>
      <c r="F9" s="12"/>
      <c r="G9" s="12">
        <v>10.603650000000002</v>
      </c>
      <c r="H9" s="12"/>
      <c r="I9" s="12"/>
      <c r="J9" s="12"/>
      <c r="K9" s="12"/>
      <c r="L9" s="12"/>
      <c r="M9" s="12"/>
      <c r="N9" s="13"/>
      <c r="O9" s="12"/>
      <c r="P9" s="12">
        <v>6.9526499999999993</v>
      </c>
      <c r="Q9" s="12"/>
      <c r="R9" s="12">
        <v>381.52515000000005</v>
      </c>
      <c r="S9" s="12"/>
      <c r="T9" s="12">
        <v>6.1426500000000006</v>
      </c>
      <c r="U9" s="12">
        <v>15.738150000000001</v>
      </c>
      <c r="V9" s="12"/>
      <c r="W9" s="12"/>
      <c r="X9" s="13">
        <v>12.405150000000003</v>
      </c>
      <c r="Y9" s="12"/>
      <c r="Z9" s="12"/>
      <c r="AA9" s="12"/>
      <c r="AB9" s="12">
        <v>28.728150000000003</v>
      </c>
      <c r="AC9" s="12"/>
      <c r="AD9" s="12"/>
      <c r="AE9" s="12">
        <v>11.21865</v>
      </c>
      <c r="AF9" s="12"/>
      <c r="AG9" s="14"/>
      <c r="AH9" s="13"/>
      <c r="AI9" s="12"/>
      <c r="AJ9" s="12"/>
      <c r="AK9" s="12"/>
      <c r="AL9" s="12"/>
      <c r="AM9" s="12"/>
      <c r="AN9" s="12"/>
      <c r="AO9" s="12">
        <v>9.9286500000000011</v>
      </c>
      <c r="AP9" s="12"/>
      <c r="AQ9" s="12"/>
      <c r="AR9" s="13"/>
      <c r="AS9" s="12"/>
      <c r="AT9" s="12"/>
      <c r="AU9" s="12"/>
      <c r="AV9" s="12">
        <v>31.531650000000003</v>
      </c>
      <c r="AW9" s="12"/>
      <c r="AX9" s="12"/>
      <c r="AY9" s="12"/>
      <c r="AZ9" s="12"/>
      <c r="BA9" s="12"/>
    </row>
    <row r="10" spans="1:54" x14ac:dyDescent="0.3">
      <c r="A10" s="200"/>
      <c r="B10" s="42">
        <v>6</v>
      </c>
      <c r="C10" s="46" t="s">
        <v>5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2"/>
      <c r="Z10" s="12"/>
      <c r="AA10" s="12"/>
      <c r="AB10" s="12"/>
      <c r="AC10" s="12"/>
      <c r="AD10" s="12"/>
      <c r="AE10" s="12"/>
      <c r="AF10" s="12"/>
      <c r="AG10" s="14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:54" x14ac:dyDescent="0.3">
      <c r="A11" s="200"/>
      <c r="B11" s="42">
        <v>7</v>
      </c>
      <c r="C11" s="46" t="s">
        <v>6</v>
      </c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  <c r="Q11" s="12"/>
      <c r="R11" s="12">
        <v>32.458539999999992</v>
      </c>
      <c r="S11" s="12"/>
      <c r="T11" s="12"/>
      <c r="U11" s="12"/>
      <c r="V11" s="12"/>
      <c r="W11" s="12"/>
      <c r="X11" s="13"/>
      <c r="Y11" s="12"/>
      <c r="Z11" s="12"/>
      <c r="AA11" s="12"/>
      <c r="AB11" s="12"/>
      <c r="AC11" s="12"/>
      <c r="AD11" s="12"/>
      <c r="AE11" s="12"/>
      <c r="AF11" s="12"/>
      <c r="AG11" s="14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4" x14ac:dyDescent="0.3">
      <c r="A12" s="200"/>
      <c r="B12" s="42">
        <v>8</v>
      </c>
      <c r="C12" s="46" t="s">
        <v>7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2"/>
      <c r="Z12" s="12"/>
      <c r="AA12" s="12"/>
      <c r="AB12" s="12"/>
      <c r="AC12" s="12"/>
      <c r="AD12" s="12"/>
      <c r="AE12" s="12"/>
      <c r="AF12" s="12"/>
      <c r="AG12" s="14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2"/>
    </row>
    <row r="13" spans="1:54" x14ac:dyDescent="0.3">
      <c r="A13" s="200"/>
      <c r="B13" s="42">
        <v>9</v>
      </c>
      <c r="C13" s="46" t="s">
        <v>8</v>
      </c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  <c r="Q13" s="12"/>
      <c r="R13" s="12">
        <v>8.2084285714285699</v>
      </c>
      <c r="S13" s="12"/>
      <c r="T13" s="12"/>
      <c r="U13" s="12"/>
      <c r="V13" s="12"/>
      <c r="W13" s="12"/>
      <c r="X13" s="13"/>
      <c r="Y13" s="12"/>
      <c r="Z13" s="12"/>
      <c r="AA13" s="12"/>
      <c r="AB13" s="12"/>
      <c r="AC13" s="12"/>
      <c r="AD13" s="12"/>
      <c r="AE13" s="12"/>
      <c r="AF13" s="12"/>
      <c r="AG13" s="14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4" x14ac:dyDescent="0.3">
      <c r="A14" s="200"/>
      <c r="B14" s="42">
        <v>10</v>
      </c>
      <c r="C14" s="46" t="s">
        <v>9</v>
      </c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2"/>
      <c r="Z14" s="12"/>
      <c r="AA14" s="12"/>
      <c r="AB14" s="12"/>
      <c r="AC14" s="12"/>
      <c r="AD14" s="12"/>
      <c r="AE14" s="12"/>
      <c r="AF14" s="12"/>
      <c r="AG14" s="14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4" x14ac:dyDescent="0.3">
      <c r="A15" s="200"/>
      <c r="B15" s="42">
        <v>11</v>
      </c>
      <c r="C15" s="46" t="s">
        <v>10</v>
      </c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2"/>
      <c r="Z15" s="12"/>
      <c r="AA15" s="12"/>
      <c r="AB15" s="12"/>
      <c r="AC15" s="12"/>
      <c r="AD15" s="12"/>
      <c r="AE15" s="12"/>
      <c r="AF15" s="12"/>
      <c r="AG15" s="14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200"/>
      <c r="B16" s="42">
        <v>12</v>
      </c>
      <c r="C16" s="46" t="s">
        <v>11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2"/>
      <c r="P16" s="12"/>
      <c r="Q16" s="12"/>
      <c r="R16" s="12">
        <v>22.528399999999998</v>
      </c>
      <c r="S16" s="12"/>
      <c r="T16" s="12"/>
      <c r="U16" s="12"/>
      <c r="V16" s="12"/>
      <c r="W16" s="12"/>
      <c r="X16" s="13"/>
      <c r="Y16" s="12"/>
      <c r="Z16" s="12"/>
      <c r="AA16" s="12"/>
      <c r="AB16" s="12"/>
      <c r="AC16" s="12"/>
      <c r="AD16" s="12"/>
      <c r="AE16" s="12"/>
      <c r="AF16" s="12"/>
      <c r="AG16" s="14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3">
      <c r="A17" s="200"/>
      <c r="B17" s="42">
        <v>13</v>
      </c>
      <c r="C17" s="46" t="s">
        <v>12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2"/>
      <c r="Z17" s="12"/>
      <c r="AA17" s="12"/>
      <c r="AB17" s="12"/>
      <c r="AC17" s="12"/>
      <c r="AD17" s="12"/>
      <c r="AE17" s="12"/>
      <c r="AF17" s="12"/>
      <c r="AG17" s="14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3">
      <c r="A18" s="200"/>
      <c r="B18" s="42">
        <v>14</v>
      </c>
      <c r="C18" s="46" t="s">
        <v>13</v>
      </c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2"/>
      <c r="Z18" s="12"/>
      <c r="AA18" s="12"/>
      <c r="AB18" s="12"/>
      <c r="AC18" s="12"/>
      <c r="AD18" s="12"/>
      <c r="AE18" s="12"/>
      <c r="AF18" s="12"/>
      <c r="AG18" s="14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3">
      <c r="A19" s="200"/>
      <c r="B19" s="42">
        <v>15</v>
      </c>
      <c r="C19" s="46" t="s">
        <v>14</v>
      </c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2"/>
      <c r="Z19" s="12"/>
      <c r="AA19" s="12"/>
      <c r="AB19" s="12"/>
      <c r="AC19" s="12"/>
      <c r="AD19" s="12"/>
      <c r="AE19" s="12"/>
      <c r="AF19" s="12"/>
      <c r="AG19" s="14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3">
      <c r="A20" s="200"/>
      <c r="B20" s="42">
        <v>16</v>
      </c>
      <c r="C20" s="46" t="s">
        <v>15</v>
      </c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2"/>
      <c r="Z20" s="12"/>
      <c r="AA20" s="12"/>
      <c r="AB20" s="12"/>
      <c r="AC20" s="12"/>
      <c r="AD20" s="12"/>
      <c r="AE20" s="12"/>
      <c r="AF20" s="12"/>
      <c r="AG20" s="14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3">
      <c r="A21" s="200"/>
      <c r="B21" s="42">
        <v>17</v>
      </c>
      <c r="C21" s="46" t="s">
        <v>16</v>
      </c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2"/>
      <c r="Z21" s="12"/>
      <c r="AA21" s="12"/>
      <c r="AB21" s="12"/>
      <c r="AC21" s="12"/>
      <c r="AD21" s="12"/>
      <c r="AE21" s="12"/>
      <c r="AF21" s="12"/>
      <c r="AG21" s="14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3">
      <c r="A22" s="200"/>
      <c r="B22" s="42">
        <v>18</v>
      </c>
      <c r="C22" s="46" t="s">
        <v>17</v>
      </c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2"/>
      <c r="Z22" s="12"/>
      <c r="AA22" s="12"/>
      <c r="AB22" s="12"/>
      <c r="AC22" s="12"/>
      <c r="AD22" s="12"/>
      <c r="AE22" s="12"/>
      <c r="AF22" s="12"/>
      <c r="AG22" s="14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3">
      <c r="A23" s="200"/>
      <c r="B23" s="42">
        <v>19</v>
      </c>
      <c r="C23" s="46" t="s">
        <v>18</v>
      </c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2"/>
      <c r="Z23" s="12"/>
      <c r="AA23" s="12"/>
      <c r="AB23" s="12"/>
      <c r="AC23" s="12"/>
      <c r="AD23" s="12"/>
      <c r="AE23" s="12"/>
      <c r="AF23" s="12"/>
      <c r="AG23" s="14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3">
      <c r="A24" s="200"/>
      <c r="B24" s="42">
        <v>20</v>
      </c>
      <c r="C24" s="46" t="s">
        <v>19</v>
      </c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2"/>
      <c r="Z24" s="12"/>
      <c r="AA24" s="12"/>
      <c r="AB24" s="12"/>
      <c r="AC24" s="12"/>
      <c r="AD24" s="12"/>
      <c r="AE24" s="12"/>
      <c r="AF24" s="12"/>
      <c r="AG24" s="14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3">
      <c r="A25" s="200"/>
      <c r="B25" s="42">
        <v>21</v>
      </c>
      <c r="C25" s="46" t="s">
        <v>20</v>
      </c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2"/>
      <c r="Z25" s="12"/>
      <c r="AA25" s="12"/>
      <c r="AB25" s="12"/>
      <c r="AC25" s="12"/>
      <c r="AD25" s="12"/>
      <c r="AE25" s="12"/>
      <c r="AF25" s="12"/>
      <c r="AG25" s="14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3">
      <c r="A26" s="200"/>
      <c r="B26" s="42">
        <v>22</v>
      </c>
      <c r="C26" s="46" t="s">
        <v>21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2"/>
      <c r="Z26" s="12"/>
      <c r="AA26" s="12"/>
      <c r="AB26" s="12"/>
      <c r="AC26" s="12"/>
      <c r="AD26" s="12"/>
      <c r="AE26" s="12"/>
      <c r="AF26" s="12"/>
      <c r="AG26" s="14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3">
      <c r="A27" s="200"/>
      <c r="B27" s="42">
        <v>23</v>
      </c>
      <c r="C27" s="46" t="s">
        <v>22</v>
      </c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2"/>
      <c r="Z27" s="12"/>
      <c r="AA27" s="12"/>
      <c r="AB27" s="12"/>
      <c r="AC27" s="12"/>
      <c r="AD27" s="12"/>
      <c r="AE27" s="12"/>
      <c r="AF27" s="12"/>
      <c r="AG27" s="14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3">
      <c r="A28" s="200"/>
      <c r="B28" s="42">
        <v>24</v>
      </c>
      <c r="C28" s="46" t="s">
        <v>23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2"/>
      <c r="AF28" s="12"/>
      <c r="AG28" s="14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3">
      <c r="A29" s="200"/>
      <c r="B29" s="42">
        <v>25</v>
      </c>
      <c r="C29" s="46" t="s">
        <v>24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2"/>
      <c r="Z29" s="12"/>
      <c r="AA29" s="12"/>
      <c r="AB29" s="12"/>
      <c r="AC29" s="12"/>
      <c r="AD29" s="12"/>
      <c r="AE29" s="12"/>
      <c r="AF29" s="12"/>
      <c r="AG29" s="14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3">
      <c r="A30" s="200"/>
      <c r="B30" s="42">
        <v>26</v>
      </c>
      <c r="C30" s="46" t="s">
        <v>25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2"/>
      <c r="Z30" s="12"/>
      <c r="AA30" s="12"/>
      <c r="AB30" s="12"/>
      <c r="AC30" s="12"/>
      <c r="AD30" s="12"/>
      <c r="AE30" s="12"/>
      <c r="AF30" s="12"/>
      <c r="AG30" s="14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3">
      <c r="A31" s="200"/>
      <c r="B31" s="42">
        <v>27</v>
      </c>
      <c r="C31" s="46" t="s">
        <v>26</v>
      </c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2"/>
      <c r="Z31" s="12"/>
      <c r="AA31" s="12"/>
      <c r="AB31" s="12"/>
      <c r="AC31" s="12"/>
      <c r="AD31" s="12"/>
      <c r="AE31" s="12"/>
      <c r="AF31" s="12"/>
      <c r="AG31" s="14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3">
      <c r="A32" s="200"/>
      <c r="B32" s="42">
        <v>28</v>
      </c>
      <c r="C32" s="46" t="s">
        <v>27</v>
      </c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3">
        <v>12.507400000000001</v>
      </c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2"/>
      <c r="Z32" s="12"/>
      <c r="AA32" s="12"/>
      <c r="AB32" s="12"/>
      <c r="AC32" s="12"/>
      <c r="AD32" s="12"/>
      <c r="AE32" s="12"/>
      <c r="AF32" s="12"/>
      <c r="AG32" s="14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3">
      <c r="A33" s="200"/>
      <c r="B33" s="42">
        <v>29</v>
      </c>
      <c r="C33" s="46" t="s">
        <v>28</v>
      </c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2"/>
      <c r="Z33" s="12"/>
      <c r="AA33" s="12"/>
      <c r="AB33" s="12"/>
      <c r="AC33" s="12"/>
      <c r="AD33" s="12"/>
      <c r="AE33" s="12"/>
      <c r="AF33" s="12"/>
      <c r="AG33" s="14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3">
      <c r="A34" s="200"/>
      <c r="B34" s="42">
        <v>30</v>
      </c>
      <c r="C34" s="46" t="s">
        <v>29</v>
      </c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  <c r="Z34" s="12"/>
      <c r="AA34" s="12"/>
      <c r="AB34" s="12"/>
      <c r="AC34" s="12"/>
      <c r="AD34" s="12"/>
      <c r="AE34" s="12"/>
      <c r="AF34" s="12"/>
      <c r="AG34" s="14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3">
      <c r="A35" s="200"/>
      <c r="B35" s="42">
        <v>31</v>
      </c>
      <c r="C35" s="46" t="s">
        <v>30</v>
      </c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  <c r="Z35" s="12"/>
      <c r="AA35" s="12"/>
      <c r="AB35" s="12"/>
      <c r="AC35" s="12"/>
      <c r="AD35" s="12"/>
      <c r="AE35" s="12"/>
      <c r="AF35" s="12"/>
      <c r="AG35" s="14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 x14ac:dyDescent="0.3">
      <c r="A36" s="200"/>
      <c r="B36" s="42">
        <v>32</v>
      </c>
      <c r="C36" s="46" t="s">
        <v>31</v>
      </c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2"/>
      <c r="Z36" s="12"/>
      <c r="AA36" s="12"/>
      <c r="AB36" s="12"/>
      <c r="AC36" s="12"/>
      <c r="AD36" s="12"/>
      <c r="AE36" s="12"/>
      <c r="AF36" s="12"/>
      <c r="AG36" s="14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x14ac:dyDescent="0.3">
      <c r="A37" s="200"/>
      <c r="B37" s="42">
        <v>33</v>
      </c>
      <c r="C37" s="46" t="s">
        <v>32</v>
      </c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2"/>
      <c r="Z37" s="12"/>
      <c r="AA37" s="12"/>
      <c r="AB37" s="12"/>
      <c r="AC37" s="12"/>
      <c r="AD37" s="12"/>
      <c r="AE37" s="12"/>
      <c r="AF37" s="12"/>
      <c r="AG37" s="14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x14ac:dyDescent="0.3">
      <c r="A38" s="200"/>
      <c r="B38" s="42">
        <v>34</v>
      </c>
      <c r="C38" s="46" t="s">
        <v>33</v>
      </c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2"/>
      <c r="Z38" s="12"/>
      <c r="AA38" s="12"/>
      <c r="AB38" s="12"/>
      <c r="AC38" s="12"/>
      <c r="AD38" s="12"/>
      <c r="AE38" s="12"/>
      <c r="AF38" s="12"/>
      <c r="AG38" s="14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x14ac:dyDescent="0.3">
      <c r="A39" s="200"/>
      <c r="B39" s="42">
        <v>35</v>
      </c>
      <c r="C39" s="46" t="s">
        <v>34</v>
      </c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2"/>
      <c r="Z39" s="12"/>
      <c r="AA39" s="12"/>
      <c r="AB39" s="12"/>
      <c r="AC39" s="12"/>
      <c r="AD39" s="12"/>
      <c r="AE39" s="12"/>
      <c r="AF39" s="12"/>
      <c r="AG39" s="14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x14ac:dyDescent="0.3">
      <c r="A40" s="200"/>
      <c r="B40" s="42">
        <v>36</v>
      </c>
      <c r="C40" s="46" t="s">
        <v>35</v>
      </c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2"/>
      <c r="Z40" s="12"/>
      <c r="AA40" s="12"/>
      <c r="AB40" s="12"/>
      <c r="AC40" s="12"/>
      <c r="AD40" s="12"/>
      <c r="AE40" s="12"/>
      <c r="AF40" s="12"/>
      <c r="AG40" s="14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 x14ac:dyDescent="0.3">
      <c r="A41" s="200"/>
      <c r="B41" s="42">
        <v>37</v>
      </c>
      <c r="C41" s="46" t="s">
        <v>36</v>
      </c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2"/>
      <c r="Z41" s="12"/>
      <c r="AA41" s="12"/>
      <c r="AB41" s="12"/>
      <c r="AC41" s="12"/>
      <c r="AD41" s="12"/>
      <c r="AE41" s="12"/>
      <c r="AF41" s="12"/>
      <c r="AG41" s="14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x14ac:dyDescent="0.3">
      <c r="A42" s="200"/>
      <c r="B42" s="42">
        <v>38</v>
      </c>
      <c r="C42" s="46" t="s">
        <v>37</v>
      </c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2"/>
      <c r="Z42" s="12"/>
      <c r="AA42" s="12"/>
      <c r="AB42" s="12"/>
      <c r="AC42" s="12"/>
      <c r="AD42" s="12"/>
      <c r="AE42" s="12"/>
      <c r="AF42" s="12"/>
      <c r="AG42" s="14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 x14ac:dyDescent="0.3">
      <c r="A43" s="200"/>
      <c r="B43" s="42">
        <v>39</v>
      </c>
      <c r="C43" s="46" t="s">
        <v>38</v>
      </c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3"/>
      <c r="Y43" s="12"/>
      <c r="Z43" s="12"/>
      <c r="AA43" s="12"/>
      <c r="AB43" s="12"/>
      <c r="AC43" s="12"/>
      <c r="AD43" s="12"/>
      <c r="AE43" s="12"/>
      <c r="AF43" s="12"/>
      <c r="AG43" s="14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53" x14ac:dyDescent="0.3">
      <c r="A44" s="200"/>
      <c r="B44" s="42">
        <v>40</v>
      </c>
      <c r="C44" s="46" t="s">
        <v>39</v>
      </c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3"/>
      <c r="Y44" s="12"/>
      <c r="Z44" s="12"/>
      <c r="AA44" s="12"/>
      <c r="AB44" s="12"/>
      <c r="AC44" s="12"/>
      <c r="AD44" s="12"/>
      <c r="AE44" s="12"/>
      <c r="AF44" s="12"/>
      <c r="AG44" s="14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53" x14ac:dyDescent="0.3">
      <c r="A45" s="200"/>
      <c r="B45" s="42">
        <v>41</v>
      </c>
      <c r="C45" s="46" t="s">
        <v>40</v>
      </c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3"/>
      <c r="Y45" s="12"/>
      <c r="Z45" s="12"/>
      <c r="AA45" s="12"/>
      <c r="AB45" s="12"/>
      <c r="AC45" s="12"/>
      <c r="AD45" s="12"/>
      <c r="AE45" s="12"/>
      <c r="AF45" s="12"/>
      <c r="AG45" s="14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53" x14ac:dyDescent="0.3">
      <c r="A46" s="200"/>
      <c r="B46" s="42">
        <v>42</v>
      </c>
      <c r="C46" s="46" t="s">
        <v>41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3"/>
      <c r="Y46" s="12"/>
      <c r="Z46" s="12"/>
      <c r="AA46" s="12"/>
      <c r="AB46" s="12"/>
      <c r="AC46" s="12"/>
      <c r="AD46" s="12"/>
      <c r="AE46" s="12"/>
      <c r="AF46" s="12"/>
      <c r="AG46" s="14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53" x14ac:dyDescent="0.3">
      <c r="A47" s="200"/>
      <c r="B47" s="42">
        <v>43</v>
      </c>
      <c r="C47" s="46" t="s">
        <v>42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3"/>
      <c r="Y47" s="12"/>
      <c r="Z47" s="12"/>
      <c r="AA47" s="12"/>
      <c r="AB47" s="12"/>
      <c r="AC47" s="12"/>
      <c r="AD47" s="12"/>
      <c r="AE47" s="12"/>
      <c r="AF47" s="12"/>
      <c r="AG47" s="14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x14ac:dyDescent="0.3">
      <c r="A48" s="200"/>
      <c r="B48" s="42">
        <v>44</v>
      </c>
      <c r="C48" s="46" t="s">
        <v>43</v>
      </c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3"/>
      <c r="Y48" s="12"/>
      <c r="Z48" s="12"/>
      <c r="AA48" s="12"/>
      <c r="AB48" s="12"/>
      <c r="AC48" s="12"/>
      <c r="AD48" s="12"/>
      <c r="AE48" s="12"/>
      <c r="AF48" s="12"/>
      <c r="AG48" s="14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7.25" thickBot="1" x14ac:dyDescent="0.35">
      <c r="A49" s="200"/>
      <c r="B49" s="42">
        <v>45</v>
      </c>
      <c r="C49" s="11" t="s">
        <v>44</v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0"/>
      <c r="AF49" s="20"/>
      <c r="AG49" s="22"/>
      <c r="AH49" s="61"/>
      <c r="AI49" s="25"/>
      <c r="AJ49" s="25"/>
      <c r="AK49" s="25"/>
      <c r="AL49" s="25"/>
      <c r="AM49" s="25"/>
      <c r="AN49" s="25"/>
      <c r="AO49" s="25"/>
      <c r="AP49" s="25"/>
      <c r="AQ49" s="25"/>
      <c r="AR49" s="21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x14ac:dyDescent="0.3">
      <c r="A50" s="207" t="s">
        <v>185</v>
      </c>
      <c r="B50" s="41">
        <v>46</v>
      </c>
      <c r="C50" s="47" t="s">
        <v>176</v>
      </c>
      <c r="D50" s="52"/>
      <c r="E50" s="28"/>
      <c r="F50" s="28"/>
      <c r="G50" s="28"/>
      <c r="H50" s="28"/>
      <c r="I50" s="28"/>
      <c r="J50" s="28"/>
      <c r="K50" s="28"/>
      <c r="L50" s="28"/>
      <c r="M50" s="28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2"/>
      <c r="Y50" s="28"/>
      <c r="Z50" s="28"/>
      <c r="AA50" s="28"/>
      <c r="AB50" s="28"/>
      <c r="AC50" s="28"/>
      <c r="AD50" s="28"/>
      <c r="AE50" s="28"/>
      <c r="AF50" s="28"/>
      <c r="AG50" s="30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x14ac:dyDescent="0.3">
      <c r="A51" s="208"/>
      <c r="B51" s="42">
        <v>47</v>
      </c>
      <c r="C51" s="48" t="s">
        <v>177</v>
      </c>
      <c r="D51" s="53"/>
      <c r="E51" s="17"/>
      <c r="F51" s="17"/>
      <c r="G51" s="17"/>
      <c r="H51" s="17"/>
      <c r="I51" s="17"/>
      <c r="J51" s="17"/>
      <c r="K51" s="17"/>
      <c r="L51" s="17"/>
      <c r="M51" s="17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3"/>
      <c r="Y51" s="17"/>
      <c r="Z51" s="17"/>
      <c r="AA51" s="17"/>
      <c r="AB51" s="17"/>
      <c r="AC51" s="17"/>
      <c r="AD51" s="17"/>
      <c r="AE51" s="17"/>
      <c r="AF51" s="17"/>
      <c r="AG51" s="31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3">
      <c r="A52" s="208"/>
      <c r="B52" s="42">
        <v>48</v>
      </c>
      <c r="C52" s="49" t="s">
        <v>178</v>
      </c>
      <c r="D52" s="53"/>
      <c r="E52" s="17"/>
      <c r="F52" s="17"/>
      <c r="G52" s="17"/>
      <c r="H52" s="17"/>
      <c r="I52" s="17"/>
      <c r="J52" s="17"/>
      <c r="K52" s="17"/>
      <c r="L52" s="17"/>
      <c r="M52" s="17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3"/>
      <c r="Y52" s="17"/>
      <c r="Z52" s="17"/>
      <c r="AA52" s="17"/>
      <c r="AB52" s="17"/>
      <c r="AC52" s="17"/>
      <c r="AD52" s="17"/>
      <c r="AE52" s="17"/>
      <c r="AF52" s="17"/>
      <c r="AG52" s="31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3">
      <c r="A53" s="208"/>
      <c r="B53" s="42">
        <v>49</v>
      </c>
      <c r="C53" s="48" t="s">
        <v>179</v>
      </c>
      <c r="D53" s="53"/>
      <c r="E53" s="17"/>
      <c r="F53" s="17"/>
      <c r="G53" s="17"/>
      <c r="H53" s="17"/>
      <c r="I53" s="17"/>
      <c r="J53" s="17"/>
      <c r="K53" s="17"/>
      <c r="L53" s="17"/>
      <c r="M53" s="17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3"/>
      <c r="Y53" s="17"/>
      <c r="Z53" s="17"/>
      <c r="AA53" s="17"/>
      <c r="AB53" s="17"/>
      <c r="AC53" s="17"/>
      <c r="AD53" s="17"/>
      <c r="AE53" s="17"/>
      <c r="AF53" s="17"/>
      <c r="AG53" s="31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3">
      <c r="A54" s="208"/>
      <c r="B54" s="42">
        <v>50</v>
      </c>
      <c r="C54" s="48" t="s">
        <v>180</v>
      </c>
      <c r="D54" s="53"/>
      <c r="E54" s="17"/>
      <c r="F54" s="17"/>
      <c r="G54" s="17"/>
      <c r="H54" s="17"/>
      <c r="I54" s="17"/>
      <c r="J54" s="17"/>
      <c r="K54" s="17"/>
      <c r="L54" s="17"/>
      <c r="M54" s="17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3"/>
      <c r="Y54" s="17"/>
      <c r="Z54" s="17"/>
      <c r="AA54" s="17"/>
      <c r="AB54" s="17"/>
      <c r="AC54" s="17"/>
      <c r="AD54" s="17"/>
      <c r="AE54" s="17"/>
      <c r="AF54" s="17"/>
      <c r="AG54" s="31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3">
      <c r="A55" s="208"/>
      <c r="B55" s="42">
        <v>51</v>
      </c>
      <c r="C55" s="48" t="s">
        <v>181</v>
      </c>
      <c r="D55" s="53"/>
      <c r="E55" s="17"/>
      <c r="F55" s="17"/>
      <c r="G55" s="17"/>
      <c r="H55" s="17"/>
      <c r="I55" s="17"/>
      <c r="J55" s="17"/>
      <c r="K55" s="17"/>
      <c r="L55" s="17"/>
      <c r="M55" s="17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3"/>
      <c r="Y55" s="17"/>
      <c r="Z55" s="17"/>
      <c r="AA55" s="17"/>
      <c r="AB55" s="17"/>
      <c r="AC55" s="17"/>
      <c r="AD55" s="17"/>
      <c r="AE55" s="17"/>
      <c r="AF55" s="17"/>
      <c r="AG55" s="31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3">
      <c r="A56" s="208"/>
      <c r="B56" s="42">
        <v>52</v>
      </c>
      <c r="C56" s="48" t="s">
        <v>182</v>
      </c>
      <c r="D56" s="53"/>
      <c r="E56" s="17"/>
      <c r="F56" s="17"/>
      <c r="G56" s="17"/>
      <c r="H56" s="17"/>
      <c r="I56" s="17"/>
      <c r="J56" s="17"/>
      <c r="K56" s="17"/>
      <c r="L56" s="17"/>
      <c r="M56" s="17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3"/>
      <c r="Y56" s="17"/>
      <c r="Z56" s="17"/>
      <c r="AA56" s="17"/>
      <c r="AB56" s="17"/>
      <c r="AC56" s="17"/>
      <c r="AD56" s="17"/>
      <c r="AE56" s="17"/>
      <c r="AF56" s="17"/>
      <c r="AG56" s="31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3" ht="17.25" thickBot="1" x14ac:dyDescent="0.35">
      <c r="A57" s="209"/>
      <c r="B57" s="43">
        <v>53</v>
      </c>
      <c r="C57" s="50" t="s">
        <v>183</v>
      </c>
      <c r="D57" s="54"/>
      <c r="E57" s="32"/>
      <c r="F57" s="32"/>
      <c r="G57" s="32"/>
      <c r="H57" s="32"/>
      <c r="I57" s="32"/>
      <c r="J57" s="32"/>
      <c r="K57" s="32"/>
      <c r="L57" s="32"/>
      <c r="M57" s="32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54"/>
      <c r="Y57" s="32"/>
      <c r="Z57" s="32"/>
      <c r="AA57" s="32"/>
      <c r="AB57" s="32"/>
      <c r="AC57" s="32"/>
      <c r="AD57" s="32"/>
      <c r="AE57" s="32"/>
      <c r="AF57" s="32"/>
      <c r="AG57" s="34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2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1.5443698892801181E-2</v>
      </c>
      <c r="E58" s="35">
        <v>1.7026174648850874E-2</v>
      </c>
      <c r="F58" s="35">
        <v>1.5165713596884602E-2</v>
      </c>
      <c r="G58" s="35">
        <v>1.6311222583011948E-2</v>
      </c>
      <c r="H58" s="35">
        <v>1.2621335894504147E-2</v>
      </c>
      <c r="I58" s="35">
        <v>1.6314127604387569E-2</v>
      </c>
      <c r="J58" s="35">
        <v>1.5298940385683753E-2</v>
      </c>
      <c r="K58" s="35">
        <v>1.444566341683246E-2</v>
      </c>
      <c r="L58" s="35">
        <v>1.5908168435026696E-2</v>
      </c>
      <c r="M58" s="35">
        <v>1.3133803715485311E-2</v>
      </c>
      <c r="N58" s="55">
        <v>4.462242436554955E-2</v>
      </c>
      <c r="O58" s="35">
        <v>2.2359284654163068E-2</v>
      </c>
      <c r="P58" s="35">
        <v>3.8028635546776476E-2</v>
      </c>
      <c r="Q58" s="35">
        <v>3.4248955335821736E-2</v>
      </c>
      <c r="R58" s="35">
        <v>3.5845894477732218E-2</v>
      </c>
      <c r="S58" s="35">
        <v>3.8635897164693143E-2</v>
      </c>
      <c r="T58" s="35">
        <v>3.4534991535670523E-2</v>
      </c>
      <c r="U58" s="35">
        <v>2.5870117244762011E-2</v>
      </c>
      <c r="V58" s="35">
        <v>2.7007609410057455E-2</v>
      </c>
      <c r="W58" s="35">
        <v>2.5860252112607271E-2</v>
      </c>
      <c r="X58" s="55">
        <v>4.13257843735697E-2</v>
      </c>
      <c r="Y58" s="35">
        <v>3.0872930027408006E-2</v>
      </c>
      <c r="Z58" s="35">
        <v>3.2362491454714912E-2</v>
      </c>
      <c r="AA58" s="35">
        <v>2.8857657462621065E-2</v>
      </c>
      <c r="AB58" s="35">
        <v>2.978401285017852E-2</v>
      </c>
      <c r="AC58" s="35">
        <v>2.5292387094730594E-2</v>
      </c>
      <c r="AD58" s="35">
        <v>3.041323982778885E-2</v>
      </c>
      <c r="AE58" s="35">
        <v>2.497517822393781E-2</v>
      </c>
      <c r="AF58" s="35">
        <v>3.2004043377969464E-2</v>
      </c>
      <c r="AG58" s="36">
        <v>3.0463957461087564E-2</v>
      </c>
      <c r="AH58" s="55">
        <v>1.4889817623388797E-2</v>
      </c>
      <c r="AI58" s="35">
        <v>1.6030899031436119E-2</v>
      </c>
      <c r="AJ58" s="35">
        <v>1.5948555339191057E-2</v>
      </c>
      <c r="AK58" s="35">
        <v>1.5086618237820404E-2</v>
      </c>
      <c r="AL58" s="35">
        <v>1.7912218687814733E-2</v>
      </c>
      <c r="AM58" s="35">
        <v>1.4954649525749686E-2</v>
      </c>
      <c r="AN58" s="35">
        <v>1.36017551448587E-2</v>
      </c>
      <c r="AO58" s="35">
        <v>1.5374844777797473E-2</v>
      </c>
      <c r="AP58" s="35">
        <v>1.4616686502013206E-2</v>
      </c>
      <c r="AQ58" s="35">
        <v>1.4769973189699555E-2</v>
      </c>
      <c r="AR58" s="55">
        <v>2.5889505227982425E-2</v>
      </c>
      <c r="AS58" s="35">
        <v>2.1048622803067112E-2</v>
      </c>
      <c r="AT58" s="35">
        <v>2.2272744403725685E-2</v>
      </c>
      <c r="AU58" s="35">
        <v>2.3513137162310606E-2</v>
      </c>
      <c r="AV58" s="35">
        <v>2.5913111825709718E-2</v>
      </c>
      <c r="AW58" s="35">
        <v>2.1547954155924007E-2</v>
      </c>
      <c r="AX58" s="35">
        <v>2.6909122710606193E-2</v>
      </c>
      <c r="AY58" s="35">
        <v>2.4150203968771156E-2</v>
      </c>
      <c r="AZ58" s="35">
        <v>2.4884999494396213E-2</v>
      </c>
      <c r="BA58" s="35">
        <v>2.3276880996447338E-2</v>
      </c>
    </row>
    <row r="59" spans="1:53" x14ac:dyDescent="0.3">
      <c r="A59" s="200"/>
      <c r="B59" s="42">
        <v>55</v>
      </c>
      <c r="C59" s="4" t="s">
        <v>151</v>
      </c>
      <c r="D59" s="56">
        <v>1.8647357611094719</v>
      </c>
      <c r="E59" s="37">
        <v>1.8222038235191336</v>
      </c>
      <c r="F59" s="37">
        <v>1.8190906807721661</v>
      </c>
      <c r="G59" s="37">
        <v>1.7927128728176815</v>
      </c>
      <c r="H59" s="37">
        <v>1.9352179830170595</v>
      </c>
      <c r="I59" s="37">
        <v>1.9752312988784768</v>
      </c>
      <c r="J59" s="37">
        <v>1.8982421317282245</v>
      </c>
      <c r="K59" s="37">
        <v>1.9066651500725897</v>
      </c>
      <c r="L59" s="37">
        <v>1.9230874086141425</v>
      </c>
      <c r="M59" s="37">
        <v>1.7959130992962993</v>
      </c>
      <c r="N59" s="56">
        <v>1.4989883788998624</v>
      </c>
      <c r="O59" s="37">
        <v>1.4934966398219589</v>
      </c>
      <c r="P59" s="37">
        <v>1.3095161602810843</v>
      </c>
      <c r="Q59" s="37">
        <v>1.4047923239383457</v>
      </c>
      <c r="R59" s="37">
        <v>1.37812930558688</v>
      </c>
      <c r="S59" s="37">
        <v>1.3347925156570604</v>
      </c>
      <c r="T59" s="37">
        <v>1.4000821735807698</v>
      </c>
      <c r="U59" s="37">
        <v>1.3229705700648113</v>
      </c>
      <c r="V59" s="37">
        <v>1.3744657863773229</v>
      </c>
      <c r="W59" s="37">
        <v>1.3949635283368784</v>
      </c>
      <c r="X59" s="56">
        <v>2.2145400850515657</v>
      </c>
      <c r="Y59" s="37">
        <v>2.2996057339469949</v>
      </c>
      <c r="Z59" s="37">
        <v>2.2839215065379506</v>
      </c>
      <c r="AA59" s="37">
        <v>2.3428830671459941</v>
      </c>
      <c r="AB59" s="37">
        <v>2.3104534197865974</v>
      </c>
      <c r="AC59" s="37">
        <v>2.2290832989516938</v>
      </c>
      <c r="AD59" s="37">
        <v>2.274276548413253</v>
      </c>
      <c r="AE59" s="37">
        <v>2.4303181798242472</v>
      </c>
      <c r="AF59" s="37">
        <v>2.36552334029671</v>
      </c>
      <c r="AG59" s="38">
        <v>2.3786213950028205</v>
      </c>
      <c r="AH59" s="56">
        <v>2.1528770021351789</v>
      </c>
      <c r="AI59" s="37">
        <v>2.0882622645201243</v>
      </c>
      <c r="AJ59" s="37">
        <v>2.2820426510744976</v>
      </c>
      <c r="AK59" s="37">
        <v>2.2369480309300416</v>
      </c>
      <c r="AL59" s="37">
        <v>2.3347581539958293</v>
      </c>
      <c r="AM59" s="37">
        <v>2.3148515181974303</v>
      </c>
      <c r="AN59" s="37">
        <v>2.2412016788121552</v>
      </c>
      <c r="AO59" s="37">
        <v>2.2357227449182902</v>
      </c>
      <c r="AP59" s="37">
        <v>2.2588421234190506</v>
      </c>
      <c r="AQ59" s="37">
        <v>2.26856917250631</v>
      </c>
      <c r="AR59" s="56">
        <v>2.6842915114514474</v>
      </c>
      <c r="AS59" s="37">
        <v>2.6355942920442268</v>
      </c>
      <c r="AT59" s="37">
        <v>2.6082943932140545</v>
      </c>
      <c r="AU59" s="37">
        <v>2.6644972940851077</v>
      </c>
      <c r="AV59" s="37">
        <v>2.8313320112021629</v>
      </c>
      <c r="AW59" s="37">
        <v>2.5965682571273909</v>
      </c>
      <c r="AX59" s="37">
        <v>2.2743124884692429</v>
      </c>
      <c r="AY59" s="37">
        <v>2.3424277618398568</v>
      </c>
      <c r="AZ59" s="37">
        <v>2.52623052248373</v>
      </c>
      <c r="BA59" s="37">
        <v>2.9992126267522616</v>
      </c>
    </row>
    <row r="60" spans="1:53" x14ac:dyDescent="0.3">
      <c r="A60" s="200"/>
      <c r="B60" s="42">
        <v>56</v>
      </c>
      <c r="C60" s="4" t="s">
        <v>152</v>
      </c>
      <c r="D60" s="56">
        <v>1.8647357611094719</v>
      </c>
      <c r="E60" s="37">
        <v>1.8222038235191336</v>
      </c>
      <c r="F60" s="37">
        <v>1.8190906807721661</v>
      </c>
      <c r="G60" s="37">
        <v>1.7927128728176815</v>
      </c>
      <c r="H60" s="37">
        <v>1.9352179830170595</v>
      </c>
      <c r="I60" s="37">
        <v>1.9752312988784768</v>
      </c>
      <c r="J60" s="37">
        <v>1.8982421317282245</v>
      </c>
      <c r="K60" s="37">
        <v>1.9066651500725897</v>
      </c>
      <c r="L60" s="37">
        <v>1.9230874086141425</v>
      </c>
      <c r="M60" s="37">
        <v>1.7959130992962993</v>
      </c>
      <c r="N60" s="56">
        <v>0.17101045670573511</v>
      </c>
      <c r="O60" s="37">
        <v>3.2871037765259806E-2</v>
      </c>
      <c r="P60" s="37">
        <v>0.28704690258729054</v>
      </c>
      <c r="Q60" s="37">
        <v>0.20928633853386794</v>
      </c>
      <c r="R60" s="37">
        <v>0.17667578874485293</v>
      </c>
      <c r="S60" s="37">
        <v>0.28941124181122452</v>
      </c>
      <c r="T60" s="37">
        <v>0.22990485304881927</v>
      </c>
      <c r="U60" s="37">
        <v>8.9542667267957426E-2</v>
      </c>
      <c r="V60" s="37">
        <v>0.11571115132048478</v>
      </c>
      <c r="W60" s="37">
        <v>7.2130608967894833E-2</v>
      </c>
      <c r="X60" s="56">
        <v>9.4182384240496991E-2</v>
      </c>
      <c r="Y60" s="37">
        <v>1.8850202515183628E-2</v>
      </c>
      <c r="Z60" s="37">
        <v>1.3541092540923389E-2</v>
      </c>
      <c r="AA60" s="37">
        <v>1.4747608103735767E-3</v>
      </c>
      <c r="AB60" s="37">
        <v>5.0687546875611347E-3</v>
      </c>
      <c r="AC60" s="37">
        <v>4.6837080226458504E-3</v>
      </c>
      <c r="AD60" s="37">
        <v>1.5576074052872244E-2</v>
      </c>
      <c r="AE60" s="37">
        <v>5.5867332474847358E-3</v>
      </c>
      <c r="AF60" s="37">
        <v>1.7883949700036601E-2</v>
      </c>
      <c r="AG60" s="38">
        <v>1.3568083259034788E-2</v>
      </c>
      <c r="AH60" s="56">
        <v>2.3832728618094389E-2</v>
      </c>
      <c r="AI60" s="37">
        <v>5.5038009724221314E-2</v>
      </c>
      <c r="AJ60" s="37">
        <v>1.0290854497366296E-2</v>
      </c>
      <c r="AK60" s="37">
        <v>1.3820287817518678E-2</v>
      </c>
      <c r="AL60" s="37">
        <v>5.8267725849384056E-2</v>
      </c>
      <c r="AM60" s="37">
        <v>4.0740398925044323E-2</v>
      </c>
      <c r="AN60" s="37">
        <v>1.2817580041323036E-2</v>
      </c>
      <c r="AO60" s="37">
        <v>6.5049598113013751E-2</v>
      </c>
      <c r="AP60" s="37">
        <v>1.8258332956838454E-2</v>
      </c>
      <c r="AQ60" s="37">
        <v>2.8358646983970805E-2</v>
      </c>
      <c r="AR60" s="56">
        <v>4.9868391250427885E-2</v>
      </c>
      <c r="AS60" s="37">
        <v>4.7495178872328021E-2</v>
      </c>
      <c r="AT60" s="37">
        <v>2.1812191732685993E-2</v>
      </c>
      <c r="AU60" s="37">
        <v>3.3074538923553713E-2</v>
      </c>
      <c r="AV60" s="37">
        <v>3.3877764204336441E-2</v>
      </c>
      <c r="AW60" s="37">
        <v>3.6524342148381135E-2</v>
      </c>
      <c r="AX60" s="37">
        <v>1.2148254595551139E-2</v>
      </c>
      <c r="AY60" s="37">
        <v>3.903946160673695E-2</v>
      </c>
      <c r="AZ60" s="37">
        <v>8.2401775804626778E-2</v>
      </c>
      <c r="BA60" s="37">
        <v>2.5042802153662263E-2</v>
      </c>
    </row>
    <row r="61" spans="1:53" x14ac:dyDescent="0.3">
      <c r="A61" s="200"/>
      <c r="B61" s="42">
        <v>57</v>
      </c>
      <c r="C61" s="4" t="s">
        <v>153</v>
      </c>
      <c r="D61" s="56">
        <v>0.35217449563659653</v>
      </c>
      <c r="E61" s="37">
        <v>0.51327927767504944</v>
      </c>
      <c r="F61" s="37">
        <v>0.59020642976111282</v>
      </c>
      <c r="G61" s="37">
        <v>0.46317768391988995</v>
      </c>
      <c r="H61" s="37">
        <v>0.3091281201649505</v>
      </c>
      <c r="I61" s="37">
        <v>0.52929893520529847</v>
      </c>
      <c r="J61" s="37">
        <v>0.37405592493440665</v>
      </c>
      <c r="K61" s="37">
        <v>0.40667099073044477</v>
      </c>
      <c r="L61" s="37">
        <v>0.73135984808327181</v>
      </c>
      <c r="M61" s="37">
        <v>0.30273695173414711</v>
      </c>
      <c r="N61" s="56">
        <v>0.98921890423662029</v>
      </c>
      <c r="O61" s="37">
        <v>0.21484028759542426</v>
      </c>
      <c r="P61" s="37">
        <v>1.0533858449912199</v>
      </c>
      <c r="Q61" s="37">
        <v>0.84343613749182933</v>
      </c>
      <c r="R61" s="37">
        <v>0.81798336217236411</v>
      </c>
      <c r="S61" s="37">
        <v>1.1107331576747812</v>
      </c>
      <c r="T61" s="37">
        <v>0.85208400361053527</v>
      </c>
      <c r="U61" s="37">
        <v>0.39599651599838825</v>
      </c>
      <c r="V61" s="37">
        <v>0.49130652526959312</v>
      </c>
      <c r="W61" s="37">
        <v>0.34638925071573373</v>
      </c>
      <c r="X61" s="56">
        <v>0.70893278411941008</v>
      </c>
      <c r="Y61" s="37">
        <v>0.62667542503809648</v>
      </c>
      <c r="Z61" s="37">
        <v>0.74299337318647385</v>
      </c>
      <c r="AA61" s="37">
        <v>0.56621792192615139</v>
      </c>
      <c r="AB61" s="37">
        <v>0.60269006411680237</v>
      </c>
      <c r="AC61" s="37">
        <v>0.48889795588771257</v>
      </c>
      <c r="AD61" s="37">
        <v>0.55137423528121943</v>
      </c>
      <c r="AE61" s="37">
        <v>0.48314504360426258</v>
      </c>
      <c r="AF61" s="37">
        <v>0.59860936479092364</v>
      </c>
      <c r="AG61" s="38">
        <v>0.64933454067604313</v>
      </c>
      <c r="AH61" s="56">
        <v>0.40894643594006747</v>
      </c>
      <c r="AI61" s="37">
        <v>0.78466529265678409</v>
      </c>
      <c r="AJ61" s="37">
        <v>0.5485508643178395</v>
      </c>
      <c r="AK61" s="37">
        <v>0.44026377370664999</v>
      </c>
      <c r="AL61" s="37">
        <v>0.69434335266397285</v>
      </c>
      <c r="AM61" s="37">
        <v>0.49047909659699174</v>
      </c>
      <c r="AN61" s="37">
        <v>0.37598468983191707</v>
      </c>
      <c r="AO61" s="37">
        <v>2.1876159201340557</v>
      </c>
      <c r="AP61" s="37">
        <v>0.5390496397984752</v>
      </c>
      <c r="AQ61" s="37">
        <v>0.49919787984732811</v>
      </c>
      <c r="AR61" s="56">
        <v>0.60778931577716333</v>
      </c>
      <c r="AS61" s="37">
        <v>0.6184569575420209</v>
      </c>
      <c r="AT61" s="37">
        <v>0.66312982987552094</v>
      </c>
      <c r="AU61" s="37">
        <v>0.60598926802414743</v>
      </c>
      <c r="AV61" s="37">
        <v>0.59623306622646466</v>
      </c>
      <c r="AW61" s="37">
        <v>0.78851746059044858</v>
      </c>
      <c r="AX61" s="37">
        <v>0.69077355998935042</v>
      </c>
      <c r="AY61" s="37">
        <v>0.52163111980805921</v>
      </c>
      <c r="AZ61" s="37">
        <v>0.57783974994364651</v>
      </c>
      <c r="BA61" s="37">
        <v>0.52501879155385522</v>
      </c>
    </row>
    <row r="62" spans="1:53" x14ac:dyDescent="0.3">
      <c r="A62" s="200"/>
      <c r="B62" s="42">
        <v>58</v>
      </c>
      <c r="C62" s="4" t="s">
        <v>154</v>
      </c>
      <c r="D62" s="56">
        <v>0.11278869208456796</v>
      </c>
      <c r="E62" s="37">
        <v>0.12116921960919197</v>
      </c>
      <c r="F62" s="37">
        <v>0.10795829922766267</v>
      </c>
      <c r="G62" s="37">
        <v>0.12226243671878406</v>
      </c>
      <c r="H62" s="37">
        <v>0.12061968155621437</v>
      </c>
      <c r="I62" s="37">
        <v>0.13145136289035858</v>
      </c>
      <c r="J62" s="37">
        <v>0.11493179825985285</v>
      </c>
      <c r="K62" s="37">
        <v>0.11342789497437797</v>
      </c>
      <c r="L62" s="37">
        <v>0.67744284859675241</v>
      </c>
      <c r="M62" s="37">
        <v>0.10757288109967181</v>
      </c>
      <c r="N62" s="56">
        <v>0.18011173942109082</v>
      </c>
      <c r="O62" s="37">
        <v>0.20631141253357099</v>
      </c>
      <c r="P62" s="37">
        <v>0.13979595741427694</v>
      </c>
      <c r="Q62" s="37">
        <v>0.21464101376288106</v>
      </c>
      <c r="R62" s="37">
        <v>0.21430502294695031</v>
      </c>
      <c r="S62" s="37">
        <v>0.23297009312628927</v>
      </c>
      <c r="T62" s="37">
        <v>0.16344992302880279</v>
      </c>
      <c r="U62" s="37">
        <v>0.19066146227318084</v>
      </c>
      <c r="V62" s="37">
        <v>0.3952338249085291</v>
      </c>
      <c r="W62" s="37">
        <v>0.20606177908102075</v>
      </c>
      <c r="X62" s="56">
        <v>0.12653535096961435</v>
      </c>
      <c r="Y62" s="37">
        <v>9.9254614371495742E-2</v>
      </c>
      <c r="Z62" s="37">
        <v>0.82019613114605905</v>
      </c>
      <c r="AA62" s="37">
        <v>0.10088210059558511</v>
      </c>
      <c r="AB62" s="37">
        <v>0.48550850678976065</v>
      </c>
      <c r="AC62" s="37">
        <v>0.10515292443510812</v>
      </c>
      <c r="AD62" s="37">
        <v>0.13659306462063572</v>
      </c>
      <c r="AE62" s="37">
        <v>0.28082635017755514</v>
      </c>
      <c r="AF62" s="37">
        <v>0.11454499852513481</v>
      </c>
      <c r="AG62" s="38">
        <v>0.19125932651567215</v>
      </c>
      <c r="AH62" s="56">
        <v>0.10281207232320194</v>
      </c>
      <c r="AI62" s="37">
        <v>0.10332198804481384</v>
      </c>
      <c r="AJ62" s="37">
        <v>0.10335892758241891</v>
      </c>
      <c r="AK62" s="37">
        <v>0.10535984144633193</v>
      </c>
      <c r="AL62" s="37">
        <v>0.12099792556835734</v>
      </c>
      <c r="AM62" s="37">
        <v>0.10906717631056867</v>
      </c>
      <c r="AN62" s="37">
        <v>0.11398206343576207</v>
      </c>
      <c r="AO62" s="37">
        <v>0.10728430459810845</v>
      </c>
      <c r="AP62" s="37">
        <v>0.10998806561299937</v>
      </c>
      <c r="AQ62" s="37">
        <v>0.24018872908561983</v>
      </c>
      <c r="AR62" s="56">
        <v>4.7726027455163453E-2</v>
      </c>
      <c r="AS62" s="37">
        <v>0.12207453771103184</v>
      </c>
      <c r="AT62" s="37">
        <v>1.8123323960636161E-2</v>
      </c>
      <c r="AU62" s="37">
        <v>2.6609436100394148E-2</v>
      </c>
      <c r="AV62" s="37">
        <v>2.7430849248762809E-2</v>
      </c>
      <c r="AW62" s="37">
        <v>0.30202835198614286</v>
      </c>
      <c r="AX62" s="37">
        <v>0.22049902169983387</v>
      </c>
      <c r="AY62" s="37">
        <v>6.9053531103189944E-2</v>
      </c>
      <c r="AZ62" s="37">
        <v>0.33757432825178679</v>
      </c>
      <c r="BA62" s="37">
        <v>0.46286571646309393</v>
      </c>
    </row>
    <row r="63" spans="1:53" x14ac:dyDescent="0.3">
      <c r="A63" s="200"/>
      <c r="B63" s="42">
        <v>59</v>
      </c>
      <c r="C63" s="4" t="s">
        <v>155</v>
      </c>
      <c r="D63" s="56">
        <v>1.1033913059982214</v>
      </c>
      <c r="E63" s="37">
        <v>1.0505428335179967</v>
      </c>
      <c r="F63" s="37">
        <v>2.3320635782968222</v>
      </c>
      <c r="G63" s="37">
        <v>2.0764400146914439</v>
      </c>
      <c r="H63" s="37">
        <v>1.0859517155913971</v>
      </c>
      <c r="I63" s="37">
        <v>0.98644014942772007</v>
      </c>
      <c r="J63" s="37">
        <v>1.153269758713128</v>
      </c>
      <c r="K63" s="37">
        <v>1.1855590407623886</v>
      </c>
      <c r="L63" s="37">
        <v>1.164525474221535</v>
      </c>
      <c r="M63" s="37">
        <v>0.91510959618107823</v>
      </c>
      <c r="N63" s="56">
        <v>6.0928203969311303</v>
      </c>
      <c r="O63" s="37">
        <v>1.0619191590488377</v>
      </c>
      <c r="P63" s="37">
        <v>4.725913944942314</v>
      </c>
      <c r="Q63" s="37">
        <v>9.1586404281386002</v>
      </c>
      <c r="R63" s="37">
        <v>3.5599003611968807</v>
      </c>
      <c r="S63" s="37">
        <v>5.5572486825834266</v>
      </c>
      <c r="T63" s="37">
        <v>3.9927811795101347</v>
      </c>
      <c r="U63" s="37">
        <v>1.5865309782303707</v>
      </c>
      <c r="V63" s="37">
        <v>2.7829371755106327</v>
      </c>
      <c r="W63" s="37">
        <v>1.5468692088248563</v>
      </c>
      <c r="X63" s="56">
        <v>1.420137796049858</v>
      </c>
      <c r="Y63" s="37">
        <v>1.3183948187492902</v>
      </c>
      <c r="Z63" s="37">
        <v>0.74910512649488969</v>
      </c>
      <c r="AA63" s="37">
        <v>1.3194794966969983</v>
      </c>
      <c r="AB63" s="37">
        <v>1.2853769164792495</v>
      </c>
      <c r="AC63" s="37">
        <v>0.64346269793016053</v>
      </c>
      <c r="AD63" s="37">
        <v>1.0024735815307437</v>
      </c>
      <c r="AE63" s="37">
        <v>0.61103840391938802</v>
      </c>
      <c r="AF63" s="37">
        <v>1.0763958945289778</v>
      </c>
      <c r="AG63" s="38">
        <v>1.0556805029373961</v>
      </c>
      <c r="AH63" s="56">
        <v>1.0102806847805585</v>
      </c>
      <c r="AI63" s="37">
        <v>1.1332558181673988</v>
      </c>
      <c r="AJ63" s="37">
        <v>1.0354063401322597</v>
      </c>
      <c r="AK63" s="37">
        <v>1.07931642340288</v>
      </c>
      <c r="AL63" s="37">
        <v>1.839139030293613</v>
      </c>
      <c r="AM63" s="37">
        <v>0.94928163413081101</v>
      </c>
      <c r="AN63" s="37">
        <v>0.71998105494694054</v>
      </c>
      <c r="AO63" s="37">
        <v>1.8393987857495833</v>
      </c>
      <c r="AP63" s="37">
        <v>0.7992649692670164</v>
      </c>
      <c r="AQ63" s="37">
        <v>1.1411139669250827</v>
      </c>
      <c r="AR63" s="56">
        <v>0.6460296030416679</v>
      </c>
      <c r="AS63" s="37">
        <v>0.65640846914149276</v>
      </c>
      <c r="AT63" s="37">
        <v>0.33954379778603661</v>
      </c>
      <c r="AU63" s="37">
        <v>0.768390449810049</v>
      </c>
      <c r="AV63" s="37">
        <v>0.61961041942672845</v>
      </c>
      <c r="AW63" s="37">
        <v>0.36500870066900193</v>
      </c>
      <c r="AX63" s="37">
        <v>0.33037074844933662</v>
      </c>
      <c r="AY63" s="37">
        <v>1.4177373740241341</v>
      </c>
      <c r="AZ63" s="37">
        <v>2.2015807048330998</v>
      </c>
      <c r="BA63" s="37">
        <v>0.89016013648446013</v>
      </c>
    </row>
    <row r="64" spans="1:53" x14ac:dyDescent="0.3">
      <c r="A64" s="200"/>
      <c r="B64" s="42">
        <v>60</v>
      </c>
      <c r="C64" s="4" t="s">
        <v>156</v>
      </c>
      <c r="D64" s="56">
        <v>0.28836806903186479</v>
      </c>
      <c r="E64" s="37">
        <v>0.53164487187240783</v>
      </c>
      <c r="F64" s="37">
        <v>0.30239715861658195</v>
      </c>
      <c r="G64" s="37">
        <v>0.39941806083457293</v>
      </c>
      <c r="H64" s="37">
        <v>0.25396770652209805</v>
      </c>
      <c r="I64" s="37">
        <v>0.29039728813546367</v>
      </c>
      <c r="J64" s="37">
        <v>0.39483389949154346</v>
      </c>
      <c r="K64" s="37">
        <v>0.3033084083714771</v>
      </c>
      <c r="L64" s="37">
        <v>0.44677889038483848</v>
      </c>
      <c r="M64" s="37">
        <v>0.27464995106470502</v>
      </c>
      <c r="N64" s="56">
        <v>0.32234652706579026</v>
      </c>
      <c r="O64" s="37">
        <v>0.24421022828272085</v>
      </c>
      <c r="P64" s="37">
        <v>0.32069635683675168</v>
      </c>
      <c r="Q64" s="37">
        <v>0.33999370556696451</v>
      </c>
      <c r="R64" s="37">
        <v>0.30040991053136379</v>
      </c>
      <c r="S64" s="37">
        <v>0.31005498626885697</v>
      </c>
      <c r="T64" s="37">
        <v>0.28887337379262956</v>
      </c>
      <c r="U64" s="37">
        <v>0.25749312944780728</v>
      </c>
      <c r="V64" s="37">
        <v>0.24535319423962462</v>
      </c>
      <c r="W64" s="37">
        <v>0.27964293337788582</v>
      </c>
      <c r="X64" s="56">
        <v>0.51728033477252644</v>
      </c>
      <c r="Y64" s="37">
        <v>0.45316585797426417</v>
      </c>
      <c r="Z64" s="37">
        <v>0.90767120892447295</v>
      </c>
      <c r="AA64" s="37">
        <v>0.41922111222956726</v>
      </c>
      <c r="AB64" s="37">
        <v>0.55111597655705757</v>
      </c>
      <c r="AC64" s="37">
        <v>0.39161970633288112</v>
      </c>
      <c r="AD64" s="37">
        <v>0.44583125362345311</v>
      </c>
      <c r="AE64" s="37">
        <v>0.41683510441335431</v>
      </c>
      <c r="AF64" s="37">
        <v>0.45524300768761117</v>
      </c>
      <c r="AG64" s="38">
        <v>0.48626067456261057</v>
      </c>
      <c r="AH64" s="56">
        <v>0.2720467918034874</v>
      </c>
      <c r="AI64" s="37">
        <v>0.28324823603037019</v>
      </c>
      <c r="AJ64" s="37">
        <v>0.29491676459754612</v>
      </c>
      <c r="AK64" s="37">
        <v>0.26680016510585886</v>
      </c>
      <c r="AL64" s="37">
        <v>0.33399802698008441</v>
      </c>
      <c r="AM64" s="37">
        <v>0.352615152358422</v>
      </c>
      <c r="AN64" s="37">
        <v>0.41898044813633789</v>
      </c>
      <c r="AO64" s="37">
        <v>0.30401563237311025</v>
      </c>
      <c r="AP64" s="37">
        <v>0.3098189509561719</v>
      </c>
      <c r="AQ64" s="37">
        <v>0.33283534981873381</v>
      </c>
      <c r="AR64" s="56">
        <v>0.46055577185139512</v>
      </c>
      <c r="AS64" s="37">
        <v>0.42279936576884519</v>
      </c>
      <c r="AT64" s="37">
        <v>0.39073205473354128</v>
      </c>
      <c r="AU64" s="37">
        <v>0.391344091346715</v>
      </c>
      <c r="AV64" s="37">
        <v>0.42755419808814327</v>
      </c>
      <c r="AW64" s="37">
        <v>0.50025291772861991</v>
      </c>
      <c r="AX64" s="37">
        <v>0.36212241196620459</v>
      </c>
      <c r="AY64" s="37">
        <v>0.3573430750713798</v>
      </c>
      <c r="AZ64" s="37">
        <v>0.44227622106649062</v>
      </c>
      <c r="BA64" s="37">
        <v>0.34157902526921907</v>
      </c>
    </row>
    <row r="65" spans="1:53" x14ac:dyDescent="0.3">
      <c r="A65" s="200"/>
      <c r="B65" s="42">
        <v>61</v>
      </c>
      <c r="C65" s="4" t="s">
        <v>157</v>
      </c>
      <c r="D65" s="56">
        <v>0.4452490832025402</v>
      </c>
      <c r="E65" s="37">
        <v>0.39028095997803924</v>
      </c>
      <c r="F65" s="37">
        <v>5.5692017024005155E-2</v>
      </c>
      <c r="G65" s="37">
        <v>0.73586023402684175</v>
      </c>
      <c r="H65" s="37">
        <v>0.29628756635594722</v>
      </c>
      <c r="I65" s="37">
        <v>0.627309494993466</v>
      </c>
      <c r="J65" s="37">
        <v>0.7390497505642305</v>
      </c>
      <c r="K65" s="37">
        <v>4.8276804590459618E-2</v>
      </c>
      <c r="L65" s="37">
        <v>4.292346031303178</v>
      </c>
      <c r="M65" s="37">
        <v>0.96784247905400356</v>
      </c>
      <c r="N65" s="56">
        <v>9.6902097718848612</v>
      </c>
      <c r="O65" s="37">
        <v>2.2266837851203221</v>
      </c>
      <c r="P65" s="37">
        <v>12.99880766993763</v>
      </c>
      <c r="Q65" s="37">
        <v>7.1817187839513705</v>
      </c>
      <c r="R65" s="37">
        <v>6.3163305374630641</v>
      </c>
      <c r="S65" s="37">
        <v>13.930637285994782</v>
      </c>
      <c r="T65" s="37">
        <v>11.405591686673533</v>
      </c>
      <c r="U65" s="37">
        <v>4.400021434888421</v>
      </c>
      <c r="V65" s="37">
        <v>5.4552619306947863</v>
      </c>
      <c r="W65" s="37">
        <v>3.715301891105649</v>
      </c>
      <c r="X65" s="56">
        <v>3.2248547779421037</v>
      </c>
      <c r="Y65" s="37">
        <v>2.4066832700991423</v>
      </c>
      <c r="Z65" s="37">
        <v>16.004655117178931</v>
      </c>
      <c r="AA65" s="37">
        <v>0.70154526781157323</v>
      </c>
      <c r="AB65" s="37">
        <v>2.6576852232121824</v>
      </c>
      <c r="AC65" s="37">
        <v>1.1802633720500955</v>
      </c>
      <c r="AD65" s="37">
        <v>0.70640888186111261</v>
      </c>
      <c r="AE65" s="37">
        <v>1.8586812510946753</v>
      </c>
      <c r="AF65" s="37">
        <v>0.7492481823979672</v>
      </c>
      <c r="AG65" s="38">
        <v>1.3222955043518307</v>
      </c>
      <c r="AH65" s="56">
        <v>2.7682659343494298</v>
      </c>
      <c r="AI65" s="37">
        <v>1.0373009697661499</v>
      </c>
      <c r="AJ65" s="37">
        <v>1.8355392667604045</v>
      </c>
      <c r="AK65" s="37">
        <v>1.3740673931727561</v>
      </c>
      <c r="AL65" s="37">
        <v>4.9908760928747116</v>
      </c>
      <c r="AM65" s="37">
        <v>1.3643414966255867</v>
      </c>
      <c r="AN65" s="37">
        <v>1.482311597714792</v>
      </c>
      <c r="AO65" s="37">
        <v>2.0652894941763704</v>
      </c>
      <c r="AP65" s="37">
        <v>1.9983247035841567</v>
      </c>
      <c r="AQ65" s="37">
        <v>3.1961900960457252</v>
      </c>
      <c r="AR65" s="56">
        <v>2.3892041302146114</v>
      </c>
      <c r="AS65" s="37">
        <v>1.9800423509676865</v>
      </c>
      <c r="AT65" s="37">
        <v>0.14210251957293693</v>
      </c>
      <c r="AU65" s="37">
        <v>0.93503313860273063</v>
      </c>
      <c r="AV65" s="37">
        <v>1.1108335225685433</v>
      </c>
      <c r="AW65" s="37">
        <v>1.1453302152303604</v>
      </c>
      <c r="AX65" s="37">
        <v>0.21388101069280738</v>
      </c>
      <c r="AY65" s="37">
        <v>0.10572131521152651</v>
      </c>
      <c r="AZ65" s="37">
        <v>8.3322976014200503</v>
      </c>
      <c r="BA65" s="37">
        <v>4.2083316553377283</v>
      </c>
    </row>
    <row r="66" spans="1:53" x14ac:dyDescent="0.3">
      <c r="A66" s="200"/>
      <c r="B66" s="42">
        <v>62</v>
      </c>
      <c r="C66" s="4" t="s">
        <v>158</v>
      </c>
      <c r="D66" s="56">
        <v>12.697531969678852</v>
      </c>
      <c r="E66" s="37">
        <v>9.9416683591889701</v>
      </c>
      <c r="F66" s="37">
        <v>9.8378705199747927</v>
      </c>
      <c r="G66" s="37">
        <v>10.047440001128932</v>
      </c>
      <c r="H66" s="37">
        <v>10.151576239039912</v>
      </c>
      <c r="I66" s="37">
        <v>12.035707298811156</v>
      </c>
      <c r="J66" s="37">
        <v>11.56788340188421</v>
      </c>
      <c r="K66" s="37">
        <v>10.280078026302995</v>
      </c>
      <c r="L66" s="37">
        <v>11.562686372421833</v>
      </c>
      <c r="M66" s="37">
        <v>10.966644380404336</v>
      </c>
      <c r="N66" s="56">
        <v>3.2250961566830121</v>
      </c>
      <c r="O66" s="37">
        <v>2.989482593121195</v>
      </c>
      <c r="P66" s="37">
        <v>3.0038273574659846</v>
      </c>
      <c r="Q66" s="37">
        <v>3.0566683400952748</v>
      </c>
      <c r="R66" s="37">
        <v>2.9777713591521136</v>
      </c>
      <c r="S66" s="37">
        <v>3.1222984634309934</v>
      </c>
      <c r="T66" s="37">
        <v>3.143263503786704</v>
      </c>
      <c r="U66" s="37">
        <v>2.9450580967502056</v>
      </c>
      <c r="V66" s="37">
        <v>3.0489971197059367</v>
      </c>
      <c r="W66" s="37">
        <v>2.9805515510775922</v>
      </c>
      <c r="X66" s="56">
        <v>15.98726280590366</v>
      </c>
      <c r="Y66" s="37">
        <v>13.979991027065553</v>
      </c>
      <c r="Z66" s="37">
        <v>13.961126569921818</v>
      </c>
      <c r="AA66" s="37">
        <v>12.792219604963957</v>
      </c>
      <c r="AB66" s="37">
        <v>11.60703331774571</v>
      </c>
      <c r="AC66" s="37">
        <v>14.616563682545838</v>
      </c>
      <c r="AD66" s="37">
        <v>14.246885660805694</v>
      </c>
      <c r="AE66" s="37">
        <v>13.610170417071048</v>
      </c>
      <c r="AF66" s="37">
        <v>14.506880049960888</v>
      </c>
      <c r="AG66" s="38">
        <v>12.780082709695032</v>
      </c>
      <c r="AH66" s="56">
        <v>13.657465501496855</v>
      </c>
      <c r="AI66" s="37">
        <v>16.114267050398915</v>
      </c>
      <c r="AJ66" s="37">
        <v>14.250263499976693</v>
      </c>
      <c r="AK66" s="37">
        <v>15.20634120636559</v>
      </c>
      <c r="AL66" s="37">
        <v>14.857919667329252</v>
      </c>
      <c r="AM66" s="37">
        <v>15.154450212031481</v>
      </c>
      <c r="AN66" s="37">
        <v>13.501474051238354</v>
      </c>
      <c r="AO66" s="37">
        <v>15.42452769023229</v>
      </c>
      <c r="AP66" s="37">
        <v>14.874439758466776</v>
      </c>
      <c r="AQ66" s="37">
        <v>13.535244728934092</v>
      </c>
      <c r="AR66" s="56">
        <v>3.7828773068445587</v>
      </c>
      <c r="AS66" s="37">
        <v>3.4444239874519793</v>
      </c>
      <c r="AT66" s="37">
        <v>3.8328078125103753</v>
      </c>
      <c r="AU66" s="37">
        <v>3.4736750505933762</v>
      </c>
      <c r="AV66" s="37">
        <v>3.7185605055674866</v>
      </c>
      <c r="AW66" s="37">
        <v>3.66001487168929</v>
      </c>
      <c r="AX66" s="37">
        <v>7.5396032452155355</v>
      </c>
      <c r="AY66" s="37">
        <v>2.4139522374270239</v>
      </c>
      <c r="AZ66" s="37">
        <v>2.6607160834999499</v>
      </c>
      <c r="BA66" s="37">
        <v>3.0521642581944302</v>
      </c>
    </row>
    <row r="67" spans="1:53" x14ac:dyDescent="0.3">
      <c r="A67" s="200"/>
      <c r="B67" s="42">
        <v>63</v>
      </c>
      <c r="C67" s="4" t="s">
        <v>159</v>
      </c>
      <c r="D67" s="56">
        <v>0.40285638953717895</v>
      </c>
      <c r="E67" s="37">
        <v>0.39657619519597465</v>
      </c>
      <c r="F67" s="37">
        <v>0.39654083458384837</v>
      </c>
      <c r="G67" s="37">
        <v>0.3500604710549276</v>
      </c>
      <c r="H67" s="37">
        <v>0.38198015413391478</v>
      </c>
      <c r="I67" s="37">
        <v>0.40835654614827932</v>
      </c>
      <c r="J67" s="37">
        <v>0.38129338956365227</v>
      </c>
      <c r="K67" s="37">
        <v>0.37080927276831055</v>
      </c>
      <c r="L67" s="37">
        <v>0.40644697941783392</v>
      </c>
      <c r="M67" s="37">
        <v>0.36106600402837163</v>
      </c>
      <c r="N67" s="56">
        <v>2.4193975241657499E-2</v>
      </c>
      <c r="O67" s="37">
        <v>1.6843540037692201E-2</v>
      </c>
      <c r="P67" s="37">
        <v>2.1525134464842152E-2</v>
      </c>
      <c r="Q67" s="37">
        <v>1.6733807100972976E-2</v>
      </c>
      <c r="R67" s="37">
        <v>1.6625189533166166E-2</v>
      </c>
      <c r="S67" s="37">
        <v>1.7083269870791291E-2</v>
      </c>
      <c r="T67" s="37">
        <v>1.6102533912401001E-2</v>
      </c>
      <c r="U67" s="37">
        <v>1.1984221566216211E-2</v>
      </c>
      <c r="V67" s="37">
        <v>1.473034271125437E-2</v>
      </c>
      <c r="W67" s="37">
        <v>1.2312967224763355E-2</v>
      </c>
      <c r="X67" s="56">
        <v>0.31206764598109843</v>
      </c>
      <c r="Y67" s="37">
        <v>0.24058436358184637</v>
      </c>
      <c r="Z67" s="37">
        <v>0.28028885461254865</v>
      </c>
      <c r="AA67" s="37">
        <v>0.23743481593097157</v>
      </c>
      <c r="AB67" s="37">
        <v>0.26203738720367564</v>
      </c>
      <c r="AC67" s="37">
        <v>0.22136535093449683</v>
      </c>
      <c r="AD67" s="37">
        <v>0.1936533851737067</v>
      </c>
      <c r="AE67" s="37">
        <v>0.23863260898340483</v>
      </c>
      <c r="AF67" s="37">
        <v>0.2404779821770279</v>
      </c>
      <c r="AG67" s="38">
        <v>0.20435734229138375</v>
      </c>
      <c r="AH67" s="56">
        <v>0.47716602021202775</v>
      </c>
      <c r="AI67" s="37">
        <v>0.34648573531949295</v>
      </c>
      <c r="AJ67" s="37">
        <v>0.43038481649519861</v>
      </c>
      <c r="AK67" s="37">
        <v>0.4661839652575287</v>
      </c>
      <c r="AL67" s="37">
        <v>0.47194136275227339</v>
      </c>
      <c r="AM67" s="37">
        <v>0.43240183453461029</v>
      </c>
      <c r="AN67" s="37">
        <v>0.42618919757649337</v>
      </c>
      <c r="AO67" s="37">
        <v>0.52354602389538996</v>
      </c>
      <c r="AP67" s="37">
        <v>0.51010264092361979</v>
      </c>
      <c r="AQ67" s="37">
        <v>0.4627720635946066</v>
      </c>
      <c r="AR67" s="56">
        <v>4.2920188196696789E-2</v>
      </c>
      <c r="AS67" s="37">
        <v>2.6477630167587446E-2</v>
      </c>
      <c r="AT67" s="37">
        <v>2.4544269715899188E-2</v>
      </c>
      <c r="AU67" s="37">
        <v>2.9170839485658833E-2</v>
      </c>
      <c r="AV67" s="37">
        <v>2.7945569303905609E-2</v>
      </c>
      <c r="AW67" s="37">
        <v>2.5045358988999605E-2</v>
      </c>
      <c r="AX67" s="37">
        <v>1.5874562870841602E-2</v>
      </c>
      <c r="AY67" s="37">
        <v>1.8306309783677931E-2</v>
      </c>
      <c r="AZ67" s="37">
        <v>2.3454534262065667E-2</v>
      </c>
      <c r="BA67" s="37">
        <v>2.4494382927270526E-2</v>
      </c>
    </row>
    <row r="68" spans="1:53" x14ac:dyDescent="0.3">
      <c r="A68" s="200"/>
      <c r="B68" s="42">
        <v>64</v>
      </c>
      <c r="C68" s="4" t="s">
        <v>160</v>
      </c>
      <c r="D68" s="56">
        <v>11.639102062484367</v>
      </c>
      <c r="E68" s="37">
        <v>11.252465193503015</v>
      </c>
      <c r="F68" s="37">
        <v>10.85038417636023</v>
      </c>
      <c r="G68" s="37">
        <v>11.372817573020194</v>
      </c>
      <c r="H68" s="37">
        <v>11.676962783407083</v>
      </c>
      <c r="I68" s="37">
        <v>12.061110581773594</v>
      </c>
      <c r="J68" s="37">
        <v>11.88576339359081</v>
      </c>
      <c r="K68" s="37">
        <v>12.192187564002825</v>
      </c>
      <c r="L68" s="37">
        <v>11.611569582919053</v>
      </c>
      <c r="M68" s="37">
        <v>11.895698110217403</v>
      </c>
      <c r="N68" s="56">
        <v>8.340492711361664</v>
      </c>
      <c r="O68" s="37">
        <v>7.197647601223883</v>
      </c>
      <c r="P68" s="37">
        <v>7.7869412469280856</v>
      </c>
      <c r="Q68" s="37">
        <v>7.6513338978618268</v>
      </c>
      <c r="R68" s="37">
        <v>7.8194152311157445</v>
      </c>
      <c r="S68" s="37">
        <v>7.9758986015546887</v>
      </c>
      <c r="T68" s="37">
        <v>8.0293826844310505</v>
      </c>
      <c r="U68" s="37">
        <v>7.4650081492204654</v>
      </c>
      <c r="V68" s="37">
        <v>7.4558628943200826</v>
      </c>
      <c r="W68" s="37">
        <v>7.5754024614893698</v>
      </c>
      <c r="X68" s="56">
        <v>16.779787150451753</v>
      </c>
      <c r="Y68" s="37">
        <v>16.769833847094965</v>
      </c>
      <c r="Z68" s="37">
        <v>16.679300319927442</v>
      </c>
      <c r="AA68" s="37">
        <v>16.715160631948532</v>
      </c>
      <c r="AB68" s="37">
        <v>16.565653634847592</v>
      </c>
      <c r="AC68" s="37">
        <v>16.369572220012181</v>
      </c>
      <c r="AD68" s="37">
        <v>16.374770100140069</v>
      </c>
      <c r="AE68" s="37">
        <v>17.071442875229327</v>
      </c>
      <c r="AF68" s="37">
        <v>16.515926839024743</v>
      </c>
      <c r="AG68" s="38">
        <v>16.757006630607442</v>
      </c>
      <c r="AH68" s="56">
        <v>15.844526999537862</v>
      </c>
      <c r="AI68" s="37">
        <v>18.443958823626406</v>
      </c>
      <c r="AJ68" s="37">
        <v>16.539903204680002</v>
      </c>
      <c r="AK68" s="37">
        <v>15.619181617123521</v>
      </c>
      <c r="AL68" s="37">
        <v>15.950441374253927</v>
      </c>
      <c r="AM68" s="37">
        <v>16.070467620605726</v>
      </c>
      <c r="AN68" s="37">
        <v>15.324103237380955</v>
      </c>
      <c r="AO68" s="37">
        <v>15.276895370222636</v>
      </c>
      <c r="AP68" s="37">
        <v>15.4953373143058</v>
      </c>
      <c r="AQ68" s="37">
        <v>15.684561821819866</v>
      </c>
      <c r="AR68" s="56">
        <v>17.534190178462282</v>
      </c>
      <c r="AS68" s="37">
        <v>16.60628975982754</v>
      </c>
      <c r="AT68" s="37">
        <v>16.728979728030794</v>
      </c>
      <c r="AU68" s="37">
        <v>16.708067849269749</v>
      </c>
      <c r="AV68" s="37">
        <v>17.295395495014137</v>
      </c>
      <c r="AW68" s="37">
        <v>16.556020192966702</v>
      </c>
      <c r="AX68" s="37">
        <v>16.183629278693573</v>
      </c>
      <c r="AY68" s="37">
        <v>14.81878734121501</v>
      </c>
      <c r="AZ68" s="37">
        <v>16.586324871715281</v>
      </c>
      <c r="BA68" s="37">
        <v>15.809708999986739</v>
      </c>
    </row>
    <row r="69" spans="1:53" x14ac:dyDescent="0.3">
      <c r="A69" s="200"/>
      <c r="B69" s="42">
        <v>65</v>
      </c>
      <c r="C69" s="4" t="s">
        <v>161</v>
      </c>
      <c r="D69" s="56">
        <v>0.32973205308861464</v>
      </c>
      <c r="E69" s="37">
        <v>0.4064447153333462</v>
      </c>
      <c r="F69" s="37">
        <v>0.34475096625833129</v>
      </c>
      <c r="G69" s="37">
        <v>0.48869468238195796</v>
      </c>
      <c r="H69" s="37">
        <v>0.46590162763194803</v>
      </c>
      <c r="I69" s="37">
        <v>0.6298062147743102</v>
      </c>
      <c r="J69" s="37">
        <v>0.53521088686454177</v>
      </c>
      <c r="K69" s="37">
        <v>0.53134466069426722</v>
      </c>
      <c r="L69" s="37">
        <v>0.52812640878166939</v>
      </c>
      <c r="M69" s="37">
        <v>0.37221297890593197</v>
      </c>
      <c r="N69" s="56">
        <v>0.64426245418730932</v>
      </c>
      <c r="O69" s="37">
        <v>0.54509449412907018</v>
      </c>
      <c r="P69" s="37">
        <v>0.36551671312005241</v>
      </c>
      <c r="Q69" s="37">
        <v>0.41537515157195143</v>
      </c>
      <c r="R69" s="37">
        <v>0.34530769820948931</v>
      </c>
      <c r="S69" s="37">
        <v>0.31800057272166449</v>
      </c>
      <c r="T69" s="37">
        <v>0.27456754108198622</v>
      </c>
      <c r="U69" s="37">
        <v>0.34623462238578939</v>
      </c>
      <c r="V69" s="37">
        <v>0.31272426289154115</v>
      </c>
      <c r="W69" s="37">
        <v>0.30968928853558753</v>
      </c>
      <c r="X69" s="56">
        <v>9.2843658359098441E-2</v>
      </c>
      <c r="Y69" s="37">
        <v>7.0058617445517155E-2</v>
      </c>
      <c r="Z69" s="37">
        <v>8.3771664224529516E-2</v>
      </c>
      <c r="AA69" s="37">
        <v>8.0476835260420612E-2</v>
      </c>
      <c r="AB69" s="37">
        <v>8.3479354602849248E-2</v>
      </c>
      <c r="AC69" s="37">
        <v>6.4540776968994143E-2</v>
      </c>
      <c r="AD69" s="37">
        <v>8.7028132696563371E-2</v>
      </c>
      <c r="AE69" s="37">
        <v>0.10706242270812129</v>
      </c>
      <c r="AF69" s="37">
        <v>0.17299770288848501</v>
      </c>
      <c r="AG69" s="38">
        <v>0.14554473352594763</v>
      </c>
      <c r="AH69" s="56">
        <v>0.46188619069201903</v>
      </c>
      <c r="AI69" s="37">
        <v>0.46537698683042278</v>
      </c>
      <c r="AJ69" s="37">
        <v>0.48587288868878431</v>
      </c>
      <c r="AK69" s="37">
        <v>0.44614859365724052</v>
      </c>
      <c r="AL69" s="37">
        <v>0.45308658093429388</v>
      </c>
      <c r="AM69" s="37">
        <v>0.43261428084902431</v>
      </c>
      <c r="AN69" s="37">
        <v>0.3710510046466986</v>
      </c>
      <c r="AO69" s="37">
        <v>0.38938510368130574</v>
      </c>
      <c r="AP69" s="37">
        <v>0.37416974479317072</v>
      </c>
      <c r="AQ69" s="37">
        <v>0.36543598841276392</v>
      </c>
      <c r="AR69" s="56">
        <v>0.27051459971584141</v>
      </c>
      <c r="AS69" s="37">
        <v>0.25269408002305055</v>
      </c>
      <c r="AT69" s="37">
        <v>0.23339512434832474</v>
      </c>
      <c r="AU69" s="37">
        <v>0.24698780158652972</v>
      </c>
      <c r="AV69" s="37">
        <v>0.2471140901892302</v>
      </c>
      <c r="AW69" s="37">
        <v>0.27648062205242296</v>
      </c>
      <c r="AX69" s="37">
        <v>0.21671660824858494</v>
      </c>
      <c r="AY69" s="37">
        <v>0.3039864458427185</v>
      </c>
      <c r="AZ69" s="37">
        <v>0.24899090359605291</v>
      </c>
      <c r="BA69" s="37">
        <v>0.24341308757292845</v>
      </c>
    </row>
    <row r="70" spans="1:53" x14ac:dyDescent="0.3">
      <c r="A70" s="200"/>
      <c r="B70" s="42">
        <v>66</v>
      </c>
      <c r="C70" s="4" t="s">
        <v>162</v>
      </c>
      <c r="D70" s="56">
        <v>8.0052678339577899E-3</v>
      </c>
      <c r="E70" s="37">
        <v>7.4259557190849207E-3</v>
      </c>
      <c r="F70" s="37">
        <v>6.8447245357981992E-3</v>
      </c>
      <c r="G70" s="37">
        <v>7.2849885701005762E-3</v>
      </c>
      <c r="H70" s="37">
        <v>7.6260908490247397E-3</v>
      </c>
      <c r="I70" s="37">
        <v>7.466073909669719E-3</v>
      </c>
      <c r="J70" s="37">
        <v>6.4287477959429967E-3</v>
      </c>
      <c r="K70" s="37">
        <v>6.6362431675725201E-3</v>
      </c>
      <c r="L70" s="37">
        <v>7.3203421074021615E-3</v>
      </c>
      <c r="M70" s="37">
        <v>5.9138477761738369E-3</v>
      </c>
      <c r="N70" s="56">
        <v>0.86789131242606488</v>
      </c>
      <c r="O70" s="37">
        <v>0.86909754081063006</v>
      </c>
      <c r="P70" s="37">
        <v>0.63994469462276093</v>
      </c>
      <c r="Q70" s="37">
        <v>0.78646031380088866</v>
      </c>
      <c r="R70" s="37">
        <v>0.7907880914440204</v>
      </c>
      <c r="S70" s="37">
        <v>0.60191884335435297</v>
      </c>
      <c r="T70" s="37">
        <v>0.67580296044917643</v>
      </c>
      <c r="U70" s="37">
        <v>0.81629497969239251</v>
      </c>
      <c r="V70" s="37">
        <v>0.78480061645962007</v>
      </c>
      <c r="W70" s="37">
        <v>0.79205823998066038</v>
      </c>
      <c r="X70" s="56">
        <v>9.5647925043428426E-3</v>
      </c>
      <c r="Y70" s="37">
        <v>6.5425051160808313E-3</v>
      </c>
      <c r="Z70" s="37">
        <v>6.3801159375079684E-3</v>
      </c>
      <c r="AA70" s="37">
        <v>5.2527300540059383E-3</v>
      </c>
      <c r="AB70" s="37">
        <v>6.6391633460956374E-3</v>
      </c>
      <c r="AC70" s="37">
        <v>6.107047150228237E-3</v>
      </c>
      <c r="AD70" s="37">
        <v>6.3798113274388278E-3</v>
      </c>
      <c r="AE70" s="37">
        <v>5.2192059203761756E-3</v>
      </c>
      <c r="AF70" s="37">
        <v>6.6938376587500912E-3</v>
      </c>
      <c r="AG70" s="38">
        <v>6.9701113105911155E-3</v>
      </c>
      <c r="AH70" s="56">
        <v>6.8450739510487043E-3</v>
      </c>
      <c r="AI70" s="37">
        <v>6.5538336278705778E-3</v>
      </c>
      <c r="AJ70" s="37">
        <v>7.2733444736531273E-3</v>
      </c>
      <c r="AK70" s="37">
        <v>7.1934213779446358E-3</v>
      </c>
      <c r="AL70" s="37">
        <v>6.4737831063974649E-3</v>
      </c>
      <c r="AM70" s="37">
        <v>5.4070775363839084E-3</v>
      </c>
      <c r="AN70" s="37">
        <v>5.5190295612721615E-3</v>
      </c>
      <c r="AO70" s="37">
        <v>5.6533823239704158E-3</v>
      </c>
      <c r="AP70" s="37">
        <v>6.1853732266123592E-3</v>
      </c>
      <c r="AQ70" s="37">
        <v>6.8432618278386186E-3</v>
      </c>
      <c r="AR70" s="56">
        <v>0.7615259192490097</v>
      </c>
      <c r="AS70" s="37">
        <v>0.74768928484514607</v>
      </c>
      <c r="AT70" s="37">
        <v>0.77707376181518617</v>
      </c>
      <c r="AU70" s="37">
        <v>0.73699818693277019</v>
      </c>
      <c r="AV70" s="37">
        <v>0.77930872434061671</v>
      </c>
      <c r="AW70" s="37">
        <v>0.74857009864872426</v>
      </c>
      <c r="AX70" s="37">
        <v>0.60621600892848615</v>
      </c>
      <c r="AY70" s="37">
        <v>0.58567137488383947</v>
      </c>
      <c r="AZ70" s="37">
        <v>0.67576118913825611</v>
      </c>
      <c r="BA70" s="37">
        <v>0.71631117380130893</v>
      </c>
    </row>
    <row r="71" spans="1:53" x14ac:dyDescent="0.3">
      <c r="A71" s="200"/>
      <c r="B71" s="42">
        <v>67</v>
      </c>
      <c r="C71" s="4" t="s">
        <v>163</v>
      </c>
      <c r="D71" s="56">
        <v>4413.2071608021615</v>
      </c>
      <c r="E71" s="37">
        <v>4809.9281042722541</v>
      </c>
      <c r="F71" s="37">
        <v>4738.218706949443</v>
      </c>
      <c r="G71" s="37">
        <v>4628.3331259430352</v>
      </c>
      <c r="H71" s="37">
        <v>4790.8407444961431</v>
      </c>
      <c r="I71" s="37">
        <v>4791.8722818816013</v>
      </c>
      <c r="J71" s="37">
        <v>5111.729606529907</v>
      </c>
      <c r="K71" s="37">
        <v>4730.9959134392011</v>
      </c>
      <c r="L71" s="37">
        <v>4137.2102163272575</v>
      </c>
      <c r="M71" s="37">
        <v>4704.1694547669504</v>
      </c>
      <c r="N71" s="56">
        <v>4464.7886123320322</v>
      </c>
      <c r="O71" s="37">
        <v>5150.3409923086301</v>
      </c>
      <c r="P71" s="37">
        <v>4121.4471417058439</v>
      </c>
      <c r="Q71" s="37">
        <v>5034.5517666618634</v>
      </c>
      <c r="R71" s="37">
        <v>5283.8989829913808</v>
      </c>
      <c r="S71" s="37">
        <v>4172.4606055647473</v>
      </c>
      <c r="T71" s="37">
        <v>4938.8265497458697</v>
      </c>
      <c r="U71" s="37">
        <v>5867.4386918103864</v>
      </c>
      <c r="V71" s="37">
        <v>5575.6671750623209</v>
      </c>
      <c r="W71" s="37">
        <v>5964.8883934609867</v>
      </c>
      <c r="X71" s="56">
        <v>4842.5637610603899</v>
      </c>
      <c r="Y71" s="37">
        <v>4719.4943209420953</v>
      </c>
      <c r="Z71" s="37">
        <v>4663.9511680724827</v>
      </c>
      <c r="AA71" s="37">
        <v>4674.2969621845032</v>
      </c>
      <c r="AB71" s="37">
        <v>4573.011551488391</v>
      </c>
      <c r="AC71" s="37">
        <v>4588.8032029395426</v>
      </c>
      <c r="AD71" s="37">
        <v>4570.288852870246</v>
      </c>
      <c r="AE71" s="37">
        <v>4453.2118493186008</v>
      </c>
      <c r="AF71" s="37">
        <v>4973.7996740197104</v>
      </c>
      <c r="AG71" s="38">
        <v>4662.3168320807417</v>
      </c>
      <c r="AH71" s="56">
        <v>4292.4399999999996</v>
      </c>
      <c r="AI71" s="37">
        <v>4200.7800000000007</v>
      </c>
      <c r="AJ71" s="37">
        <v>5204.43</v>
      </c>
      <c r="AK71" s="37">
        <v>4607.47</v>
      </c>
      <c r="AL71" s="37">
        <v>5429.35</v>
      </c>
      <c r="AM71" s="37">
        <v>5378.51</v>
      </c>
      <c r="AN71" s="37">
        <v>5268.36</v>
      </c>
      <c r="AO71" s="37">
        <v>4531.99</v>
      </c>
      <c r="AP71" s="37">
        <v>4977.2</v>
      </c>
      <c r="AQ71" s="37">
        <v>4833.16</v>
      </c>
      <c r="AR71" s="56">
        <v>4381.4720907115689</v>
      </c>
      <c r="AS71" s="37">
        <v>4612.5982154849662</v>
      </c>
      <c r="AT71" s="37">
        <v>4558.4852126445212</v>
      </c>
      <c r="AU71" s="37">
        <v>4419.9929342803225</v>
      </c>
      <c r="AV71" s="37">
        <v>4453.9279220595208</v>
      </c>
      <c r="AW71" s="37">
        <v>4662.5834049243867</v>
      </c>
      <c r="AX71" s="37">
        <v>4484.652847225374</v>
      </c>
      <c r="AY71" s="37">
        <v>4439.7124239873474</v>
      </c>
      <c r="AZ71" s="37">
        <v>4438.794688585961</v>
      </c>
      <c r="BA71" s="37">
        <v>4554.8159135795122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3.6999999999999998E-2</v>
      </c>
      <c r="E72" s="39">
        <v>0.17499999999999999</v>
      </c>
      <c r="F72" s="39">
        <v>5.0000000000000001E-3</v>
      </c>
      <c r="G72" s="39">
        <v>6.0000000000000001E-3</v>
      </c>
      <c r="H72" s="39">
        <v>0.05</v>
      </c>
      <c r="I72" s="39">
        <v>7.1999999999999995E-2</v>
      </c>
      <c r="J72" s="39">
        <v>6.0000000000000001E-3</v>
      </c>
      <c r="K72" s="39">
        <v>0.02</v>
      </c>
      <c r="L72" s="39">
        <v>0.107</v>
      </c>
      <c r="M72" s="39">
        <v>0.11700000000000001</v>
      </c>
      <c r="N72" s="57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57">
        <v>7.4387304839188706E-2</v>
      </c>
      <c r="Y72" s="39">
        <v>4.3122864117697203E-2</v>
      </c>
      <c r="Z72" s="39">
        <v>5.7088906122013498E-2</v>
      </c>
      <c r="AA72" s="39">
        <v>0.16143243461407</v>
      </c>
      <c r="AB72" s="39">
        <v>0.23626675359031801</v>
      </c>
      <c r="AC72" s="39">
        <v>0.34108438630976701</v>
      </c>
      <c r="AD72" s="39">
        <v>0.336690373229107</v>
      </c>
      <c r="AE72" s="39">
        <v>1.54744974695977E-2</v>
      </c>
      <c r="AF72" s="39">
        <v>0</v>
      </c>
      <c r="AG72" s="40">
        <v>0.26489978988290103</v>
      </c>
      <c r="AH72" s="57">
        <v>0.113</v>
      </c>
      <c r="AI72" s="39">
        <v>0.09</v>
      </c>
      <c r="AJ72" s="39">
        <v>0.11</v>
      </c>
      <c r="AK72" s="39">
        <v>5.5E-2</v>
      </c>
      <c r="AL72" s="39">
        <v>6.9000000000000006E-2</v>
      </c>
      <c r="AM72" s="39">
        <v>0.18</v>
      </c>
      <c r="AN72" s="39">
        <v>0.122</v>
      </c>
      <c r="AO72" s="39">
        <v>0.17599999999999999</v>
      </c>
      <c r="AP72" s="39">
        <v>3.7999999999999999E-2</v>
      </c>
      <c r="AQ72" s="39">
        <v>0.04</v>
      </c>
      <c r="AR72" s="57">
        <v>0.15795233714037099</v>
      </c>
      <c r="AS72" s="39">
        <v>0</v>
      </c>
      <c r="AT72" s="39">
        <v>5.4938563848883001E-2</v>
      </c>
      <c r="AU72" s="39">
        <v>7.0193670281906095E-2</v>
      </c>
      <c r="AV72" s="39">
        <v>0.13012639956965899</v>
      </c>
      <c r="AW72" s="39">
        <v>1.38284404304331</v>
      </c>
      <c r="AX72" s="39">
        <v>0.256315105235699</v>
      </c>
      <c r="AY72" s="39">
        <v>0</v>
      </c>
      <c r="AZ72" s="39">
        <v>0.16931464980764599</v>
      </c>
      <c r="BA72" s="39">
        <v>6.9377001941699504E-2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1.22</v>
      </c>
      <c r="E73" s="35">
        <v>1.33</v>
      </c>
      <c r="F73" s="35">
        <v>1.24</v>
      </c>
      <c r="G73" s="35">
        <v>1.31</v>
      </c>
      <c r="H73" s="35">
        <v>1.29</v>
      </c>
      <c r="I73" s="35">
        <v>1.31</v>
      </c>
      <c r="J73" s="35">
        <v>1.34</v>
      </c>
      <c r="K73" s="35">
        <v>1.33</v>
      </c>
      <c r="L73" s="35">
        <v>1.24</v>
      </c>
      <c r="M73" s="35">
        <v>1.28</v>
      </c>
      <c r="N73" s="55">
        <v>1.25</v>
      </c>
      <c r="O73" s="35">
        <v>2.19</v>
      </c>
      <c r="P73" s="35">
        <v>2.35</v>
      </c>
      <c r="Q73" s="35">
        <v>2.0299999999999998</v>
      </c>
      <c r="R73" s="35">
        <v>1.88</v>
      </c>
      <c r="S73" s="35">
        <v>1.98</v>
      </c>
      <c r="T73" s="35">
        <v>1.89</v>
      </c>
      <c r="U73" s="35">
        <v>1.73</v>
      </c>
      <c r="V73" s="35">
        <v>1.89</v>
      </c>
      <c r="W73" s="35">
        <v>1.83</v>
      </c>
      <c r="X73" s="55">
        <v>1.56</v>
      </c>
      <c r="Y73" s="35">
        <v>1.64</v>
      </c>
      <c r="Z73" s="35">
        <v>1.53</v>
      </c>
      <c r="AA73" s="35">
        <v>1.64</v>
      </c>
      <c r="AB73" s="35">
        <v>1.62</v>
      </c>
      <c r="AC73" s="35">
        <v>1.5</v>
      </c>
      <c r="AD73" s="35">
        <v>1.69</v>
      </c>
      <c r="AE73" s="35">
        <v>1.63</v>
      </c>
      <c r="AF73" s="35">
        <v>1.46</v>
      </c>
      <c r="AG73" s="36">
        <v>1.56</v>
      </c>
      <c r="AH73" s="55">
        <v>1</v>
      </c>
      <c r="AI73" s="35">
        <v>1.38</v>
      </c>
      <c r="AJ73" s="35">
        <v>1.32</v>
      </c>
      <c r="AK73" s="35">
        <v>1.24</v>
      </c>
      <c r="AL73" s="35">
        <v>1.31</v>
      </c>
      <c r="AM73" s="35">
        <v>1.42</v>
      </c>
      <c r="AN73" s="35">
        <v>1.32</v>
      </c>
      <c r="AO73" s="35">
        <v>1.33</v>
      </c>
      <c r="AP73" s="35">
        <v>1.27</v>
      </c>
      <c r="AQ73" s="35">
        <v>1.31</v>
      </c>
      <c r="AR73" s="55">
        <v>1.52</v>
      </c>
      <c r="AS73" s="35">
        <v>1.49</v>
      </c>
      <c r="AT73" s="35">
        <v>1.53</v>
      </c>
      <c r="AU73" s="35">
        <v>1.56</v>
      </c>
      <c r="AV73" s="35">
        <v>1.51</v>
      </c>
      <c r="AW73" s="35">
        <v>1.45</v>
      </c>
      <c r="AX73" s="35">
        <v>1.64</v>
      </c>
      <c r="AY73" s="35">
        <v>1.51</v>
      </c>
      <c r="AZ73" s="35">
        <v>1.7</v>
      </c>
      <c r="BA73" s="35">
        <v>1.5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8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40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24.22</v>
      </c>
      <c r="E76" s="35">
        <v>24.31</v>
      </c>
      <c r="F76" s="35">
        <v>24.38</v>
      </c>
      <c r="G76" s="35">
        <v>24.18</v>
      </c>
      <c r="H76" s="35">
        <v>24.65</v>
      </c>
      <c r="I76" s="35">
        <v>24.45</v>
      </c>
      <c r="J76" s="35">
        <v>24.31</v>
      </c>
      <c r="K76" s="35">
        <v>24.29</v>
      </c>
      <c r="L76" s="35">
        <v>24.65</v>
      </c>
      <c r="M76" s="35">
        <v>24.75</v>
      </c>
      <c r="N76" s="55">
        <v>23.8</v>
      </c>
      <c r="O76" s="35">
        <v>24.5</v>
      </c>
      <c r="P76" s="35">
        <v>24.1</v>
      </c>
      <c r="Q76" s="35">
        <v>24.6</v>
      </c>
      <c r="R76" s="35">
        <v>24.4</v>
      </c>
      <c r="S76" s="35">
        <v>24.2</v>
      </c>
      <c r="T76" s="35">
        <v>24.3</v>
      </c>
      <c r="U76" s="35">
        <v>23.5</v>
      </c>
      <c r="V76" s="35">
        <v>23.6</v>
      </c>
      <c r="W76" s="35">
        <v>23.9</v>
      </c>
      <c r="X76" s="55">
        <v>27.7</v>
      </c>
      <c r="Y76" s="35">
        <v>25</v>
      </c>
      <c r="Z76" s="35">
        <v>24.7</v>
      </c>
      <c r="AA76" s="35">
        <v>24.6</v>
      </c>
      <c r="AB76" s="35">
        <v>24.8</v>
      </c>
      <c r="AC76" s="35">
        <v>24.5</v>
      </c>
      <c r="AD76" s="35">
        <v>24.5</v>
      </c>
      <c r="AE76" s="35">
        <v>24.8</v>
      </c>
      <c r="AF76" s="35">
        <v>24.4</v>
      </c>
      <c r="AG76" s="36">
        <v>24.06</v>
      </c>
      <c r="AH76" s="55">
        <v>25.15</v>
      </c>
      <c r="AI76" s="35">
        <v>25.35</v>
      </c>
      <c r="AJ76" s="35">
        <v>25.19</v>
      </c>
      <c r="AK76" s="35">
        <v>25.45</v>
      </c>
      <c r="AL76" s="35">
        <v>25.35</v>
      </c>
      <c r="AM76" s="35">
        <v>25.65</v>
      </c>
      <c r="AN76" s="35">
        <v>25.75</v>
      </c>
      <c r="AO76" s="35">
        <v>25.48</v>
      </c>
      <c r="AP76" s="35">
        <v>25.39</v>
      </c>
      <c r="AQ76" s="35">
        <v>25.16</v>
      </c>
      <c r="AR76" s="55">
        <v>33.1</v>
      </c>
      <c r="AS76" s="35">
        <v>25.9</v>
      </c>
      <c r="AT76" s="35">
        <v>26</v>
      </c>
      <c r="AU76" s="35">
        <v>26.1</v>
      </c>
      <c r="AV76" s="35">
        <v>31.4</v>
      </c>
      <c r="AW76" s="35">
        <v>25.6</v>
      </c>
      <c r="AX76" s="35">
        <v>25.4</v>
      </c>
      <c r="AY76" s="35">
        <v>26.9</v>
      </c>
      <c r="AZ76" s="35">
        <v>25.5</v>
      </c>
      <c r="BA76" s="35">
        <v>25.1</v>
      </c>
    </row>
    <row r="77" spans="1:53" x14ac:dyDescent="0.3">
      <c r="A77" s="200"/>
      <c r="B77" s="42">
        <v>73</v>
      </c>
      <c r="C77" s="4" t="s">
        <v>173</v>
      </c>
      <c r="D77" s="56">
        <v>30.52</v>
      </c>
      <c r="E77" s="37">
        <v>30.15</v>
      </c>
      <c r="F77" s="37">
        <v>30.44</v>
      </c>
      <c r="G77" s="37">
        <v>30.25</v>
      </c>
      <c r="H77" s="37">
        <v>30.25</v>
      </c>
      <c r="I77" s="37">
        <v>30.18</v>
      </c>
      <c r="J77" s="37">
        <v>30.25</v>
      </c>
      <c r="K77" s="37">
        <v>30.16</v>
      </c>
      <c r="L77" s="37">
        <v>30.66</v>
      </c>
      <c r="M77" s="37">
        <v>30.84</v>
      </c>
      <c r="N77" s="56">
        <v>30.76</v>
      </c>
      <c r="O77" s="37">
        <v>32.229999999999997</v>
      </c>
      <c r="P77" s="37">
        <v>24.96</v>
      </c>
      <c r="Q77" s="37">
        <v>29.44</v>
      </c>
      <c r="R77" s="37">
        <v>28.78</v>
      </c>
      <c r="S77" s="37">
        <v>29.97</v>
      </c>
      <c r="T77" s="37">
        <v>27.07</v>
      </c>
      <c r="U77" s="37">
        <v>31.09</v>
      </c>
      <c r="V77" s="37">
        <v>30.15</v>
      </c>
      <c r="W77" s="37">
        <v>31.03</v>
      </c>
      <c r="X77" s="56">
        <v>30.35</v>
      </c>
      <c r="Y77" s="37">
        <v>30.19</v>
      </c>
      <c r="Z77" s="37">
        <v>30.27</v>
      </c>
      <c r="AA77" s="37">
        <v>30.29</v>
      </c>
      <c r="AB77" s="37">
        <v>30.21</v>
      </c>
      <c r="AC77" s="37">
        <v>30.4</v>
      </c>
      <c r="AD77" s="37">
        <v>30.44</v>
      </c>
      <c r="AE77" s="37">
        <v>30.11</v>
      </c>
      <c r="AF77" s="37">
        <v>30.59</v>
      </c>
      <c r="AG77" s="38">
        <v>30.29</v>
      </c>
      <c r="AH77" s="56">
        <v>30.13</v>
      </c>
      <c r="AI77" s="37">
        <v>30.15</v>
      </c>
      <c r="AJ77" s="37">
        <v>30.25</v>
      </c>
      <c r="AK77" s="37">
        <v>30.13</v>
      </c>
      <c r="AL77" s="37">
        <v>30.28</v>
      </c>
      <c r="AM77" s="37">
        <v>30.31</v>
      </c>
      <c r="AN77" s="37">
        <v>30.25</v>
      </c>
      <c r="AO77" s="37">
        <v>30.29</v>
      </c>
      <c r="AP77" s="37">
        <v>30.65</v>
      </c>
      <c r="AQ77" s="37">
        <v>30.4</v>
      </c>
      <c r="AR77" s="56">
        <v>30.11</v>
      </c>
      <c r="AS77" s="37">
        <v>30.58</v>
      </c>
      <c r="AT77" s="37">
        <v>30.5</v>
      </c>
      <c r="AU77" s="37">
        <v>30.51</v>
      </c>
      <c r="AV77" s="37">
        <v>30.56</v>
      </c>
      <c r="AW77" s="37">
        <v>30.63</v>
      </c>
      <c r="AX77" s="37">
        <v>30.6</v>
      </c>
      <c r="AY77" s="37">
        <v>30.62</v>
      </c>
      <c r="AZ77" s="37">
        <v>30.29</v>
      </c>
      <c r="BA77" s="37">
        <v>30.86</v>
      </c>
    </row>
    <row r="78" spans="1:53" x14ac:dyDescent="0.3">
      <c r="A78" s="200"/>
      <c r="B78" s="42">
        <v>74</v>
      </c>
      <c r="C78" s="4" t="s">
        <v>174</v>
      </c>
      <c r="D78" s="56">
        <v>8.15</v>
      </c>
      <c r="E78" s="37">
        <v>8.16</v>
      </c>
      <c r="F78" s="37">
        <v>8.24</v>
      </c>
      <c r="G78" s="37">
        <v>8.15</v>
      </c>
      <c r="H78" s="37">
        <v>8.15</v>
      </c>
      <c r="I78" s="37">
        <v>8.16</v>
      </c>
      <c r="J78" s="37">
        <v>8.17</v>
      </c>
      <c r="K78" s="37">
        <v>8.19</v>
      </c>
      <c r="L78" s="37">
        <v>8.2100000000000009</v>
      </c>
      <c r="M78" s="37">
        <v>8.19</v>
      </c>
      <c r="N78" s="56">
        <v>8.17</v>
      </c>
      <c r="O78" s="37">
        <v>8.11</v>
      </c>
      <c r="P78" s="37">
        <v>8.1300000000000008</v>
      </c>
      <c r="Q78" s="37">
        <v>8.1199999999999992</v>
      </c>
      <c r="R78" s="37">
        <v>8.1</v>
      </c>
      <c r="S78" s="37">
        <v>8.1</v>
      </c>
      <c r="T78" s="37">
        <v>8.11</v>
      </c>
      <c r="U78" s="37">
        <v>8.15</v>
      </c>
      <c r="V78" s="37">
        <v>8.15</v>
      </c>
      <c r="W78" s="37">
        <v>8.15</v>
      </c>
      <c r="X78" s="56">
        <v>8.3000000000000007</v>
      </c>
      <c r="Y78" s="37">
        <v>8.1300000000000008</v>
      </c>
      <c r="Z78" s="37">
        <v>8.11</v>
      </c>
      <c r="AA78" s="37">
        <v>8.32</v>
      </c>
      <c r="AB78" s="37">
        <v>8.14</v>
      </c>
      <c r="AC78" s="37">
        <v>8.18</v>
      </c>
      <c r="AD78" s="37">
        <v>8.15</v>
      </c>
      <c r="AE78" s="37">
        <v>8.1199999999999992</v>
      </c>
      <c r="AF78" s="37">
        <v>8.49</v>
      </c>
      <c r="AG78" s="38">
        <v>8.11</v>
      </c>
      <c r="AH78" s="56">
        <v>8.08</v>
      </c>
      <c r="AI78" s="37">
        <v>8.07</v>
      </c>
      <c r="AJ78" s="37">
        <v>8.08</v>
      </c>
      <c r="AK78" s="37">
        <v>8.09</v>
      </c>
      <c r="AL78" s="37">
        <v>8.1</v>
      </c>
      <c r="AM78" s="37">
        <v>8.07</v>
      </c>
      <c r="AN78" s="37">
        <v>8.08</v>
      </c>
      <c r="AO78" s="37">
        <v>8.1199999999999992</v>
      </c>
      <c r="AP78" s="37">
        <v>8.09</v>
      </c>
      <c r="AQ78" s="37">
        <v>8.1</v>
      </c>
      <c r="AR78" s="56">
        <v>7.91</v>
      </c>
      <c r="AS78" s="37">
        <v>8.0299999999999994</v>
      </c>
      <c r="AT78" s="37">
        <v>8.0500000000000007</v>
      </c>
      <c r="AU78" s="37">
        <v>8.02</v>
      </c>
      <c r="AV78" s="37">
        <v>7.93</v>
      </c>
      <c r="AW78" s="37">
        <v>8.07</v>
      </c>
      <c r="AX78" s="37">
        <v>8.16</v>
      </c>
      <c r="AY78" s="37">
        <v>8.1199999999999992</v>
      </c>
      <c r="AZ78" s="37">
        <v>8.11</v>
      </c>
      <c r="BA78" s="37">
        <v>8.24</v>
      </c>
    </row>
    <row r="79" spans="1:53" x14ac:dyDescent="0.3">
      <c r="A79" s="200"/>
      <c r="B79" s="42">
        <v>75</v>
      </c>
      <c r="C79" s="4" t="s">
        <v>184</v>
      </c>
      <c r="D79" s="56">
        <v>6.99</v>
      </c>
      <c r="E79" s="37">
        <v>7.01</v>
      </c>
      <c r="F79" s="37">
        <v>7.01</v>
      </c>
      <c r="G79" s="37">
        <v>6.89</v>
      </c>
      <c r="H79" s="37">
        <v>6.59</v>
      </c>
      <c r="I79" s="37">
        <v>6.99</v>
      </c>
      <c r="J79" s="37">
        <v>6.95</v>
      </c>
      <c r="K79" s="37">
        <v>7.05</v>
      </c>
      <c r="L79" s="37">
        <v>7.15</v>
      </c>
      <c r="M79" s="37">
        <v>7.08</v>
      </c>
      <c r="N79" s="56">
        <v>6.86</v>
      </c>
      <c r="O79" s="37">
        <v>7.47</v>
      </c>
      <c r="P79" s="37">
        <v>7.51</v>
      </c>
      <c r="Q79" s="37">
        <v>7.37</v>
      </c>
      <c r="R79" s="37">
        <v>7.31</v>
      </c>
      <c r="S79" s="37">
        <v>7.15</v>
      </c>
      <c r="T79" s="37">
        <v>7.29</v>
      </c>
      <c r="U79" s="37">
        <v>7.43</v>
      </c>
      <c r="V79" s="37">
        <v>7.48</v>
      </c>
      <c r="W79" s="37">
        <v>7.44</v>
      </c>
      <c r="X79" s="56">
        <v>7.22</v>
      </c>
      <c r="Y79" s="37">
        <v>6.67</v>
      </c>
      <c r="Z79" s="37">
        <v>6.66</v>
      </c>
      <c r="AA79" s="37">
        <v>6.65</v>
      </c>
      <c r="AB79" s="37">
        <v>6.63</v>
      </c>
      <c r="AC79" s="37">
        <v>6.75</v>
      </c>
      <c r="AD79" s="37">
        <v>6.72</v>
      </c>
      <c r="AE79" s="37">
        <v>6.61</v>
      </c>
      <c r="AF79" s="37">
        <v>6.78</v>
      </c>
      <c r="AG79" s="38">
        <v>6.7</v>
      </c>
      <c r="AH79" s="56">
        <v>7.85</v>
      </c>
      <c r="AI79" s="37">
        <v>7.85</v>
      </c>
      <c r="AJ79" s="37">
        <v>7.15</v>
      </c>
      <c r="AK79" s="37">
        <v>7.91</v>
      </c>
      <c r="AL79" s="37">
        <v>7.25</v>
      </c>
      <c r="AM79" s="37">
        <v>7.35</v>
      </c>
      <c r="AN79" s="37">
        <v>7.15</v>
      </c>
      <c r="AO79" s="37">
        <v>7.65</v>
      </c>
      <c r="AP79" s="37">
        <v>7.25</v>
      </c>
      <c r="AQ79" s="37">
        <v>7.56</v>
      </c>
      <c r="AR79" s="56">
        <v>6.94</v>
      </c>
      <c r="AS79" s="37">
        <v>6.34</v>
      </c>
      <c r="AT79" s="37">
        <v>6.23</v>
      </c>
      <c r="AU79" s="37">
        <v>6.21</v>
      </c>
      <c r="AV79" s="37">
        <v>6.85</v>
      </c>
      <c r="AW79" s="37">
        <v>6.17</v>
      </c>
      <c r="AX79" s="37">
        <v>6.32</v>
      </c>
      <c r="AY79" s="37">
        <v>7.28</v>
      </c>
      <c r="AZ79" s="37">
        <v>6.6</v>
      </c>
      <c r="BA79" s="37">
        <v>7.11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99.5</v>
      </c>
      <c r="E80" s="39">
        <v>101.2</v>
      </c>
      <c r="F80" s="39">
        <v>102.5</v>
      </c>
      <c r="G80" s="39">
        <v>99.4</v>
      </c>
      <c r="H80" s="39">
        <v>99.5</v>
      </c>
      <c r="I80" s="39">
        <v>99.8</v>
      </c>
      <c r="J80" s="39">
        <v>99.5</v>
      </c>
      <c r="K80" s="39">
        <v>100.5</v>
      </c>
      <c r="L80" s="39">
        <v>101.5</v>
      </c>
      <c r="M80" s="39">
        <v>100.6</v>
      </c>
      <c r="N80" s="57">
        <v>96.8</v>
      </c>
      <c r="O80" s="39">
        <v>108.4</v>
      </c>
      <c r="P80" s="39">
        <v>103.1</v>
      </c>
      <c r="Q80" s="39">
        <v>104.6</v>
      </c>
      <c r="R80" s="39">
        <v>103.7</v>
      </c>
      <c r="S80" s="39">
        <v>101.2</v>
      </c>
      <c r="T80" s="39">
        <v>106.1</v>
      </c>
      <c r="U80" s="39">
        <v>104.4</v>
      </c>
      <c r="V80" s="39">
        <v>104.5</v>
      </c>
      <c r="W80" s="39">
        <v>105.2</v>
      </c>
      <c r="X80" s="57">
        <v>109.1</v>
      </c>
      <c r="Y80" s="39">
        <v>95.6</v>
      </c>
      <c r="Z80" s="39">
        <v>95.1</v>
      </c>
      <c r="AA80" s="39">
        <v>95</v>
      </c>
      <c r="AB80" s="39">
        <v>94.8</v>
      </c>
      <c r="AC80" s="39">
        <v>96.2</v>
      </c>
      <c r="AD80" s="39">
        <v>95.9</v>
      </c>
      <c r="AE80" s="39">
        <v>94.6</v>
      </c>
      <c r="AF80" s="39">
        <v>96.5</v>
      </c>
      <c r="AG80" s="40">
        <v>95.5</v>
      </c>
      <c r="AH80" s="57">
        <v>111.5</v>
      </c>
      <c r="AI80" s="39">
        <v>108.9</v>
      </c>
      <c r="AJ80" s="39">
        <v>108.5</v>
      </c>
      <c r="AK80" s="39">
        <v>107.4</v>
      </c>
      <c r="AL80" s="39">
        <v>106.6</v>
      </c>
      <c r="AM80" s="39">
        <v>107.3</v>
      </c>
      <c r="AN80" s="39">
        <v>108</v>
      </c>
      <c r="AO80" s="39">
        <v>110.6</v>
      </c>
      <c r="AP80" s="39">
        <v>109.6</v>
      </c>
      <c r="AQ80" s="39">
        <v>109.8</v>
      </c>
      <c r="AR80" s="57">
        <v>113.8</v>
      </c>
      <c r="AS80" s="39">
        <v>92.8</v>
      </c>
      <c r="AT80" s="39">
        <v>91.1</v>
      </c>
      <c r="AU80" s="39">
        <v>9.14</v>
      </c>
      <c r="AV80" s="39">
        <v>109.7</v>
      </c>
      <c r="AW80" s="39">
        <v>89.8</v>
      </c>
      <c r="AX80" s="39">
        <v>91.7</v>
      </c>
      <c r="AY80" s="39">
        <v>108.5</v>
      </c>
      <c r="AZ80" s="39">
        <v>95.9</v>
      </c>
      <c r="BA80" s="39">
        <v>102.8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</sheetData>
  <mergeCells count="11">
    <mergeCell ref="A73:A75"/>
    <mergeCell ref="A76:A80"/>
    <mergeCell ref="A50:A57"/>
    <mergeCell ref="D1:BA1"/>
    <mergeCell ref="D2:M2"/>
    <mergeCell ref="AR2:BA2"/>
    <mergeCell ref="X2:AG2"/>
    <mergeCell ref="A58:A72"/>
    <mergeCell ref="A5:A49"/>
    <mergeCell ref="N2:W2"/>
    <mergeCell ref="AH2:AQ2"/>
  </mergeCells>
  <phoneticPr fontId="2" type="noConversion"/>
  <conditionalFormatting sqref="N5:W57">
    <cfRule type="cellIs" dxfId="15" priority="49" operator="greaterThan">
      <formula>0</formula>
    </cfRule>
  </conditionalFormatting>
  <conditionalFormatting sqref="D5:M57">
    <cfRule type="cellIs" dxfId="14" priority="47" operator="greaterThan">
      <formula>0</formula>
    </cfRule>
  </conditionalFormatting>
  <conditionalFormatting sqref="AR5:BA57">
    <cfRule type="cellIs" dxfId="13" priority="46" operator="greaterThan">
      <formula>0</formula>
    </cfRule>
  </conditionalFormatting>
  <conditionalFormatting sqref="X5:AG57">
    <cfRule type="cellIs" dxfId="12" priority="45" operator="greaterThan">
      <formula>0</formula>
    </cfRule>
  </conditionalFormatting>
  <conditionalFormatting sqref="AH5:AK5">
    <cfRule type="cellIs" dxfId="11" priority="24" operator="greaterThan">
      <formula>0</formula>
    </cfRule>
  </conditionalFormatting>
  <conditionalFormatting sqref="AM5">
    <cfRule type="cellIs" dxfId="10" priority="23" operator="greaterThan">
      <formula>0</formula>
    </cfRule>
  </conditionalFormatting>
  <conditionalFormatting sqref="AO5:AP5">
    <cfRule type="cellIs" dxfId="9" priority="22" operator="greaterThan">
      <formula>0</formula>
    </cfRule>
  </conditionalFormatting>
  <conditionalFormatting sqref="AH6:AP6">
    <cfRule type="cellIs" dxfId="8" priority="21" operator="greaterThan">
      <formula>0</formula>
    </cfRule>
  </conditionalFormatting>
  <conditionalFormatting sqref="AO9">
    <cfRule type="cellIs" dxfId="7" priority="20" operator="greaterThan">
      <formula>0</formula>
    </cfRule>
  </conditionalFormatting>
  <conditionalFormatting sqref="C57">
    <cfRule type="expression" dxfId="6" priority="1">
      <formula>#REF!=0</formula>
    </cfRule>
  </conditionalFormatting>
  <conditionalFormatting sqref="C54">
    <cfRule type="expression" dxfId="5" priority="4">
      <formula>#REF!=0</formula>
    </cfRule>
  </conditionalFormatting>
  <conditionalFormatting sqref="C55">
    <cfRule type="expression" dxfId="4" priority="3">
      <formula>#REF!=0</formula>
    </cfRule>
  </conditionalFormatting>
  <conditionalFormatting sqref="C53">
    <cfRule type="expression" dxfId="3" priority="5">
      <formula>#REF!=0</formula>
    </cfRule>
  </conditionalFormatting>
  <conditionalFormatting sqref="C50">
    <cfRule type="expression" dxfId="2" priority="7">
      <formula>#REF!=0</formula>
    </cfRule>
  </conditionalFormatting>
  <conditionalFormatting sqref="C51">
    <cfRule type="expression" dxfId="1" priority="6">
      <formula>#REF!=0</formula>
    </cfRule>
  </conditionalFormatting>
  <conditionalFormatting sqref="C56">
    <cfRule type="expression" dxfId="0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51"/>
  <sheetViews>
    <sheetView zoomScale="70" zoomScaleNormal="70" zoomScaleSheetLayoutView="70" workbookViewId="0">
      <selection activeCell="O26" sqref="O26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5.875" style="139" bestFit="1" customWidth="1"/>
    <col min="11" max="16384" width="9" style="139"/>
  </cols>
  <sheetData>
    <row r="1" spans="1:16" ht="50.1" customHeight="1" x14ac:dyDescent="0.3">
      <c r="B1" s="138" t="s">
        <v>275</v>
      </c>
      <c r="C1" s="138" t="s">
        <v>413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x14ac:dyDescent="0.3">
      <c r="A2" s="221" t="s">
        <v>223</v>
      </c>
      <c r="B2" s="136">
        <v>1</v>
      </c>
      <c r="C2" s="143" t="s">
        <v>303</v>
      </c>
      <c r="D2" s="142" t="s">
        <v>429</v>
      </c>
      <c r="E2" s="142" t="s">
        <v>430</v>
      </c>
      <c r="F2" s="82">
        <v>35.317799999999998</v>
      </c>
      <c r="G2" s="82">
        <v>129.29301666666666</v>
      </c>
      <c r="H2" s="165" t="s">
        <v>220</v>
      </c>
      <c r="I2" s="82" t="s">
        <v>223</v>
      </c>
      <c r="J2" s="82" t="s">
        <v>602</v>
      </c>
      <c r="K2"/>
      <c r="L2"/>
      <c r="M2"/>
      <c r="N2"/>
      <c r="O2"/>
      <c r="P2"/>
    </row>
    <row r="3" spans="1:16" ht="17.45" customHeight="1" x14ac:dyDescent="0.3">
      <c r="A3" s="221"/>
      <c r="B3" s="136">
        <v>2</v>
      </c>
      <c r="C3" s="144" t="s">
        <v>306</v>
      </c>
      <c r="D3" s="141" t="s">
        <v>431</v>
      </c>
      <c r="E3" s="141" t="s">
        <v>432</v>
      </c>
      <c r="F3" s="82">
        <v>35.317716666666669</v>
      </c>
      <c r="G3" s="82">
        <v>129.29575</v>
      </c>
      <c r="H3" s="165" t="s">
        <v>220</v>
      </c>
      <c r="I3" s="82" t="s">
        <v>223</v>
      </c>
      <c r="J3" s="82" t="s">
        <v>602</v>
      </c>
      <c r="K3"/>
      <c r="L3"/>
      <c r="M3"/>
      <c r="N3"/>
      <c r="O3"/>
      <c r="P3"/>
    </row>
    <row r="4" spans="1:16" ht="17.45" customHeight="1" x14ac:dyDescent="0.3">
      <c r="A4" s="221"/>
      <c r="B4" s="136">
        <v>3</v>
      </c>
      <c r="C4" s="144" t="s">
        <v>309</v>
      </c>
      <c r="D4" s="141" t="s">
        <v>433</v>
      </c>
      <c r="E4" s="141" t="s">
        <v>434</v>
      </c>
      <c r="F4" s="82">
        <v>35.315916666666666</v>
      </c>
      <c r="G4" s="82">
        <v>129.30765</v>
      </c>
      <c r="H4" s="165" t="s">
        <v>220</v>
      </c>
      <c r="I4" s="82" t="s">
        <v>223</v>
      </c>
      <c r="J4" s="82" t="s">
        <v>602</v>
      </c>
      <c r="K4"/>
      <c r="L4"/>
      <c r="M4"/>
      <c r="N4"/>
      <c r="O4"/>
      <c r="P4"/>
    </row>
    <row r="5" spans="1:16" ht="17.45" customHeight="1" x14ac:dyDescent="0.3">
      <c r="A5" s="221"/>
      <c r="B5" s="136">
        <v>4</v>
      </c>
      <c r="C5" s="144" t="s">
        <v>312</v>
      </c>
      <c r="D5" s="141" t="s">
        <v>435</v>
      </c>
      <c r="E5" s="141" t="s">
        <v>436</v>
      </c>
      <c r="F5" s="82">
        <v>35.323116666666664</v>
      </c>
      <c r="G5" s="82">
        <v>129.31248333333335</v>
      </c>
      <c r="H5" s="165" t="s">
        <v>220</v>
      </c>
      <c r="I5" s="82" t="s">
        <v>223</v>
      </c>
      <c r="J5" s="82" t="s">
        <v>602</v>
      </c>
      <c r="K5"/>
      <c r="L5"/>
      <c r="M5"/>
      <c r="N5"/>
      <c r="O5"/>
      <c r="P5"/>
    </row>
    <row r="6" spans="1:16" ht="17.45" customHeight="1" x14ac:dyDescent="0.3">
      <c r="A6" s="221"/>
      <c r="B6" s="136">
        <v>5</v>
      </c>
      <c r="C6" s="144" t="s">
        <v>315</v>
      </c>
      <c r="D6" s="141" t="s">
        <v>437</v>
      </c>
      <c r="E6" s="141" t="s">
        <v>438</v>
      </c>
      <c r="F6" s="82">
        <v>35.316416666666669</v>
      </c>
      <c r="G6" s="82">
        <v>129.28205</v>
      </c>
      <c r="H6" s="165" t="s">
        <v>220</v>
      </c>
      <c r="I6" s="82" t="s">
        <v>223</v>
      </c>
      <c r="J6" s="82" t="s">
        <v>602</v>
      </c>
      <c r="K6"/>
      <c r="L6"/>
      <c r="M6"/>
      <c r="N6"/>
      <c r="O6"/>
      <c r="P6"/>
    </row>
    <row r="7" spans="1:16" ht="17.45" customHeight="1" x14ac:dyDescent="0.3">
      <c r="A7" s="221"/>
      <c r="B7" s="136">
        <v>6</v>
      </c>
      <c r="C7" s="144" t="s">
        <v>318</v>
      </c>
      <c r="D7" s="141" t="s">
        <v>439</v>
      </c>
      <c r="E7" s="141" t="s">
        <v>440</v>
      </c>
      <c r="F7" s="82">
        <v>35.312049999999999</v>
      </c>
      <c r="G7" s="82">
        <v>129.27383333333333</v>
      </c>
      <c r="H7" s="165" t="s">
        <v>220</v>
      </c>
      <c r="I7" s="82" t="s">
        <v>223</v>
      </c>
      <c r="J7" s="82" t="s">
        <v>602</v>
      </c>
      <c r="K7"/>
      <c r="L7"/>
      <c r="M7"/>
      <c r="N7"/>
      <c r="O7"/>
      <c r="P7"/>
    </row>
    <row r="8" spans="1:16" customFormat="1" ht="17.45" customHeight="1" x14ac:dyDescent="0.3">
      <c r="A8" s="221"/>
      <c r="B8" s="136">
        <v>7</v>
      </c>
      <c r="C8" s="144" t="s">
        <v>321</v>
      </c>
      <c r="D8" s="141" t="s">
        <v>441</v>
      </c>
      <c r="E8" s="141" t="s">
        <v>442</v>
      </c>
      <c r="F8" s="82">
        <v>35.310733333333332</v>
      </c>
      <c r="G8" s="82">
        <v>129.28803333333335</v>
      </c>
      <c r="H8" s="165" t="s">
        <v>220</v>
      </c>
      <c r="I8" s="82" t="s">
        <v>223</v>
      </c>
      <c r="J8" s="82" t="s">
        <v>602</v>
      </c>
    </row>
    <row r="9" spans="1:16" customFormat="1" ht="17.45" customHeight="1" x14ac:dyDescent="0.3">
      <c r="A9" s="221"/>
      <c r="B9" s="136">
        <v>8</v>
      </c>
      <c r="C9" s="144" t="s">
        <v>324</v>
      </c>
      <c r="D9" s="141" t="s">
        <v>443</v>
      </c>
      <c r="E9" s="141" t="s">
        <v>444</v>
      </c>
      <c r="F9" s="82">
        <v>35.310549999999999</v>
      </c>
      <c r="G9" s="82">
        <v>129.29884999999999</v>
      </c>
      <c r="H9" s="165" t="s">
        <v>220</v>
      </c>
      <c r="I9" s="82" t="s">
        <v>223</v>
      </c>
      <c r="J9" s="82" t="s">
        <v>602</v>
      </c>
    </row>
    <row r="10" spans="1:16" customFormat="1" ht="17.45" customHeight="1" x14ac:dyDescent="0.3">
      <c r="A10" s="221"/>
      <c r="B10" s="136">
        <v>9</v>
      </c>
      <c r="C10" s="144" t="s">
        <v>327</v>
      </c>
      <c r="D10" s="141" t="s">
        <v>445</v>
      </c>
      <c r="E10" s="141" t="s">
        <v>446</v>
      </c>
      <c r="F10" s="82">
        <v>35.301566666666666</v>
      </c>
      <c r="G10" s="82">
        <v>129.27191666666667</v>
      </c>
      <c r="H10" s="165" t="s">
        <v>220</v>
      </c>
      <c r="I10" s="82" t="s">
        <v>223</v>
      </c>
      <c r="J10" s="82" t="s">
        <v>602</v>
      </c>
    </row>
    <row r="11" spans="1:16" customFormat="1" ht="17.45" customHeight="1" x14ac:dyDescent="0.3">
      <c r="A11" s="221"/>
      <c r="B11" s="136">
        <v>10</v>
      </c>
      <c r="C11" s="145" t="s">
        <v>330</v>
      </c>
      <c r="D11" s="150" t="s">
        <v>447</v>
      </c>
      <c r="E11" s="150" t="s">
        <v>448</v>
      </c>
      <c r="F11" s="82">
        <v>35.30616666666667</v>
      </c>
      <c r="G11" s="82">
        <v>129.31603333333334</v>
      </c>
      <c r="H11" s="165" t="s">
        <v>220</v>
      </c>
      <c r="I11" s="82" t="s">
        <v>223</v>
      </c>
      <c r="J11" s="82" t="s">
        <v>602</v>
      </c>
    </row>
    <row r="12" spans="1:16" customFormat="1" ht="17.45" customHeight="1" x14ac:dyDescent="0.3">
      <c r="A12" s="221" t="s">
        <v>224</v>
      </c>
      <c r="B12" s="136">
        <v>1</v>
      </c>
      <c r="C12" s="143" t="s">
        <v>303</v>
      </c>
      <c r="D12" s="142" t="s">
        <v>469</v>
      </c>
      <c r="E12" s="142" t="s">
        <v>470</v>
      </c>
      <c r="F12" s="82">
        <v>37.496583333333334</v>
      </c>
      <c r="G12" s="82">
        <v>129.14041666666665</v>
      </c>
      <c r="H12" s="165" t="s">
        <v>220</v>
      </c>
      <c r="I12" s="82" t="s">
        <v>224</v>
      </c>
      <c r="J12" s="82" t="s">
        <v>602</v>
      </c>
    </row>
    <row r="13" spans="1:16" customFormat="1" ht="17.45" customHeight="1" x14ac:dyDescent="0.3">
      <c r="A13" s="221"/>
      <c r="B13" s="136">
        <v>2</v>
      </c>
      <c r="C13" s="144" t="s">
        <v>306</v>
      </c>
      <c r="D13" s="141" t="s">
        <v>471</v>
      </c>
      <c r="E13" s="141" t="s">
        <v>472</v>
      </c>
      <c r="F13" s="82">
        <v>37.483916666666666</v>
      </c>
      <c r="G13" s="82">
        <v>129.16145</v>
      </c>
      <c r="H13" s="165" t="s">
        <v>220</v>
      </c>
      <c r="I13" s="82" t="s">
        <v>224</v>
      </c>
      <c r="J13" s="82" t="s">
        <v>602</v>
      </c>
    </row>
    <row r="14" spans="1:16" customFormat="1" ht="17.45" customHeight="1" x14ac:dyDescent="0.3">
      <c r="A14" s="221"/>
      <c r="B14" s="136">
        <v>3</v>
      </c>
      <c r="C14" s="144" t="s">
        <v>309</v>
      </c>
      <c r="D14" s="141" t="s">
        <v>473</v>
      </c>
      <c r="E14" s="141" t="s">
        <v>474</v>
      </c>
      <c r="F14" s="82">
        <v>37.490949999999998</v>
      </c>
      <c r="G14" s="82">
        <v>129.15108333333333</v>
      </c>
      <c r="H14" s="165" t="s">
        <v>220</v>
      </c>
      <c r="I14" s="82" t="s">
        <v>224</v>
      </c>
      <c r="J14" s="82" t="s">
        <v>602</v>
      </c>
    </row>
    <row r="15" spans="1:16" customFormat="1" ht="17.45" customHeight="1" x14ac:dyDescent="0.3">
      <c r="A15" s="221"/>
      <c r="B15" s="136">
        <v>4</v>
      </c>
      <c r="C15" s="144" t="s">
        <v>312</v>
      </c>
      <c r="D15" s="141" t="s">
        <v>475</v>
      </c>
      <c r="E15" s="141" t="s">
        <v>476</v>
      </c>
      <c r="F15" s="82">
        <v>37.487183333333334</v>
      </c>
      <c r="G15" s="82">
        <v>129.15615</v>
      </c>
      <c r="H15" s="165" t="s">
        <v>220</v>
      </c>
      <c r="I15" s="82" t="s">
        <v>224</v>
      </c>
      <c r="J15" s="82" t="s">
        <v>602</v>
      </c>
    </row>
    <row r="16" spans="1:16" customFormat="1" ht="17.45" customHeight="1" x14ac:dyDescent="0.3">
      <c r="A16" s="221"/>
      <c r="B16" s="136">
        <v>5</v>
      </c>
      <c r="C16" s="144" t="s">
        <v>315</v>
      </c>
      <c r="D16" s="141" t="s">
        <v>477</v>
      </c>
      <c r="E16" s="141" t="s">
        <v>478</v>
      </c>
      <c r="F16" s="82">
        <v>37.491433333333333</v>
      </c>
      <c r="G16" s="82">
        <v>129.15848333333332</v>
      </c>
      <c r="H16" s="165" t="s">
        <v>220</v>
      </c>
      <c r="I16" s="82" t="s">
        <v>224</v>
      </c>
      <c r="J16" s="82" t="s">
        <v>602</v>
      </c>
    </row>
    <row r="17" spans="1:16" customFormat="1" ht="17.45" customHeight="1" x14ac:dyDescent="0.3">
      <c r="A17" s="221"/>
      <c r="B17" s="136">
        <v>6</v>
      </c>
      <c r="C17" s="144" t="s">
        <v>318</v>
      </c>
      <c r="D17" s="141" t="s">
        <v>479</v>
      </c>
      <c r="E17" s="141" t="s">
        <v>480</v>
      </c>
      <c r="F17" s="82">
        <v>37.495249999999999</v>
      </c>
      <c r="G17" s="82">
        <v>129.15350000000001</v>
      </c>
      <c r="H17" s="165" t="s">
        <v>220</v>
      </c>
      <c r="I17" s="82" t="s">
        <v>224</v>
      </c>
      <c r="J17" s="82" t="s">
        <v>602</v>
      </c>
    </row>
    <row r="18" spans="1:16" customFormat="1" ht="17.45" customHeight="1" x14ac:dyDescent="0.3">
      <c r="A18" s="221"/>
      <c r="B18" s="136">
        <v>7</v>
      </c>
      <c r="C18" s="144" t="s">
        <v>321</v>
      </c>
      <c r="D18" s="141" t="s">
        <v>481</v>
      </c>
      <c r="E18" s="141" t="s">
        <v>482</v>
      </c>
      <c r="F18" s="82">
        <v>37.499916666666664</v>
      </c>
      <c r="G18" s="82">
        <v>129.14945</v>
      </c>
      <c r="H18" s="165" t="s">
        <v>220</v>
      </c>
      <c r="I18" s="82" t="s">
        <v>224</v>
      </c>
      <c r="J18" s="82" t="s">
        <v>602</v>
      </c>
    </row>
    <row r="19" spans="1:16" customFormat="1" ht="17.45" customHeight="1" x14ac:dyDescent="0.3">
      <c r="A19" s="221"/>
      <c r="B19" s="136">
        <v>8</v>
      </c>
      <c r="C19" s="144" t="s">
        <v>324</v>
      </c>
      <c r="D19" s="141" t="s">
        <v>483</v>
      </c>
      <c r="E19" s="141" t="s">
        <v>484</v>
      </c>
      <c r="F19" s="82">
        <v>37.5002</v>
      </c>
      <c r="G19" s="82">
        <v>129.1618</v>
      </c>
      <c r="H19" s="165" t="s">
        <v>220</v>
      </c>
      <c r="I19" s="82" t="s">
        <v>224</v>
      </c>
      <c r="J19" s="82" t="s">
        <v>602</v>
      </c>
    </row>
    <row r="20" spans="1:16" customFormat="1" ht="17.45" customHeight="1" x14ac:dyDescent="0.3">
      <c r="A20" s="221"/>
      <c r="B20" s="136">
        <v>9</v>
      </c>
      <c r="C20" s="144" t="s">
        <v>327</v>
      </c>
      <c r="D20" s="141" t="s">
        <v>485</v>
      </c>
      <c r="E20" s="141" t="s">
        <v>486</v>
      </c>
      <c r="F20" s="82">
        <v>37.492666666666665</v>
      </c>
      <c r="G20" s="82">
        <v>129.16903333333335</v>
      </c>
      <c r="H20" s="165" t="s">
        <v>220</v>
      </c>
      <c r="I20" s="82" t="s">
        <v>224</v>
      </c>
      <c r="J20" s="82" t="s">
        <v>602</v>
      </c>
    </row>
    <row r="21" spans="1:16" customFormat="1" ht="17.45" customHeight="1" thickBot="1" x14ac:dyDescent="0.35">
      <c r="A21" s="221"/>
      <c r="B21" s="136">
        <v>10</v>
      </c>
      <c r="C21" s="146" t="s">
        <v>330</v>
      </c>
      <c r="D21" s="151" t="s">
        <v>487</v>
      </c>
      <c r="E21" s="151" t="s">
        <v>488</v>
      </c>
      <c r="F21" s="82">
        <v>37.506666666666668</v>
      </c>
      <c r="G21" s="82">
        <v>129.15643333333333</v>
      </c>
      <c r="H21" s="165" t="s">
        <v>220</v>
      </c>
      <c r="I21" s="82" t="s">
        <v>224</v>
      </c>
      <c r="J21" s="82" t="s">
        <v>602</v>
      </c>
    </row>
    <row r="22" spans="1:16" customFormat="1" ht="17.45" customHeight="1" thickTop="1" x14ac:dyDescent="0.3">
      <c r="A22" s="221" t="s">
        <v>225</v>
      </c>
      <c r="B22" s="136">
        <v>1</v>
      </c>
      <c r="C22" s="143" t="s">
        <v>303</v>
      </c>
      <c r="D22" s="143" t="s">
        <v>449</v>
      </c>
      <c r="E22" s="143" t="s">
        <v>450</v>
      </c>
      <c r="F22" s="82">
        <v>36.402266666666669</v>
      </c>
      <c r="G22" s="82">
        <v>126.48553333333334</v>
      </c>
      <c r="H22" s="165" t="s">
        <v>220</v>
      </c>
      <c r="I22" s="82" t="s">
        <v>225</v>
      </c>
      <c r="J22" s="82" t="s">
        <v>602</v>
      </c>
    </row>
    <row r="23" spans="1:16" customFormat="1" ht="17.45" customHeight="1" x14ac:dyDescent="0.3">
      <c r="A23" s="221"/>
      <c r="B23" s="136">
        <v>2</v>
      </c>
      <c r="C23" s="144" t="s">
        <v>306</v>
      </c>
      <c r="D23" s="144" t="s">
        <v>451</v>
      </c>
      <c r="E23" s="144" t="s">
        <v>452</v>
      </c>
      <c r="F23" s="82">
        <v>36.391083333333334</v>
      </c>
      <c r="G23" s="82">
        <v>126.47458333333333</v>
      </c>
      <c r="H23" s="165" t="s">
        <v>220</v>
      </c>
      <c r="I23" s="82" t="s">
        <v>225</v>
      </c>
      <c r="J23" s="82" t="s">
        <v>602</v>
      </c>
    </row>
    <row r="24" spans="1:16" customFormat="1" ht="17.45" customHeight="1" x14ac:dyDescent="0.3">
      <c r="A24" s="221"/>
      <c r="B24" s="136">
        <v>3</v>
      </c>
      <c r="C24" s="144" t="s">
        <v>309</v>
      </c>
      <c r="D24" s="144" t="s">
        <v>453</v>
      </c>
      <c r="E24" s="144" t="s">
        <v>454</v>
      </c>
      <c r="F24" s="82">
        <v>36.40325</v>
      </c>
      <c r="G24" s="82">
        <v>126.47708333333334</v>
      </c>
      <c r="H24" s="165" t="s">
        <v>220</v>
      </c>
      <c r="I24" s="82" t="s">
        <v>225</v>
      </c>
      <c r="J24" s="82" t="s">
        <v>602</v>
      </c>
    </row>
    <row r="25" spans="1:16" ht="17.45" customHeight="1" x14ac:dyDescent="0.3">
      <c r="A25" s="221"/>
      <c r="B25" s="136">
        <v>4</v>
      </c>
      <c r="C25" s="144" t="s">
        <v>312</v>
      </c>
      <c r="D25" s="144" t="s">
        <v>455</v>
      </c>
      <c r="E25" s="144" t="s">
        <v>456</v>
      </c>
      <c r="F25" s="82">
        <v>36.415900000000001</v>
      </c>
      <c r="G25" s="82">
        <v>126.47845</v>
      </c>
      <c r="H25" s="165" t="s">
        <v>220</v>
      </c>
      <c r="I25" s="82" t="s">
        <v>225</v>
      </c>
      <c r="J25" s="82" t="s">
        <v>602</v>
      </c>
      <c r="K25"/>
      <c r="L25"/>
      <c r="M25"/>
      <c r="N25"/>
      <c r="O25"/>
      <c r="P25"/>
    </row>
    <row r="26" spans="1:16" ht="17.45" customHeight="1" x14ac:dyDescent="0.3">
      <c r="A26" s="221"/>
      <c r="B26" s="136">
        <v>5</v>
      </c>
      <c r="C26" s="144" t="s">
        <v>315</v>
      </c>
      <c r="D26" s="144" t="s">
        <v>457</v>
      </c>
      <c r="E26" s="144" t="s">
        <v>458</v>
      </c>
      <c r="F26" s="82">
        <v>36.429583333333333</v>
      </c>
      <c r="G26" s="82">
        <v>126.4862</v>
      </c>
      <c r="H26" s="165" t="s">
        <v>220</v>
      </c>
      <c r="I26" s="82" t="s">
        <v>225</v>
      </c>
      <c r="J26" s="82" t="s">
        <v>602</v>
      </c>
      <c r="K26"/>
      <c r="L26"/>
      <c r="M26"/>
      <c r="N26"/>
      <c r="O26"/>
      <c r="P26"/>
    </row>
    <row r="27" spans="1:16" ht="17.45" customHeight="1" x14ac:dyDescent="0.3">
      <c r="A27" s="221"/>
      <c r="B27" s="136">
        <v>6</v>
      </c>
      <c r="C27" s="144" t="s">
        <v>318</v>
      </c>
      <c r="D27" s="144" t="s">
        <v>459</v>
      </c>
      <c r="E27" s="144" t="s">
        <v>460</v>
      </c>
      <c r="F27" s="82">
        <v>36.388683333333333</v>
      </c>
      <c r="G27" s="82">
        <v>126.46235</v>
      </c>
      <c r="H27" s="165" t="s">
        <v>220</v>
      </c>
      <c r="I27" s="82" t="s">
        <v>225</v>
      </c>
      <c r="J27" s="82" t="s">
        <v>602</v>
      </c>
      <c r="K27"/>
      <c r="L27"/>
      <c r="M27"/>
      <c r="N27"/>
      <c r="O27"/>
      <c r="P27"/>
    </row>
    <row r="28" spans="1:16" ht="17.45" customHeight="1" x14ac:dyDescent="0.3">
      <c r="A28" s="221"/>
      <c r="B28" s="136">
        <v>7</v>
      </c>
      <c r="C28" s="144" t="s">
        <v>321</v>
      </c>
      <c r="D28" s="144" t="s">
        <v>461</v>
      </c>
      <c r="E28" s="144" t="s">
        <v>462</v>
      </c>
      <c r="F28" s="82">
        <v>36.37115</v>
      </c>
      <c r="G28" s="82">
        <v>126.47125</v>
      </c>
      <c r="H28" s="165" t="s">
        <v>220</v>
      </c>
      <c r="I28" s="82" t="s">
        <v>225</v>
      </c>
      <c r="J28" s="82" t="s">
        <v>602</v>
      </c>
      <c r="K28"/>
      <c r="L28"/>
      <c r="M28"/>
      <c r="N28"/>
      <c r="O28"/>
      <c r="P28"/>
    </row>
    <row r="29" spans="1:16" ht="17.45" customHeight="1" x14ac:dyDescent="0.3">
      <c r="A29" s="221"/>
      <c r="B29" s="136">
        <v>8</v>
      </c>
      <c r="C29" s="144" t="s">
        <v>324</v>
      </c>
      <c r="D29" s="144" t="s">
        <v>463</v>
      </c>
      <c r="E29" s="144" t="s">
        <v>464</v>
      </c>
      <c r="F29" s="82">
        <v>36.430599999999998</v>
      </c>
      <c r="G29" s="82">
        <v>126.46491666666667</v>
      </c>
      <c r="H29" s="165" t="s">
        <v>220</v>
      </c>
      <c r="I29" s="82" t="s">
        <v>225</v>
      </c>
      <c r="J29" s="82" t="s">
        <v>602</v>
      </c>
    </row>
    <row r="30" spans="1:16" ht="17.45" customHeight="1" x14ac:dyDescent="0.3">
      <c r="A30" s="221"/>
      <c r="B30" s="136">
        <v>9</v>
      </c>
      <c r="C30" s="144" t="s">
        <v>327</v>
      </c>
      <c r="D30" s="144" t="s">
        <v>465</v>
      </c>
      <c r="E30" s="144" t="s">
        <v>466</v>
      </c>
      <c r="F30" s="82">
        <v>36.397983333333336</v>
      </c>
      <c r="G30" s="82">
        <v>126.45226666666667</v>
      </c>
      <c r="H30" s="165" t="s">
        <v>220</v>
      </c>
      <c r="I30" s="82" t="s">
        <v>225</v>
      </c>
      <c r="J30" s="82" t="s">
        <v>602</v>
      </c>
    </row>
    <row r="31" spans="1:16" ht="17.45" customHeight="1" x14ac:dyDescent="0.3">
      <c r="A31" s="221"/>
      <c r="B31" s="136">
        <v>10</v>
      </c>
      <c r="C31" s="145" t="s">
        <v>330</v>
      </c>
      <c r="D31" s="145" t="s">
        <v>467</v>
      </c>
      <c r="E31" s="145" t="s">
        <v>468</v>
      </c>
      <c r="F31" s="82">
        <v>36.417233333333336</v>
      </c>
      <c r="G31" s="82">
        <v>126.45688333333334</v>
      </c>
      <c r="H31" s="165" t="s">
        <v>220</v>
      </c>
      <c r="I31" s="82" t="s">
        <v>225</v>
      </c>
      <c r="J31" s="82" t="s">
        <v>602</v>
      </c>
    </row>
    <row r="32" spans="1:16" ht="17.45" customHeight="1" x14ac:dyDescent="0.3">
      <c r="A32" s="221" t="s">
        <v>226</v>
      </c>
      <c r="B32" s="136">
        <v>1</v>
      </c>
      <c r="C32" s="143" t="s">
        <v>303</v>
      </c>
      <c r="D32" s="142" t="s">
        <v>509</v>
      </c>
      <c r="E32" s="142" t="s">
        <v>510</v>
      </c>
      <c r="F32" s="82">
        <v>34.915683333333334</v>
      </c>
      <c r="G32" s="82">
        <v>128.10220000000001</v>
      </c>
      <c r="H32" s="165" t="s">
        <v>220</v>
      </c>
      <c r="I32" s="165" t="s">
        <v>226</v>
      </c>
      <c r="J32" s="82" t="s">
        <v>602</v>
      </c>
    </row>
    <row r="33" spans="1:10" ht="17.45" customHeight="1" x14ac:dyDescent="0.3">
      <c r="A33" s="221"/>
      <c r="B33" s="136">
        <v>2</v>
      </c>
      <c r="C33" s="144" t="s">
        <v>306</v>
      </c>
      <c r="D33" s="141" t="s">
        <v>511</v>
      </c>
      <c r="E33" s="141" t="s">
        <v>512</v>
      </c>
      <c r="F33" s="82">
        <v>34.918333333333337</v>
      </c>
      <c r="G33" s="82">
        <v>128.0986</v>
      </c>
      <c r="H33" s="165" t="s">
        <v>220</v>
      </c>
      <c r="I33" s="165" t="s">
        <v>226</v>
      </c>
      <c r="J33" s="82" t="s">
        <v>602</v>
      </c>
    </row>
    <row r="34" spans="1:10" ht="17.45" customHeight="1" x14ac:dyDescent="0.3">
      <c r="A34" s="221"/>
      <c r="B34" s="136">
        <v>3</v>
      </c>
      <c r="C34" s="144" t="s">
        <v>309</v>
      </c>
      <c r="D34" s="141" t="s">
        <v>513</v>
      </c>
      <c r="E34" s="141" t="s">
        <v>514</v>
      </c>
      <c r="F34" s="82">
        <v>34.914066666666663</v>
      </c>
      <c r="G34" s="82">
        <v>128.09436666666667</v>
      </c>
      <c r="H34" s="165" t="s">
        <v>220</v>
      </c>
      <c r="I34" s="165" t="s">
        <v>226</v>
      </c>
      <c r="J34" s="82" t="s">
        <v>602</v>
      </c>
    </row>
    <row r="35" spans="1:10" ht="17.45" customHeight="1" x14ac:dyDescent="0.3">
      <c r="A35" s="221"/>
      <c r="B35" s="136">
        <v>4</v>
      </c>
      <c r="C35" s="144" t="s">
        <v>312</v>
      </c>
      <c r="D35" s="141" t="s">
        <v>515</v>
      </c>
      <c r="E35" s="141" t="s">
        <v>516</v>
      </c>
      <c r="F35" s="82">
        <v>34.909833333333331</v>
      </c>
      <c r="G35" s="82">
        <v>128.09631666666667</v>
      </c>
      <c r="H35" s="165" t="s">
        <v>220</v>
      </c>
      <c r="I35" s="165" t="s">
        <v>226</v>
      </c>
      <c r="J35" s="82" t="s">
        <v>602</v>
      </c>
    </row>
    <row r="36" spans="1:10" ht="17.45" customHeight="1" x14ac:dyDescent="0.3">
      <c r="A36" s="221"/>
      <c r="B36" s="136">
        <v>5</v>
      </c>
      <c r="C36" s="144" t="s">
        <v>315</v>
      </c>
      <c r="D36" s="141" t="s">
        <v>517</v>
      </c>
      <c r="E36" s="141" t="s">
        <v>512</v>
      </c>
      <c r="F36" s="82">
        <v>34.905783333333332</v>
      </c>
      <c r="G36" s="82">
        <v>128.0986</v>
      </c>
      <c r="H36" s="165" t="s">
        <v>220</v>
      </c>
      <c r="I36" s="165" t="s">
        <v>226</v>
      </c>
      <c r="J36" s="82" t="s">
        <v>602</v>
      </c>
    </row>
    <row r="37" spans="1:10" ht="17.45" customHeight="1" x14ac:dyDescent="0.3">
      <c r="A37" s="221"/>
      <c r="B37" s="136">
        <v>6</v>
      </c>
      <c r="C37" s="144" t="s">
        <v>318</v>
      </c>
      <c r="D37" s="141" t="s">
        <v>518</v>
      </c>
      <c r="E37" s="141" t="s">
        <v>519</v>
      </c>
      <c r="F37" s="82">
        <v>34.902099999999997</v>
      </c>
      <c r="G37" s="82">
        <v>128.10078333333334</v>
      </c>
      <c r="H37" s="165" t="s">
        <v>220</v>
      </c>
      <c r="I37" s="165" t="s">
        <v>226</v>
      </c>
      <c r="J37" s="82" t="s">
        <v>602</v>
      </c>
    </row>
    <row r="38" spans="1:10" ht="17.45" customHeight="1" x14ac:dyDescent="0.3">
      <c r="A38" s="221"/>
      <c r="B38" s="136">
        <v>7</v>
      </c>
      <c r="C38" s="144" t="s">
        <v>321</v>
      </c>
      <c r="D38" s="141" t="s">
        <v>520</v>
      </c>
      <c r="E38" s="141" t="s">
        <v>521</v>
      </c>
      <c r="F38" s="82">
        <v>34.896516666666663</v>
      </c>
      <c r="G38" s="82">
        <v>128.10429999999999</v>
      </c>
      <c r="H38" s="165" t="s">
        <v>220</v>
      </c>
      <c r="I38" s="165" t="s">
        <v>226</v>
      </c>
      <c r="J38" s="82" t="s">
        <v>602</v>
      </c>
    </row>
    <row r="39" spans="1:10" ht="17.45" customHeight="1" x14ac:dyDescent="0.3">
      <c r="A39" s="221" t="s">
        <v>216</v>
      </c>
      <c r="B39" s="136">
        <v>8</v>
      </c>
      <c r="C39" s="144" t="s">
        <v>324</v>
      </c>
      <c r="D39" s="141" t="s">
        <v>522</v>
      </c>
      <c r="E39" s="141" t="s">
        <v>523</v>
      </c>
      <c r="F39" s="82">
        <v>34.89971666666667</v>
      </c>
      <c r="G39" s="82">
        <v>128.11368333333334</v>
      </c>
      <c r="H39" s="165" t="s">
        <v>220</v>
      </c>
      <c r="I39" s="165" t="s">
        <v>226</v>
      </c>
      <c r="J39" s="82" t="s">
        <v>602</v>
      </c>
    </row>
    <row r="40" spans="1:10" ht="17.45" customHeight="1" x14ac:dyDescent="0.3">
      <c r="A40" s="221"/>
      <c r="B40" s="136">
        <v>9</v>
      </c>
      <c r="C40" s="144" t="s">
        <v>327</v>
      </c>
      <c r="D40" s="141" t="s">
        <v>524</v>
      </c>
      <c r="E40" s="141" t="s">
        <v>525</v>
      </c>
      <c r="F40" s="82">
        <v>34.90723333333333</v>
      </c>
      <c r="G40" s="82">
        <v>128.09001666666666</v>
      </c>
      <c r="H40" s="165" t="s">
        <v>220</v>
      </c>
      <c r="I40" s="165" t="s">
        <v>226</v>
      </c>
      <c r="J40" s="82" t="s">
        <v>602</v>
      </c>
    </row>
    <row r="41" spans="1:10" ht="17.45" customHeight="1" x14ac:dyDescent="0.3">
      <c r="A41" s="221"/>
      <c r="B41" s="136">
        <v>10</v>
      </c>
      <c r="C41" s="145" t="s">
        <v>330</v>
      </c>
      <c r="D41" s="150" t="s">
        <v>526</v>
      </c>
      <c r="E41" s="150" t="s">
        <v>527</v>
      </c>
      <c r="F41" s="82">
        <v>34.91896666666667</v>
      </c>
      <c r="G41" s="82">
        <v>128.071</v>
      </c>
      <c r="H41" s="165" t="s">
        <v>220</v>
      </c>
      <c r="I41" s="165" t="s">
        <v>226</v>
      </c>
      <c r="J41" s="82" t="s">
        <v>602</v>
      </c>
    </row>
    <row r="42" spans="1:10" ht="17.45" customHeight="1" x14ac:dyDescent="0.3">
      <c r="A42" s="221" t="s">
        <v>227</v>
      </c>
      <c r="B42" s="136">
        <v>1</v>
      </c>
      <c r="C42" s="143" t="s">
        <v>303</v>
      </c>
      <c r="D42" s="143" t="s">
        <v>489</v>
      </c>
      <c r="E42" s="143" t="s">
        <v>490</v>
      </c>
      <c r="F42" s="82">
        <v>35.427783333333331</v>
      </c>
      <c r="G42" s="82">
        <v>126.4194</v>
      </c>
      <c r="H42" s="165" t="s">
        <v>220</v>
      </c>
      <c r="I42" s="165" t="s">
        <v>227</v>
      </c>
      <c r="J42" s="82" t="s">
        <v>602</v>
      </c>
    </row>
    <row r="43" spans="1:10" x14ac:dyDescent="0.3">
      <c r="A43" s="221"/>
      <c r="B43" s="136">
        <v>2</v>
      </c>
      <c r="C43" s="144" t="s">
        <v>306</v>
      </c>
      <c r="D43" s="144" t="s">
        <v>491</v>
      </c>
      <c r="E43" s="144" t="s">
        <v>492</v>
      </c>
      <c r="F43" s="82">
        <v>35.388599999999997</v>
      </c>
      <c r="G43" s="82">
        <v>126.39243333333333</v>
      </c>
      <c r="H43" s="165" t="s">
        <v>220</v>
      </c>
      <c r="I43" s="165" t="s">
        <v>227</v>
      </c>
      <c r="J43" s="82" t="s">
        <v>602</v>
      </c>
    </row>
    <row r="44" spans="1:10" x14ac:dyDescent="0.3">
      <c r="A44" s="221"/>
      <c r="B44" s="136">
        <v>3</v>
      </c>
      <c r="C44" s="144" t="s">
        <v>309</v>
      </c>
      <c r="D44" s="144" t="s">
        <v>493</v>
      </c>
      <c r="E44" s="144" t="s">
        <v>494</v>
      </c>
      <c r="F44" s="82">
        <v>35.407866666666663</v>
      </c>
      <c r="G44" s="82">
        <v>126.39624999999999</v>
      </c>
      <c r="H44" s="165" t="s">
        <v>220</v>
      </c>
      <c r="I44" s="165" t="s">
        <v>227</v>
      </c>
      <c r="J44" s="82" t="s">
        <v>602</v>
      </c>
    </row>
    <row r="45" spans="1:10" x14ac:dyDescent="0.3">
      <c r="A45" s="221"/>
      <c r="B45" s="136">
        <v>4</v>
      </c>
      <c r="C45" s="144" t="s">
        <v>312</v>
      </c>
      <c r="D45" s="144" t="s">
        <v>495</v>
      </c>
      <c r="E45" s="144" t="s">
        <v>496</v>
      </c>
      <c r="F45" s="82">
        <v>35.429233333333336</v>
      </c>
      <c r="G45" s="82">
        <v>126.40241666666667</v>
      </c>
      <c r="H45" s="165" t="s">
        <v>220</v>
      </c>
      <c r="I45" s="165" t="s">
        <v>227</v>
      </c>
      <c r="J45" s="82" t="s">
        <v>602</v>
      </c>
    </row>
    <row r="46" spans="1:10" x14ac:dyDescent="0.3">
      <c r="A46" s="221"/>
      <c r="B46" s="136">
        <v>5</v>
      </c>
      <c r="C46" s="144" t="s">
        <v>315</v>
      </c>
      <c r="D46" s="144" t="s">
        <v>497</v>
      </c>
      <c r="E46" s="144" t="s">
        <v>498</v>
      </c>
      <c r="F46" s="82">
        <v>35.440983333333335</v>
      </c>
      <c r="G46" s="82">
        <v>126.41785</v>
      </c>
      <c r="H46" s="165" t="s">
        <v>220</v>
      </c>
      <c r="I46" s="165" t="s">
        <v>227</v>
      </c>
      <c r="J46" s="82" t="s">
        <v>602</v>
      </c>
    </row>
    <row r="47" spans="1:10" x14ac:dyDescent="0.3">
      <c r="A47" s="221"/>
      <c r="B47" s="136">
        <v>6</v>
      </c>
      <c r="C47" s="144" t="s">
        <v>318</v>
      </c>
      <c r="D47" s="144" t="s">
        <v>499</v>
      </c>
      <c r="E47" s="144" t="s">
        <v>500</v>
      </c>
      <c r="F47" s="82">
        <v>35.392066666666665</v>
      </c>
      <c r="G47" s="82">
        <v>126.37303333333334</v>
      </c>
      <c r="H47" s="165" t="s">
        <v>220</v>
      </c>
      <c r="I47" s="165" t="s">
        <v>227</v>
      </c>
      <c r="J47" s="82" t="s">
        <v>602</v>
      </c>
    </row>
    <row r="48" spans="1:10" x14ac:dyDescent="0.3">
      <c r="A48" s="221"/>
      <c r="B48" s="136">
        <v>7</v>
      </c>
      <c r="C48" s="144" t="s">
        <v>321</v>
      </c>
      <c r="D48" s="144" t="s">
        <v>501</v>
      </c>
      <c r="E48" s="144" t="s">
        <v>502</v>
      </c>
      <c r="F48" s="82">
        <v>35.414166666666667</v>
      </c>
      <c r="G48" s="82">
        <v>126.37861666666667</v>
      </c>
      <c r="H48" s="165" t="s">
        <v>220</v>
      </c>
      <c r="I48" s="165" t="s">
        <v>227</v>
      </c>
      <c r="J48" s="82" t="s">
        <v>602</v>
      </c>
    </row>
    <row r="49" spans="1:10" x14ac:dyDescent="0.3">
      <c r="A49" s="221"/>
      <c r="B49" s="136">
        <v>8</v>
      </c>
      <c r="C49" s="144" t="s">
        <v>324</v>
      </c>
      <c r="D49" s="144" t="s">
        <v>503</v>
      </c>
      <c r="E49" s="144" t="s">
        <v>504</v>
      </c>
      <c r="F49" s="82">
        <v>35.435366666666667</v>
      </c>
      <c r="G49" s="82">
        <v>126.38681666666666</v>
      </c>
      <c r="H49" s="165" t="s">
        <v>220</v>
      </c>
      <c r="I49" s="165" t="s">
        <v>227</v>
      </c>
      <c r="J49" s="82" t="s">
        <v>602</v>
      </c>
    </row>
    <row r="50" spans="1:10" x14ac:dyDescent="0.3">
      <c r="A50" s="221"/>
      <c r="B50" s="136">
        <v>9</v>
      </c>
      <c r="C50" s="144" t="s">
        <v>327</v>
      </c>
      <c r="D50" s="144" t="s">
        <v>505</v>
      </c>
      <c r="E50" s="144" t="s">
        <v>506</v>
      </c>
      <c r="F50" s="82">
        <v>35.453449999999997</v>
      </c>
      <c r="G50" s="82">
        <v>126.40388333333334</v>
      </c>
      <c r="H50" s="165" t="s">
        <v>220</v>
      </c>
      <c r="I50" s="165" t="s">
        <v>227</v>
      </c>
      <c r="J50" s="82" t="s">
        <v>602</v>
      </c>
    </row>
    <row r="51" spans="1:10" x14ac:dyDescent="0.3">
      <c r="A51" s="221"/>
      <c r="B51" s="136">
        <v>10</v>
      </c>
      <c r="C51" s="145" t="s">
        <v>330</v>
      </c>
      <c r="D51" s="145" t="s">
        <v>507</v>
      </c>
      <c r="E51" s="145" t="s">
        <v>508</v>
      </c>
      <c r="F51" s="82">
        <v>35.434966666666668</v>
      </c>
      <c r="G51" s="82">
        <v>126.3472</v>
      </c>
      <c r="H51" s="165" t="s">
        <v>220</v>
      </c>
      <c r="I51" s="165" t="s">
        <v>227</v>
      </c>
      <c r="J51" s="82" t="s">
        <v>602</v>
      </c>
    </row>
  </sheetData>
  <mergeCells count="5">
    <mergeCell ref="A2:A11"/>
    <mergeCell ref="A12:A21"/>
    <mergeCell ref="A22:A31"/>
    <mergeCell ref="A32:A41"/>
    <mergeCell ref="A42:A51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I44" sqref="I44"/>
    </sheetView>
  </sheetViews>
  <sheetFormatPr defaultRowHeight="16.5" x14ac:dyDescent="0.3"/>
  <cols>
    <col min="2" max="2" width="17.25" bestFit="1" customWidth="1"/>
    <col min="3" max="3" width="13" bestFit="1" customWidth="1"/>
    <col min="5" max="5" width="13" bestFit="1" customWidth="1"/>
    <col min="6" max="7" width="7.125" bestFit="1" customWidth="1"/>
    <col min="9" max="9" width="47.5" customWidth="1"/>
  </cols>
  <sheetData>
    <row r="2" spans="2:9" x14ac:dyDescent="0.3">
      <c r="B2" s="193" t="s">
        <v>596</v>
      </c>
      <c r="C2" s="193" t="s">
        <v>603</v>
      </c>
      <c r="D2" s="193" t="s">
        <v>604</v>
      </c>
      <c r="E2" s="193"/>
      <c r="F2" s="193"/>
      <c r="G2" s="193" t="s">
        <v>605</v>
      </c>
      <c r="H2" s="193"/>
      <c r="I2" s="82" t="s">
        <v>607</v>
      </c>
    </row>
    <row r="3" spans="2:9" x14ac:dyDescent="0.3">
      <c r="B3" s="193"/>
      <c r="C3" s="193"/>
      <c r="D3" s="82" t="s">
        <v>229</v>
      </c>
      <c r="E3" s="82" t="s">
        <v>594</v>
      </c>
      <c r="F3" s="82" t="s">
        <v>606</v>
      </c>
      <c r="G3" s="82" t="s">
        <v>221</v>
      </c>
      <c r="H3" s="82" t="s">
        <v>219</v>
      </c>
      <c r="I3" s="194" t="s">
        <v>610</v>
      </c>
    </row>
    <row r="4" spans="2:9" x14ac:dyDescent="0.3">
      <c r="B4" s="82" t="s">
        <v>597</v>
      </c>
      <c r="C4" s="82" t="s">
        <v>594</v>
      </c>
      <c r="D4" s="82">
        <f>개요_원본!B14</f>
        <v>59</v>
      </c>
      <c r="E4" s="82">
        <f>개요_원본!B15</f>
        <v>18</v>
      </c>
      <c r="F4" s="82">
        <v>11</v>
      </c>
      <c r="G4" s="82">
        <v>6</v>
      </c>
      <c r="H4" s="82">
        <v>10</v>
      </c>
      <c r="I4" s="193"/>
    </row>
    <row r="5" spans="2:9" x14ac:dyDescent="0.3">
      <c r="B5" s="82" t="s">
        <v>598</v>
      </c>
      <c r="C5" s="82" t="s">
        <v>594</v>
      </c>
      <c r="D5" s="82">
        <v>71</v>
      </c>
      <c r="E5" s="82">
        <v>43</v>
      </c>
      <c r="F5" s="82">
        <v>25</v>
      </c>
      <c r="G5" s="82">
        <v>17</v>
      </c>
      <c r="H5" s="82">
        <v>10</v>
      </c>
      <c r="I5" s="193"/>
    </row>
    <row r="6" spans="2:9" x14ac:dyDescent="0.3">
      <c r="B6" s="82" t="s">
        <v>599</v>
      </c>
      <c r="C6" s="82" t="s">
        <v>594</v>
      </c>
      <c r="D6" s="82">
        <v>50</v>
      </c>
      <c r="E6" s="82">
        <v>35</v>
      </c>
      <c r="F6" s="82">
        <v>12</v>
      </c>
      <c r="G6" s="82">
        <v>14</v>
      </c>
      <c r="H6" s="82">
        <v>10</v>
      </c>
      <c r="I6" s="193"/>
    </row>
    <row r="7" spans="2:9" x14ac:dyDescent="0.3">
      <c r="B7" s="82" t="s">
        <v>601</v>
      </c>
      <c r="C7" s="82" t="s">
        <v>594</v>
      </c>
      <c r="D7" s="82">
        <v>54</v>
      </c>
      <c r="E7" s="82">
        <v>47</v>
      </c>
      <c r="F7" s="82">
        <v>14</v>
      </c>
      <c r="G7" s="82">
        <v>0</v>
      </c>
      <c r="H7" s="82">
        <v>10</v>
      </c>
      <c r="I7" s="193"/>
    </row>
    <row r="8" spans="2:9" x14ac:dyDescent="0.3">
      <c r="B8" s="82" t="s">
        <v>600</v>
      </c>
      <c r="C8" s="82" t="s">
        <v>594</v>
      </c>
      <c r="D8" s="82">
        <v>21</v>
      </c>
      <c r="E8" s="82">
        <v>19</v>
      </c>
      <c r="F8" s="82">
        <v>13</v>
      </c>
      <c r="G8" s="82">
        <v>5</v>
      </c>
      <c r="H8" s="82">
        <v>10</v>
      </c>
      <c r="I8" s="193"/>
    </row>
    <row r="9" spans="2:9" x14ac:dyDescent="0.3">
      <c r="B9" s="82" t="s">
        <v>223</v>
      </c>
      <c r="C9" s="82" t="s">
        <v>220</v>
      </c>
      <c r="D9" s="82" t="s">
        <v>611</v>
      </c>
      <c r="E9" s="82" t="s">
        <v>611</v>
      </c>
      <c r="F9" s="82" t="s">
        <v>611</v>
      </c>
      <c r="G9" s="82">
        <v>1</v>
      </c>
      <c r="H9" s="82">
        <v>10</v>
      </c>
      <c r="I9" s="193"/>
    </row>
    <row r="10" spans="2:9" x14ac:dyDescent="0.3">
      <c r="B10" s="82" t="s">
        <v>224</v>
      </c>
      <c r="C10" s="82" t="s">
        <v>220</v>
      </c>
      <c r="D10" s="82" t="s">
        <v>611</v>
      </c>
      <c r="E10" s="82" t="s">
        <v>611</v>
      </c>
      <c r="F10" s="82" t="s">
        <v>611</v>
      </c>
      <c r="G10" s="82">
        <v>1</v>
      </c>
      <c r="H10" s="82">
        <v>10</v>
      </c>
      <c r="I10" s="193"/>
    </row>
    <row r="11" spans="2:9" x14ac:dyDescent="0.3">
      <c r="B11" s="82" t="s">
        <v>225</v>
      </c>
      <c r="C11" s="82" t="s">
        <v>220</v>
      </c>
      <c r="D11" s="82" t="s">
        <v>611</v>
      </c>
      <c r="E11" s="82" t="s">
        <v>611</v>
      </c>
      <c r="F11" s="82" t="s">
        <v>611</v>
      </c>
      <c r="G11" s="82">
        <v>1</v>
      </c>
      <c r="H11" s="82">
        <v>10</v>
      </c>
      <c r="I11" s="193"/>
    </row>
    <row r="12" spans="2:9" x14ac:dyDescent="0.3">
      <c r="B12" s="82" t="s">
        <v>226</v>
      </c>
      <c r="C12" s="82" t="s">
        <v>220</v>
      </c>
      <c r="D12" s="82" t="s">
        <v>611</v>
      </c>
      <c r="E12" s="82" t="s">
        <v>611</v>
      </c>
      <c r="F12" s="82" t="s">
        <v>611</v>
      </c>
      <c r="G12" s="82">
        <v>1</v>
      </c>
      <c r="H12" s="82">
        <v>10</v>
      </c>
      <c r="I12" s="193"/>
    </row>
    <row r="13" spans="2:9" x14ac:dyDescent="0.3">
      <c r="B13" s="82" t="s">
        <v>227</v>
      </c>
      <c r="C13" s="82" t="s">
        <v>220</v>
      </c>
      <c r="D13" s="82" t="s">
        <v>611</v>
      </c>
      <c r="E13" s="82" t="s">
        <v>611</v>
      </c>
      <c r="F13" s="82" t="s">
        <v>611</v>
      </c>
      <c r="G13" s="82">
        <v>1</v>
      </c>
      <c r="H13" s="82">
        <v>10</v>
      </c>
      <c r="I13" s="193"/>
    </row>
  </sheetData>
  <mergeCells count="5">
    <mergeCell ref="D2:F2"/>
    <mergeCell ref="B2:B3"/>
    <mergeCell ref="C2:C3"/>
    <mergeCell ref="G2:H2"/>
    <mergeCell ref="I3:I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"/>
    </sheetView>
  </sheetViews>
  <sheetFormatPr defaultRowHeight="16.5" x14ac:dyDescent="0.3"/>
  <cols>
    <col min="1" max="1" width="38" style="172" bestFit="1" customWidth="1"/>
    <col min="2" max="2" width="13" bestFit="1" customWidth="1"/>
  </cols>
  <sheetData>
    <row r="1" spans="1:2" x14ac:dyDescent="0.3">
      <c r="A1" s="172" t="s">
        <v>623</v>
      </c>
      <c r="B1" t="s">
        <v>600</v>
      </c>
    </row>
    <row r="2" spans="1:2" x14ac:dyDescent="0.3">
      <c r="A2" s="172" t="s">
        <v>624</v>
      </c>
      <c r="B2" t="str">
        <f>VLOOKUP(B1,sheet1!$B$4:$C$13,2,FALSE)</f>
        <v>해양산업시설</v>
      </c>
    </row>
    <row r="4" spans="1:2" x14ac:dyDescent="0.3">
      <c r="A4" s="172" t="s">
        <v>625</v>
      </c>
    </row>
    <row r="5" spans="1:2" x14ac:dyDescent="0.3">
      <c r="A5" s="172" t="s">
        <v>626</v>
      </c>
      <c r="B5">
        <f>VLOOKUP(B1,sheet1!$B$4:$H$13,3,FALSE)</f>
        <v>21</v>
      </c>
    </row>
    <row r="6" spans="1:2" x14ac:dyDescent="0.3">
      <c r="A6" s="172" t="s">
        <v>628</v>
      </c>
      <c r="B6">
        <f>VLOOKUP(B1,sheet1!$B$4:$H$13,4,FALSE)</f>
        <v>19</v>
      </c>
    </row>
    <row r="7" spans="1:2" x14ac:dyDescent="0.3">
      <c r="A7" s="172" t="s">
        <v>627</v>
      </c>
      <c r="B7">
        <f>VLOOKUP(B1,sheet1!$B$4:$H$13,5,FALSE)</f>
        <v>13</v>
      </c>
    </row>
    <row r="9" spans="1:2" x14ac:dyDescent="0.3">
      <c r="A9" s="172" t="s">
        <v>629</v>
      </c>
    </row>
    <row r="10" spans="1:2" x14ac:dyDescent="0.3">
      <c r="A10" s="172" t="s">
        <v>631</v>
      </c>
      <c r="B10">
        <f>VLOOKUP(B1,sheet1!$B$4:$H$13,6,FALSE)</f>
        <v>5</v>
      </c>
    </row>
    <row r="11" spans="1:2" x14ac:dyDescent="0.3">
      <c r="A11" s="172" t="s">
        <v>630</v>
      </c>
      <c r="B11">
        <f>VLOOKUP(B1,sheet1!$B$4:$H$13,7,FALSE)</f>
        <v>10</v>
      </c>
    </row>
    <row r="13" spans="1:2" x14ac:dyDescent="0.3">
      <c r="A13" s="172" t="s">
        <v>632</v>
      </c>
    </row>
    <row r="14" spans="1:2" x14ac:dyDescent="0.3">
      <c r="A14" s="172" t="s">
        <v>633</v>
      </c>
    </row>
    <row r="15" spans="1:2" x14ac:dyDescent="0.3">
      <c r="A15" s="172" t="s">
        <v>634</v>
      </c>
    </row>
    <row r="16" spans="1:2" x14ac:dyDescent="0.3">
      <c r="A16" s="172" t="s">
        <v>635</v>
      </c>
    </row>
    <row r="17" spans="1:1" x14ac:dyDescent="0.3">
      <c r="A17" s="172" t="s">
        <v>636</v>
      </c>
    </row>
    <row r="18" spans="1:1" x14ac:dyDescent="0.3">
      <c r="A18" s="172" t="s">
        <v>637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sheet1!$B$4:$B$13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R33" sqref="R33"/>
    </sheetView>
  </sheetViews>
  <sheetFormatPr defaultRowHeight="16.5" x14ac:dyDescent="0.3"/>
  <sheetData>
    <row r="1" spans="1:17" x14ac:dyDescent="0.3">
      <c r="A1" s="195" t="s">
        <v>612</v>
      </c>
      <c r="B1" s="195"/>
      <c r="C1" s="195"/>
      <c r="D1" s="195"/>
      <c r="E1" s="195"/>
    </row>
    <row r="2" spans="1:17" ht="17.25" thickBot="1" x14ac:dyDescent="0.35"/>
    <row r="3" spans="1:17" ht="17.25" thickBot="1" x14ac:dyDescent="0.35">
      <c r="A3" s="169" t="s">
        <v>275</v>
      </c>
      <c r="B3" s="1" t="s">
        <v>613</v>
      </c>
      <c r="C3" s="1" t="s">
        <v>614</v>
      </c>
      <c r="D3" s="1" t="s">
        <v>615</v>
      </c>
      <c r="E3" s="1" t="s">
        <v>616</v>
      </c>
      <c r="F3" s="1" t="s">
        <v>617</v>
      </c>
      <c r="G3" s="1" t="s">
        <v>618</v>
      </c>
      <c r="H3" s="1" t="s">
        <v>619</v>
      </c>
      <c r="I3" s="1" t="s">
        <v>620</v>
      </c>
      <c r="J3" s="1" t="s">
        <v>621</v>
      </c>
      <c r="K3" s="1" t="s">
        <v>622</v>
      </c>
      <c r="Q3" t="s">
        <v>212</v>
      </c>
    </row>
    <row r="4" spans="1:17" ht="17.25" thickBot="1" x14ac:dyDescent="0.35">
      <c r="A4" s="154" t="s">
        <v>172</v>
      </c>
      <c r="B4" s="52">
        <f>산업시설주변해역_원본!D76</f>
        <v>24.36</v>
      </c>
      <c r="C4" s="52">
        <f>산업시설주변해역_원본!E76</f>
        <v>23.68</v>
      </c>
      <c r="D4" s="52">
        <f>산업시설주변해역_원본!F76</f>
        <v>23.67</v>
      </c>
      <c r="E4" s="52">
        <f>산업시설주변해역_원본!G76</f>
        <v>24.71</v>
      </c>
      <c r="F4" s="52">
        <f>산업시설주변해역_원본!H76</f>
        <v>24.68</v>
      </c>
      <c r="G4" s="52">
        <f>산업시설주변해역_원본!I76</f>
        <v>24.61</v>
      </c>
      <c r="H4" s="52">
        <f>산업시설주변해역_원본!J76</f>
        <v>25.1</v>
      </c>
      <c r="I4" s="52">
        <f>산업시설주변해역_원본!K76</f>
        <v>24.95</v>
      </c>
      <c r="J4" s="52">
        <f>산업시설주변해역_원본!L76</f>
        <v>23.43</v>
      </c>
      <c r="K4" s="110">
        <f>산업시설주변해역_원본!M76</f>
        <v>23.4</v>
      </c>
    </row>
    <row r="5" spans="1:17" ht="17.25" thickBot="1" x14ac:dyDescent="0.35">
      <c r="A5" s="167" t="s">
        <v>173</v>
      </c>
      <c r="B5" s="52">
        <f>산업시설주변해역_원본!D77</f>
        <v>31.74</v>
      </c>
      <c r="C5" s="52">
        <f>산업시설주변해역_원본!E77</f>
        <v>31.41</v>
      </c>
      <c r="D5" s="52">
        <f>산업시설주변해역_원본!F77</f>
        <v>31.43</v>
      </c>
      <c r="E5" s="52">
        <f>산업시설주변해역_원본!G77</f>
        <v>31.61</v>
      </c>
      <c r="F5" s="52">
        <f>산업시설주변해역_원본!H77</f>
        <v>31.54</v>
      </c>
      <c r="G5" s="52">
        <f>산업시설주변해역_원본!I77</f>
        <v>31.31</v>
      </c>
      <c r="H5" s="52">
        <f>산업시설주변해역_원본!J77</f>
        <v>31.37</v>
      </c>
      <c r="I5" s="52">
        <f>산업시설주변해역_원본!K77</f>
        <v>31.53</v>
      </c>
      <c r="J5" s="52">
        <f>산업시설주변해역_원본!L77</f>
        <v>31.56</v>
      </c>
      <c r="K5" s="110">
        <f>산업시설주변해역_원본!M77</f>
        <v>31.58</v>
      </c>
    </row>
    <row r="6" spans="1:17" ht="17.25" thickBot="1" x14ac:dyDescent="0.35">
      <c r="A6" s="167" t="s">
        <v>174</v>
      </c>
      <c r="B6" s="52">
        <f>산업시설주변해역_원본!D78</f>
        <v>8.2100000000000009</v>
      </c>
      <c r="C6" s="52">
        <f>산업시설주변해역_원본!E78</f>
        <v>8.56</v>
      </c>
      <c r="D6" s="52">
        <f>산업시설주변해역_원본!F78</f>
        <v>8.59</v>
      </c>
      <c r="E6" s="52">
        <f>산업시설주변해역_원본!G78</f>
        <v>8.41</v>
      </c>
      <c r="F6" s="52">
        <f>산업시설주변해역_원본!H78</f>
        <v>8.43</v>
      </c>
      <c r="G6" s="52">
        <f>산업시설주변해역_원본!I78</f>
        <v>8.4</v>
      </c>
      <c r="H6" s="52">
        <f>산업시설주변해역_원본!J78</f>
        <v>8.39</v>
      </c>
      <c r="I6" s="52">
        <f>산업시설주변해역_원본!K78</f>
        <v>8.25</v>
      </c>
      <c r="J6" s="52">
        <f>산업시설주변해역_원본!L78</f>
        <v>8.58</v>
      </c>
      <c r="K6" s="110">
        <f>산업시설주변해역_원본!M78</f>
        <v>8.57</v>
      </c>
    </row>
    <row r="7" spans="1:17" ht="17.25" thickBot="1" x14ac:dyDescent="0.35">
      <c r="A7" s="167" t="s">
        <v>184</v>
      </c>
      <c r="B7" s="52">
        <f>산업시설주변해역_원본!D79</f>
        <v>7.36</v>
      </c>
      <c r="C7" s="52">
        <f>산업시설주변해역_원본!E79</f>
        <v>7.73</v>
      </c>
      <c r="D7" s="52">
        <f>산업시설주변해역_원본!F79</f>
        <v>7.16</v>
      </c>
      <c r="E7" s="52">
        <f>산업시설주변해역_원본!G79</f>
        <v>7.29</v>
      </c>
      <c r="F7" s="52">
        <f>산업시설주변해역_원본!H79</f>
        <v>7.61</v>
      </c>
      <c r="G7" s="52">
        <f>산업시설주변해역_원본!I79</f>
        <v>7.59</v>
      </c>
      <c r="H7" s="52">
        <f>산업시설주변해역_원본!J79</f>
        <v>7.19</v>
      </c>
      <c r="I7" s="52">
        <f>산업시설주변해역_원본!K79</f>
        <v>8.2899999999999991</v>
      </c>
      <c r="J7" s="52">
        <f>산업시설주변해역_원본!L79</f>
        <v>7.45</v>
      </c>
      <c r="K7" s="110">
        <f>산업시설주변해역_원본!M79</f>
        <v>7.31</v>
      </c>
    </row>
    <row r="8" spans="1:17" ht="17.25" thickBot="1" x14ac:dyDescent="0.35">
      <c r="A8" s="168" t="s">
        <v>175</v>
      </c>
      <c r="B8" s="170">
        <f>산업시설주변해역_원본!D80</f>
        <v>105.6</v>
      </c>
      <c r="C8" s="170">
        <f>산업시설주변해역_원본!E80</f>
        <v>106.7</v>
      </c>
      <c r="D8" s="170">
        <f>산업시설주변해역_원본!F80</f>
        <v>104.1</v>
      </c>
      <c r="E8" s="170">
        <f>산업시설주변해역_원본!G80</f>
        <v>104.9</v>
      </c>
      <c r="F8" s="170">
        <f>산업시설주변해역_원본!H80</f>
        <v>107.8</v>
      </c>
      <c r="G8" s="170">
        <f>산업시설주변해역_원본!I80</f>
        <v>106.1</v>
      </c>
      <c r="H8" s="170">
        <f>산업시설주변해역_원본!J80</f>
        <v>103.2</v>
      </c>
      <c r="I8" s="170">
        <f>산업시설주변해역_원본!K80</f>
        <v>111.2</v>
      </c>
      <c r="J8" s="170">
        <f>산업시설주변해역_원본!L80</f>
        <v>107.7</v>
      </c>
      <c r="K8" s="171">
        <f>산업시설주변해역_원본!M80</f>
        <v>105.5</v>
      </c>
    </row>
    <row r="10" spans="1:17" x14ac:dyDescent="0.3">
      <c r="A10" s="4" t="s">
        <v>638</v>
      </c>
      <c r="B10" s="4"/>
      <c r="C10" s="4"/>
      <c r="D10" s="4"/>
      <c r="E10" s="4"/>
      <c r="F10" s="4"/>
      <c r="G10" s="4"/>
      <c r="H10" s="4" t="s">
        <v>639</v>
      </c>
      <c r="I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17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7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7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7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 t="s">
        <v>641</v>
      </c>
      <c r="B26" s="4"/>
      <c r="C26" s="4"/>
      <c r="D26" s="4"/>
      <c r="E26" s="4"/>
      <c r="F26" s="4"/>
      <c r="G26" s="4"/>
      <c r="H26" s="4" t="s">
        <v>640</v>
      </c>
      <c r="I26" s="4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9" zoomScale="70" zoomScaleNormal="70" workbookViewId="0">
      <selection activeCell="Q28" sqref="Q28"/>
    </sheetView>
  </sheetViews>
  <sheetFormatPr defaultRowHeight="16.5" x14ac:dyDescent="0.3"/>
  <cols>
    <col min="1" max="1" width="21.375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ht="17.25" thickBot="1" x14ac:dyDescent="0.35">
      <c r="A1" t="s">
        <v>642</v>
      </c>
    </row>
    <row r="2" spans="1:7" x14ac:dyDescent="0.3">
      <c r="A2" s="196"/>
      <c r="B2" s="114" t="s">
        <v>233</v>
      </c>
      <c r="C2" s="114" t="s">
        <v>234</v>
      </c>
      <c r="D2" s="114" t="s">
        <v>235</v>
      </c>
      <c r="E2" s="114" t="s">
        <v>236</v>
      </c>
      <c r="F2" s="114" t="s">
        <v>200</v>
      </c>
      <c r="G2" s="65" t="s">
        <v>237</v>
      </c>
    </row>
    <row r="3" spans="1:7" ht="17.25" thickBot="1" x14ac:dyDescent="0.35">
      <c r="A3" s="197"/>
      <c r="B3" s="178" t="s">
        <v>643</v>
      </c>
      <c r="C3" s="178" t="s">
        <v>644</v>
      </c>
      <c r="D3" s="178" t="s">
        <v>645</v>
      </c>
      <c r="E3" s="178" t="s">
        <v>646</v>
      </c>
      <c r="F3" s="178" t="s">
        <v>647</v>
      </c>
      <c r="G3" s="179" t="s">
        <v>648</v>
      </c>
    </row>
    <row r="4" spans="1:7" x14ac:dyDescent="0.3">
      <c r="A4" s="176" t="s">
        <v>176</v>
      </c>
      <c r="B4" s="177">
        <v>1</v>
      </c>
      <c r="C4" s="177">
        <v>1</v>
      </c>
      <c r="D4" s="177">
        <v>1</v>
      </c>
      <c r="E4" s="177">
        <v>1</v>
      </c>
      <c r="F4" s="177">
        <v>1</v>
      </c>
      <c r="G4" s="177">
        <v>1</v>
      </c>
    </row>
    <row r="5" spans="1:7" x14ac:dyDescent="0.3">
      <c r="A5" s="174" t="s">
        <v>177</v>
      </c>
      <c r="B5" s="177">
        <v>1</v>
      </c>
      <c r="C5" s="177">
        <v>1</v>
      </c>
      <c r="D5" s="177">
        <v>1</v>
      </c>
      <c r="E5" s="177">
        <v>1</v>
      </c>
      <c r="F5" s="177">
        <v>1</v>
      </c>
      <c r="G5" s="177">
        <v>1</v>
      </c>
    </row>
    <row r="6" spans="1:7" ht="27" x14ac:dyDescent="0.3">
      <c r="A6" s="175" t="s">
        <v>178</v>
      </c>
      <c r="B6" s="177">
        <v>1</v>
      </c>
      <c r="C6" s="177">
        <v>3</v>
      </c>
      <c r="D6" s="177">
        <v>3</v>
      </c>
      <c r="E6" s="177">
        <v>1</v>
      </c>
      <c r="F6" s="177">
        <v>1</v>
      </c>
      <c r="G6" s="177">
        <v>1</v>
      </c>
    </row>
    <row r="7" spans="1:7" x14ac:dyDescent="0.3">
      <c r="A7" s="174" t="s">
        <v>179</v>
      </c>
      <c r="B7" s="177">
        <v>1</v>
      </c>
      <c r="C7" s="177">
        <v>1</v>
      </c>
      <c r="D7" s="177">
        <v>1</v>
      </c>
      <c r="E7" s="177">
        <v>1</v>
      </c>
      <c r="F7" s="177">
        <v>1</v>
      </c>
      <c r="G7" s="177">
        <v>1</v>
      </c>
    </row>
    <row r="8" spans="1:7" x14ac:dyDescent="0.3">
      <c r="A8" s="174" t="s">
        <v>180</v>
      </c>
      <c r="B8" s="177">
        <v>1</v>
      </c>
      <c r="C8" s="177">
        <v>1</v>
      </c>
      <c r="D8" s="177">
        <v>2</v>
      </c>
      <c r="E8" s="177">
        <v>1</v>
      </c>
      <c r="F8" s="177">
        <v>1</v>
      </c>
      <c r="G8" s="177">
        <v>1</v>
      </c>
    </row>
    <row r="9" spans="1:7" x14ac:dyDescent="0.3">
      <c r="A9" s="174" t="s">
        <v>181</v>
      </c>
      <c r="B9" s="177">
        <v>1</v>
      </c>
      <c r="C9" s="177">
        <v>1</v>
      </c>
      <c r="D9" s="177">
        <v>1</v>
      </c>
      <c r="E9" s="177">
        <v>1</v>
      </c>
      <c r="F9" s="177">
        <v>1</v>
      </c>
      <c r="G9" s="177">
        <v>1</v>
      </c>
    </row>
    <row r="10" spans="1:7" x14ac:dyDescent="0.3">
      <c r="A10" s="174" t="s">
        <v>182</v>
      </c>
      <c r="B10" s="177">
        <v>1</v>
      </c>
      <c r="C10" s="177">
        <v>1</v>
      </c>
      <c r="D10" s="177">
        <v>1</v>
      </c>
      <c r="E10" s="177">
        <v>1</v>
      </c>
      <c r="F10" s="177">
        <v>1</v>
      </c>
      <c r="G10" s="177">
        <v>1</v>
      </c>
    </row>
    <row r="11" spans="1:7" x14ac:dyDescent="0.3">
      <c r="A11" s="174" t="s">
        <v>183</v>
      </c>
      <c r="B11" s="177">
        <v>1</v>
      </c>
      <c r="C11" s="177">
        <v>1</v>
      </c>
      <c r="D11" s="177">
        <v>1</v>
      </c>
      <c r="E11" s="177">
        <v>1</v>
      </c>
      <c r="F11" s="177">
        <v>1</v>
      </c>
      <c r="G11" s="177">
        <v>1</v>
      </c>
    </row>
    <row r="36" spans="1:11" x14ac:dyDescent="0.3">
      <c r="A36" t="s">
        <v>649</v>
      </c>
    </row>
    <row r="37" spans="1:11" x14ac:dyDescent="0.3">
      <c r="A37" s="163"/>
      <c r="B37" s="163" t="s">
        <v>613</v>
      </c>
      <c r="C37" s="163" t="s">
        <v>650</v>
      </c>
      <c r="D37" s="163" t="s">
        <v>615</v>
      </c>
      <c r="E37" s="163" t="s">
        <v>616</v>
      </c>
      <c r="F37" s="163" t="s">
        <v>617</v>
      </c>
      <c r="G37" s="163" t="s">
        <v>618</v>
      </c>
      <c r="H37" s="163" t="s">
        <v>619</v>
      </c>
      <c r="I37" s="163" t="s">
        <v>620</v>
      </c>
      <c r="J37" s="163" t="s">
        <v>621</v>
      </c>
      <c r="K37" s="163" t="s">
        <v>622</v>
      </c>
    </row>
    <row r="38" spans="1:11" x14ac:dyDescent="0.3">
      <c r="A38" s="174" t="s">
        <v>176</v>
      </c>
      <c r="B38" s="173">
        <f>산업시설주변해역_원본!D50</f>
        <v>0</v>
      </c>
      <c r="C38" s="173">
        <f>산업시설주변해역_원본!E50</f>
        <v>0</v>
      </c>
      <c r="D38" s="173">
        <f>산업시설주변해역_원본!F50</f>
        <v>0</v>
      </c>
      <c r="E38" s="173">
        <f>산업시설주변해역_원본!G50</f>
        <v>0</v>
      </c>
      <c r="F38" s="173">
        <f>산업시설주변해역_원본!H50</f>
        <v>0</v>
      </c>
      <c r="G38" s="173">
        <f>산업시설주변해역_원본!I50</f>
        <v>0</v>
      </c>
      <c r="H38" s="173">
        <f>산업시설주변해역_원본!J50</f>
        <v>0</v>
      </c>
      <c r="I38" s="173">
        <f>산업시설주변해역_원본!K50</f>
        <v>0</v>
      </c>
      <c r="J38" s="173">
        <f>산업시설주변해역_원본!L50</f>
        <v>0</v>
      </c>
      <c r="K38" s="173">
        <f>산업시설주변해역_원본!M50</f>
        <v>0</v>
      </c>
    </row>
    <row r="39" spans="1:11" x14ac:dyDescent="0.3">
      <c r="A39" s="174" t="s">
        <v>177</v>
      </c>
      <c r="B39" s="173">
        <f>산업시설주변해역_원본!D51</f>
        <v>0</v>
      </c>
      <c r="C39" s="173">
        <f>산업시설주변해역_원본!E51</f>
        <v>0</v>
      </c>
      <c r="D39" s="173">
        <f>산업시설주변해역_원본!F51</f>
        <v>0</v>
      </c>
      <c r="E39" s="173">
        <f>산업시설주변해역_원본!G51</f>
        <v>0</v>
      </c>
      <c r="F39" s="173">
        <f>산업시설주변해역_원본!H51</f>
        <v>0</v>
      </c>
      <c r="G39" s="173">
        <f>산업시설주변해역_원본!I51</f>
        <v>0</v>
      </c>
      <c r="H39" s="173">
        <f>산업시설주변해역_원본!J51</f>
        <v>0</v>
      </c>
      <c r="I39" s="173">
        <f>산업시설주변해역_원본!K51</f>
        <v>0</v>
      </c>
      <c r="J39" s="173">
        <f>산업시설주변해역_원본!L51</f>
        <v>0</v>
      </c>
      <c r="K39" s="173">
        <f>산업시설주변해역_원본!M51</f>
        <v>0</v>
      </c>
    </row>
    <row r="40" spans="1:11" ht="27" x14ac:dyDescent="0.3">
      <c r="A40" s="175" t="s">
        <v>178</v>
      </c>
      <c r="B40" s="173">
        <f>산업시설주변해역_원본!D52</f>
        <v>0</v>
      </c>
      <c r="C40" s="173">
        <f>산업시설주변해역_원본!E52</f>
        <v>0</v>
      </c>
      <c r="D40" s="173">
        <f>산업시설주변해역_원본!F52</f>
        <v>0</v>
      </c>
      <c r="E40" s="173">
        <f>산업시설주변해역_원본!G52</f>
        <v>0</v>
      </c>
      <c r="F40" s="173">
        <f>산업시설주변해역_원본!H52</f>
        <v>0</v>
      </c>
      <c r="G40" s="173">
        <f>산업시설주변해역_원본!I52</f>
        <v>0</v>
      </c>
      <c r="H40" s="173">
        <f>산업시설주변해역_원본!J52</f>
        <v>0</v>
      </c>
      <c r="I40" s="173">
        <f>산업시설주변해역_원본!K52</f>
        <v>0</v>
      </c>
      <c r="J40" s="173">
        <f>산업시설주변해역_원본!L52</f>
        <v>0</v>
      </c>
      <c r="K40" s="173">
        <f>산업시설주변해역_원본!M52</f>
        <v>0</v>
      </c>
    </row>
    <row r="41" spans="1:11" x14ac:dyDescent="0.3">
      <c r="A41" s="174" t="s">
        <v>179</v>
      </c>
      <c r="B41" s="173">
        <f>산업시설주변해역_원본!D53</f>
        <v>0</v>
      </c>
      <c r="C41" s="173">
        <f>산업시설주변해역_원본!E53</f>
        <v>0</v>
      </c>
      <c r="D41" s="173">
        <f>산업시설주변해역_원본!F53</f>
        <v>0</v>
      </c>
      <c r="E41" s="173">
        <f>산업시설주변해역_원본!G53</f>
        <v>0</v>
      </c>
      <c r="F41" s="173">
        <f>산업시설주변해역_원본!H53</f>
        <v>0</v>
      </c>
      <c r="G41" s="173">
        <f>산업시설주변해역_원본!I53</f>
        <v>0</v>
      </c>
      <c r="H41" s="173">
        <f>산업시설주변해역_원본!J53</f>
        <v>0</v>
      </c>
      <c r="I41" s="173">
        <f>산업시설주변해역_원본!K53</f>
        <v>0</v>
      </c>
      <c r="J41" s="173">
        <f>산업시설주변해역_원본!L53</f>
        <v>0</v>
      </c>
      <c r="K41" s="173">
        <f>산업시설주변해역_원본!M53</f>
        <v>0</v>
      </c>
    </row>
    <row r="42" spans="1:11" x14ac:dyDescent="0.3">
      <c r="A42" s="174" t="s">
        <v>180</v>
      </c>
      <c r="B42" s="173">
        <f>산업시설주변해역_원본!D54</f>
        <v>0</v>
      </c>
      <c r="C42" s="173">
        <f>산업시설주변해역_원본!E54</f>
        <v>0</v>
      </c>
      <c r="D42" s="173">
        <f>산업시설주변해역_원본!F54</f>
        <v>0</v>
      </c>
      <c r="E42" s="173">
        <f>산업시설주변해역_원본!G54</f>
        <v>0</v>
      </c>
      <c r="F42" s="173">
        <f>산업시설주변해역_원본!H54</f>
        <v>0</v>
      </c>
      <c r="G42" s="173">
        <f>산업시설주변해역_원본!I54</f>
        <v>0</v>
      </c>
      <c r="H42" s="173">
        <f>산업시설주변해역_원본!J54</f>
        <v>0</v>
      </c>
      <c r="I42" s="173">
        <f>산업시설주변해역_원본!K54</f>
        <v>0</v>
      </c>
      <c r="J42" s="173">
        <f>산업시설주변해역_원본!L54</f>
        <v>0</v>
      </c>
      <c r="K42" s="173">
        <f>산업시설주변해역_원본!M54</f>
        <v>0</v>
      </c>
    </row>
    <row r="43" spans="1:11" x14ac:dyDescent="0.3">
      <c r="A43" s="174" t="s">
        <v>181</v>
      </c>
      <c r="B43" s="173">
        <f>산업시설주변해역_원본!D55</f>
        <v>0</v>
      </c>
      <c r="C43" s="173">
        <f>산업시설주변해역_원본!E55</f>
        <v>0</v>
      </c>
      <c r="D43" s="173">
        <f>산업시설주변해역_원본!F55</f>
        <v>0</v>
      </c>
      <c r="E43" s="173">
        <f>산업시설주변해역_원본!G55</f>
        <v>0</v>
      </c>
      <c r="F43" s="173">
        <f>산업시설주변해역_원본!H55</f>
        <v>0</v>
      </c>
      <c r="G43" s="173">
        <f>산업시설주변해역_원본!I55</f>
        <v>0</v>
      </c>
      <c r="H43" s="173">
        <f>산업시설주변해역_원본!J55</f>
        <v>0</v>
      </c>
      <c r="I43" s="173">
        <f>산업시설주변해역_원본!K55</f>
        <v>0</v>
      </c>
      <c r="J43" s="173">
        <f>산업시설주변해역_원본!L55</f>
        <v>0</v>
      </c>
      <c r="K43" s="173">
        <f>산업시설주변해역_원본!M55</f>
        <v>0</v>
      </c>
    </row>
    <row r="44" spans="1:11" x14ac:dyDescent="0.3">
      <c r="A44" s="174" t="s">
        <v>182</v>
      </c>
      <c r="B44" s="173">
        <f>산업시설주변해역_원본!D56</f>
        <v>0</v>
      </c>
      <c r="C44" s="173">
        <f>산업시설주변해역_원본!E56</f>
        <v>0</v>
      </c>
      <c r="D44" s="173">
        <f>산업시설주변해역_원본!F56</f>
        <v>0</v>
      </c>
      <c r="E44" s="173">
        <f>산업시설주변해역_원본!G56</f>
        <v>0</v>
      </c>
      <c r="F44" s="173">
        <f>산업시설주변해역_원본!H56</f>
        <v>0</v>
      </c>
      <c r="G44" s="173">
        <f>산업시설주변해역_원본!I56</f>
        <v>0</v>
      </c>
      <c r="H44" s="173">
        <f>산업시설주변해역_원본!J56</f>
        <v>0</v>
      </c>
      <c r="I44" s="173">
        <f>산업시설주변해역_원본!K56</f>
        <v>0</v>
      </c>
      <c r="J44" s="173">
        <f>산업시설주변해역_원본!L56</f>
        <v>0</v>
      </c>
      <c r="K44" s="173">
        <f>산업시설주변해역_원본!M56</f>
        <v>0</v>
      </c>
    </row>
    <row r="45" spans="1:11" x14ac:dyDescent="0.3">
      <c r="A45" s="174" t="s">
        <v>183</v>
      </c>
      <c r="B45" s="173">
        <f>산업시설주변해역_원본!D57</f>
        <v>0</v>
      </c>
      <c r="C45" s="173">
        <f>산업시설주변해역_원본!E57</f>
        <v>0</v>
      </c>
      <c r="D45" s="173">
        <f>산업시설주변해역_원본!F57</f>
        <v>0</v>
      </c>
      <c r="E45" s="173">
        <f>산업시설주변해역_원본!G57</f>
        <v>0</v>
      </c>
      <c r="F45" s="173">
        <f>산업시설주변해역_원본!H57</f>
        <v>0</v>
      </c>
      <c r="G45" s="173">
        <f>산업시설주변해역_원본!I57</f>
        <v>0</v>
      </c>
      <c r="H45" s="173">
        <f>산업시설주변해역_원본!J57</f>
        <v>0</v>
      </c>
      <c r="I45" s="173">
        <f>산업시설주변해역_원본!K57</f>
        <v>0</v>
      </c>
      <c r="J45" s="173">
        <f>산업시설주변해역_원본!L57</f>
        <v>0</v>
      </c>
      <c r="K45" s="173">
        <f>산업시설주변해역_원본!M57</f>
        <v>0</v>
      </c>
    </row>
  </sheetData>
  <mergeCells count="1">
    <mergeCell ref="A2:A3"/>
  </mergeCells>
  <phoneticPr fontId="2" type="noConversion"/>
  <conditionalFormatting sqref="B4:G11">
    <cfRule type="cellIs" dxfId="84" priority="16" operator="greaterThan">
      <formula>40.51</formula>
    </cfRule>
  </conditionalFormatting>
  <conditionalFormatting sqref="A11">
    <cfRule type="expression" dxfId="83" priority="9">
      <formula>#REF!=0</formula>
    </cfRule>
  </conditionalFormatting>
  <conditionalFormatting sqref="A8">
    <cfRule type="expression" dxfId="82" priority="12">
      <formula>#REF!=0</formula>
    </cfRule>
  </conditionalFormatting>
  <conditionalFormatting sqref="A9">
    <cfRule type="expression" dxfId="81" priority="11">
      <formula>#REF!=0</formula>
    </cfRule>
  </conditionalFormatting>
  <conditionalFormatting sqref="A7">
    <cfRule type="expression" dxfId="80" priority="13">
      <formula>#REF!=0</formula>
    </cfRule>
  </conditionalFormatting>
  <conditionalFormatting sqref="A4">
    <cfRule type="expression" dxfId="79" priority="15">
      <formula>#REF!=0</formula>
    </cfRule>
  </conditionalFormatting>
  <conditionalFormatting sqref="A5">
    <cfRule type="expression" dxfId="78" priority="14">
      <formula>#REF!=0</formula>
    </cfRule>
  </conditionalFormatting>
  <conditionalFormatting sqref="A10">
    <cfRule type="expression" dxfId="77" priority="10">
      <formula>#REF!=0</formula>
    </cfRule>
  </conditionalFormatting>
  <conditionalFormatting sqref="B38:K45">
    <cfRule type="cellIs" dxfId="76" priority="8" operator="greaterThan">
      <formula>40.51</formula>
    </cfRule>
  </conditionalFormatting>
  <conditionalFormatting sqref="A45">
    <cfRule type="expression" dxfId="75" priority="1">
      <formula>#REF!=0</formula>
    </cfRule>
  </conditionalFormatting>
  <conditionalFormatting sqref="A42">
    <cfRule type="expression" dxfId="74" priority="4">
      <formula>#REF!=0</formula>
    </cfRule>
  </conditionalFormatting>
  <conditionalFormatting sqref="A43">
    <cfRule type="expression" dxfId="73" priority="3">
      <formula>#REF!=0</formula>
    </cfRule>
  </conditionalFormatting>
  <conditionalFormatting sqref="A41">
    <cfRule type="expression" dxfId="72" priority="5">
      <formula>#REF!=0</formula>
    </cfRule>
  </conditionalFormatting>
  <conditionalFormatting sqref="A38">
    <cfRule type="expression" dxfId="71" priority="7">
      <formula>#REF!=0</formula>
    </cfRule>
  </conditionalFormatting>
  <conditionalFormatting sqref="A39">
    <cfRule type="expression" dxfId="70" priority="6">
      <formula>#REF!=0</formula>
    </cfRule>
  </conditionalFormatting>
  <conditionalFormatting sqref="A44">
    <cfRule type="expression" dxfId="69" priority="2">
      <formula>#REF!=0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1"/>
  <sheetViews>
    <sheetView topLeftCell="A75" zoomScale="70" zoomScaleNormal="70" workbookViewId="0">
      <selection activeCell="A73" sqref="A73"/>
    </sheetView>
  </sheetViews>
  <sheetFormatPr defaultRowHeight="16.5" x14ac:dyDescent="0.3"/>
  <cols>
    <col min="1" max="1" width="21.875" bestFit="1" customWidth="1"/>
    <col min="2" max="3" width="19.5" bestFit="1" customWidth="1"/>
    <col min="4" max="5" width="29.875" bestFit="1" customWidth="1"/>
    <col min="6" max="6" width="7.5" bestFit="1" customWidth="1"/>
    <col min="7" max="7" width="25.625" customWidth="1"/>
    <col min="8" max="8" width="8" customWidth="1"/>
  </cols>
  <sheetData>
    <row r="2" spans="1:7" x14ac:dyDescent="0.3">
      <c r="A2" t="s">
        <v>642</v>
      </c>
    </row>
    <row r="3" spans="1:7" ht="17.25" thickBot="1" x14ac:dyDescent="0.35"/>
    <row r="4" spans="1:7" x14ac:dyDescent="0.3">
      <c r="A4" s="183"/>
      <c r="B4" s="114" t="s">
        <v>233</v>
      </c>
      <c r="C4" s="114" t="s">
        <v>234</v>
      </c>
      <c r="D4" s="114" t="s">
        <v>235</v>
      </c>
      <c r="E4" s="114" t="s">
        <v>236</v>
      </c>
      <c r="F4" s="114" t="s">
        <v>200</v>
      </c>
      <c r="G4" s="65" t="s">
        <v>237</v>
      </c>
    </row>
    <row r="5" spans="1:7" ht="17.25" thickBot="1" x14ac:dyDescent="0.35">
      <c r="A5" s="184"/>
      <c r="B5" s="185" t="s">
        <v>643</v>
      </c>
      <c r="C5" s="185" t="s">
        <v>644</v>
      </c>
      <c r="D5" s="185" t="s">
        <v>645</v>
      </c>
      <c r="E5" s="185" t="s">
        <v>646</v>
      </c>
      <c r="F5" s="185" t="s">
        <v>647</v>
      </c>
      <c r="G5" s="186" t="s">
        <v>648</v>
      </c>
    </row>
    <row r="6" spans="1:7" x14ac:dyDescent="0.3">
      <c r="A6" s="45" t="s">
        <v>0</v>
      </c>
      <c r="B6" s="74">
        <f>산업시설배출수_원본!D5</f>
        <v>0</v>
      </c>
      <c r="C6" s="74">
        <f>산업시설배출수_원본!E5</f>
        <v>0</v>
      </c>
      <c r="D6" s="74">
        <f>산업시설배출수_원본!F5</f>
        <v>0</v>
      </c>
      <c r="E6" s="74">
        <f>산업시설배출수_원본!G5</f>
        <v>0</v>
      </c>
      <c r="F6" s="74">
        <f>산업시설배출수_원본!H5</f>
        <v>0</v>
      </c>
      <c r="G6" s="74">
        <f>산업시설배출수_원본!I5</f>
        <v>0</v>
      </c>
    </row>
    <row r="7" spans="1:7" x14ac:dyDescent="0.3">
      <c r="A7" s="46" t="s">
        <v>1</v>
      </c>
      <c r="B7" s="74">
        <f>산업시설배출수_원본!D6</f>
        <v>0</v>
      </c>
      <c r="C7" s="74">
        <f>산업시설배출수_원본!E6</f>
        <v>0</v>
      </c>
      <c r="D7" s="74">
        <f>산업시설배출수_원본!F6</f>
        <v>0</v>
      </c>
      <c r="E7" s="74">
        <f>산업시설배출수_원본!G6</f>
        <v>0</v>
      </c>
      <c r="F7" s="74">
        <f>산업시설배출수_원본!H6</f>
        <v>0</v>
      </c>
      <c r="G7" s="74">
        <f>산업시설배출수_원본!I6</f>
        <v>0</v>
      </c>
    </row>
    <row r="8" spans="1:7" x14ac:dyDescent="0.3">
      <c r="A8" s="46" t="s">
        <v>2</v>
      </c>
      <c r="B8" s="74">
        <f>산업시설배출수_원본!D7</f>
        <v>0</v>
      </c>
      <c r="C8" s="74">
        <f>산업시설배출수_원본!E7</f>
        <v>0</v>
      </c>
      <c r="D8" s="74">
        <f>산업시설배출수_원본!F7</f>
        <v>0</v>
      </c>
      <c r="E8" s="74">
        <f>산업시설배출수_원본!G7</f>
        <v>0</v>
      </c>
      <c r="F8" s="74">
        <f>산업시설배출수_원본!H7</f>
        <v>0</v>
      </c>
      <c r="G8" s="74">
        <f>산업시설배출수_원본!I7</f>
        <v>0</v>
      </c>
    </row>
    <row r="9" spans="1:7" x14ac:dyDescent="0.3">
      <c r="A9" s="46" t="s">
        <v>3</v>
      </c>
      <c r="B9" s="74">
        <f>산업시설배출수_원본!D8</f>
        <v>0</v>
      </c>
      <c r="C9" s="74">
        <f>산업시설배출수_원본!E8</f>
        <v>0</v>
      </c>
      <c r="D9" s="74">
        <f>산업시설배출수_원본!F8</f>
        <v>0</v>
      </c>
      <c r="E9" s="74">
        <f>산업시설배출수_원본!G8</f>
        <v>0</v>
      </c>
      <c r="F9" s="74">
        <f>산업시설배출수_원본!H8</f>
        <v>0</v>
      </c>
      <c r="G9" s="74">
        <f>산업시설배출수_원본!I8</f>
        <v>0</v>
      </c>
    </row>
    <row r="10" spans="1:7" x14ac:dyDescent="0.3">
      <c r="A10" s="46" t="s">
        <v>4</v>
      </c>
      <c r="B10" s="74">
        <f>산업시설배출수_원본!D9</f>
        <v>0</v>
      </c>
      <c r="C10" s="74">
        <f>산업시설배출수_원본!E9</f>
        <v>0</v>
      </c>
      <c r="D10" s="74">
        <f>산업시설배출수_원본!F9</f>
        <v>0</v>
      </c>
      <c r="E10" s="74">
        <f>산업시설배출수_원본!G9</f>
        <v>0</v>
      </c>
      <c r="F10" s="74">
        <f>산업시설배출수_원본!H9</f>
        <v>0</v>
      </c>
      <c r="G10" s="74">
        <f>산업시설배출수_원본!I9</f>
        <v>0</v>
      </c>
    </row>
    <row r="11" spans="1:7" x14ac:dyDescent="0.3">
      <c r="A11" s="46" t="s">
        <v>5</v>
      </c>
      <c r="B11" s="74">
        <f>산업시설배출수_원본!D10</f>
        <v>0</v>
      </c>
      <c r="C11" s="74">
        <f>산업시설배출수_원본!E10</f>
        <v>0</v>
      </c>
      <c r="D11" s="74">
        <f>산업시설배출수_원본!F10</f>
        <v>0</v>
      </c>
      <c r="E11" s="74">
        <f>산업시설배출수_원본!G10</f>
        <v>0</v>
      </c>
      <c r="F11" s="74">
        <f>산업시설배출수_원본!H10</f>
        <v>0</v>
      </c>
      <c r="G11" s="74">
        <f>산업시설배출수_원본!I10</f>
        <v>0</v>
      </c>
    </row>
    <row r="12" spans="1:7" x14ac:dyDescent="0.3">
      <c r="A12" s="46" t="s">
        <v>6</v>
      </c>
      <c r="B12" s="74">
        <f>산업시설배출수_원본!D11</f>
        <v>0</v>
      </c>
      <c r="C12" s="74">
        <f>산업시설배출수_원본!E11</f>
        <v>0</v>
      </c>
      <c r="D12" s="74">
        <f>산업시설배출수_원본!F11</f>
        <v>0</v>
      </c>
      <c r="E12" s="74">
        <f>산업시설배출수_원본!G11</f>
        <v>0</v>
      </c>
      <c r="F12" s="74">
        <f>산업시설배출수_원본!H11</f>
        <v>0</v>
      </c>
      <c r="G12" s="74">
        <f>산업시설배출수_원본!I11</f>
        <v>0</v>
      </c>
    </row>
    <row r="13" spans="1:7" x14ac:dyDescent="0.3">
      <c r="A13" s="46" t="s">
        <v>7</v>
      </c>
      <c r="B13" s="74">
        <f>산업시설배출수_원본!D12</f>
        <v>0</v>
      </c>
      <c r="C13" s="74">
        <f>산업시설배출수_원본!E12</f>
        <v>0</v>
      </c>
      <c r="D13" s="74">
        <f>산업시설배출수_원본!F12</f>
        <v>0</v>
      </c>
      <c r="E13" s="74">
        <f>산업시설배출수_원본!G12</f>
        <v>0</v>
      </c>
      <c r="F13" s="74">
        <f>산업시설배출수_원본!H12</f>
        <v>0</v>
      </c>
      <c r="G13" s="74">
        <f>산업시설배출수_원본!I12</f>
        <v>0</v>
      </c>
    </row>
    <row r="14" spans="1:7" x14ac:dyDescent="0.3">
      <c r="A14" s="188" t="s">
        <v>8</v>
      </c>
      <c r="B14" s="74">
        <f>산업시설배출수_원본!D13</f>
        <v>0</v>
      </c>
      <c r="C14" s="74">
        <f>산업시설배출수_원본!E13</f>
        <v>0</v>
      </c>
      <c r="D14" s="74">
        <f>산업시설배출수_원본!F13</f>
        <v>0</v>
      </c>
      <c r="E14" s="74">
        <f>산업시설배출수_원본!G13</f>
        <v>0</v>
      </c>
      <c r="F14" s="74">
        <f>산업시설배출수_원본!H13</f>
        <v>0</v>
      </c>
      <c r="G14" s="74">
        <f>산업시설배출수_원본!I13</f>
        <v>18.783128571428573</v>
      </c>
    </row>
    <row r="15" spans="1:7" x14ac:dyDescent="0.3">
      <c r="A15" s="46" t="s">
        <v>9</v>
      </c>
      <c r="B15" s="74">
        <f>산업시설배출수_원본!D14</f>
        <v>0</v>
      </c>
      <c r="C15" s="74">
        <f>산업시설배출수_원본!E14</f>
        <v>0</v>
      </c>
      <c r="D15" s="74">
        <f>산업시설배출수_원본!F14</f>
        <v>0</v>
      </c>
      <c r="E15" s="74">
        <f>산업시설배출수_원본!G14</f>
        <v>0</v>
      </c>
      <c r="F15" s="74">
        <f>산업시설배출수_원본!H14</f>
        <v>0</v>
      </c>
      <c r="G15" s="74">
        <f>산업시설배출수_원본!I14</f>
        <v>0</v>
      </c>
    </row>
    <row r="16" spans="1:7" x14ac:dyDescent="0.3">
      <c r="A16" s="46" t="s">
        <v>10</v>
      </c>
      <c r="B16" s="74">
        <f>산업시설배출수_원본!D15</f>
        <v>0</v>
      </c>
      <c r="C16" s="74">
        <f>산업시설배출수_원본!E15</f>
        <v>0</v>
      </c>
      <c r="D16" s="74">
        <f>산업시설배출수_원본!F15</f>
        <v>0</v>
      </c>
      <c r="E16" s="74">
        <f>산업시설배출수_원본!G15</f>
        <v>0</v>
      </c>
      <c r="F16" s="74">
        <f>산업시설배출수_원본!H15</f>
        <v>0</v>
      </c>
      <c r="G16" s="74">
        <f>산업시설배출수_원본!I15</f>
        <v>0</v>
      </c>
    </row>
    <row r="17" spans="1:7" x14ac:dyDescent="0.3">
      <c r="A17" s="46" t="s">
        <v>11</v>
      </c>
      <c r="B17" s="74">
        <f>산업시설배출수_원본!D16</f>
        <v>0</v>
      </c>
      <c r="C17" s="74">
        <f>산업시설배출수_원본!E16</f>
        <v>0</v>
      </c>
      <c r="D17" s="74">
        <f>산업시설배출수_원본!F16</f>
        <v>0</v>
      </c>
      <c r="E17" s="74">
        <f>산업시설배출수_원본!G16</f>
        <v>0</v>
      </c>
      <c r="F17" s="74">
        <f>산업시설배출수_원본!H16</f>
        <v>0</v>
      </c>
      <c r="G17" s="74">
        <f>산업시설배출수_원본!I16</f>
        <v>0</v>
      </c>
    </row>
    <row r="18" spans="1:7" x14ac:dyDescent="0.3">
      <c r="A18" s="46" t="s">
        <v>12</v>
      </c>
      <c r="B18" s="74">
        <f>산업시설배출수_원본!D17</f>
        <v>0</v>
      </c>
      <c r="C18" s="74">
        <f>산업시설배출수_원본!E17</f>
        <v>0</v>
      </c>
      <c r="D18" s="74">
        <f>산업시설배출수_원본!F17</f>
        <v>0</v>
      </c>
      <c r="E18" s="74">
        <f>산업시설배출수_원본!G17</f>
        <v>0</v>
      </c>
      <c r="F18" s="74">
        <f>산업시설배출수_원본!H17</f>
        <v>0</v>
      </c>
      <c r="G18" s="74">
        <f>산업시설배출수_원본!I17</f>
        <v>0</v>
      </c>
    </row>
    <row r="19" spans="1:7" x14ac:dyDescent="0.3">
      <c r="A19" s="46" t="s">
        <v>13</v>
      </c>
      <c r="B19" s="74">
        <f>산업시설배출수_원본!D18</f>
        <v>0</v>
      </c>
      <c r="C19" s="74">
        <f>산업시설배출수_원본!E18</f>
        <v>0</v>
      </c>
      <c r="D19" s="74">
        <f>산업시설배출수_원본!F18</f>
        <v>0</v>
      </c>
      <c r="E19" s="74">
        <f>산업시설배출수_원본!G18</f>
        <v>0</v>
      </c>
      <c r="F19" s="74">
        <f>산업시설배출수_원본!H18</f>
        <v>0</v>
      </c>
      <c r="G19" s="74">
        <f>산업시설배출수_원본!I18</f>
        <v>0</v>
      </c>
    </row>
    <row r="20" spans="1:7" x14ac:dyDescent="0.3">
      <c r="A20" s="46" t="s">
        <v>14</v>
      </c>
      <c r="B20" s="74">
        <f>산업시설배출수_원본!D19</f>
        <v>0</v>
      </c>
      <c r="C20" s="74">
        <f>산업시설배출수_원본!E19</f>
        <v>0</v>
      </c>
      <c r="D20" s="74">
        <f>산업시설배출수_원본!F19</f>
        <v>0</v>
      </c>
      <c r="E20" s="74">
        <f>산업시설배출수_원본!G19</f>
        <v>0</v>
      </c>
      <c r="F20" s="74">
        <f>산업시설배출수_원본!H19</f>
        <v>0</v>
      </c>
      <c r="G20" s="74">
        <f>산업시설배출수_원본!I19</f>
        <v>0</v>
      </c>
    </row>
    <row r="21" spans="1:7" x14ac:dyDescent="0.3">
      <c r="A21" s="46" t="s">
        <v>15</v>
      </c>
      <c r="B21" s="74">
        <f>산업시설배출수_원본!D20</f>
        <v>0</v>
      </c>
      <c r="C21" s="74">
        <f>산업시설배출수_원본!E20</f>
        <v>0</v>
      </c>
      <c r="D21" s="74">
        <f>산업시설배출수_원본!F20</f>
        <v>0</v>
      </c>
      <c r="E21" s="74">
        <f>산업시설배출수_원본!G20</f>
        <v>0</v>
      </c>
      <c r="F21" s="74">
        <f>산업시설배출수_원본!H20</f>
        <v>0</v>
      </c>
      <c r="G21" s="74">
        <f>산업시설배출수_원본!I20</f>
        <v>0</v>
      </c>
    </row>
    <row r="22" spans="1:7" x14ac:dyDescent="0.3">
      <c r="A22" s="46" t="s">
        <v>16</v>
      </c>
      <c r="B22" s="74">
        <f>산업시설배출수_원본!D21</f>
        <v>0</v>
      </c>
      <c r="C22" s="74">
        <f>산업시설배출수_원본!E21</f>
        <v>0</v>
      </c>
      <c r="D22" s="74">
        <f>산업시설배출수_원본!F21</f>
        <v>0</v>
      </c>
      <c r="E22" s="74">
        <f>산업시설배출수_원본!G21</f>
        <v>0</v>
      </c>
      <c r="F22" s="74">
        <f>산업시설배출수_원본!H21</f>
        <v>0</v>
      </c>
      <c r="G22" s="74">
        <f>산업시설배출수_원본!I21</f>
        <v>0</v>
      </c>
    </row>
    <row r="23" spans="1:7" x14ac:dyDescent="0.3">
      <c r="A23" s="46" t="s">
        <v>17</v>
      </c>
      <c r="B23" s="74">
        <f>산업시설배출수_원본!D22</f>
        <v>0</v>
      </c>
      <c r="C23" s="74">
        <f>산업시설배출수_원본!E22</f>
        <v>0</v>
      </c>
      <c r="D23" s="74">
        <f>산업시설배출수_원본!F22</f>
        <v>0</v>
      </c>
      <c r="E23" s="74">
        <f>산업시설배출수_원본!G22</f>
        <v>0</v>
      </c>
      <c r="F23" s="74">
        <f>산업시설배출수_원본!H22</f>
        <v>0</v>
      </c>
      <c r="G23" s="74">
        <f>산업시설배출수_원본!I22</f>
        <v>0</v>
      </c>
    </row>
    <row r="24" spans="1:7" x14ac:dyDescent="0.3">
      <c r="A24" s="46" t="s">
        <v>18</v>
      </c>
      <c r="B24" s="74">
        <f>산업시설배출수_원본!D23</f>
        <v>0</v>
      </c>
      <c r="C24" s="74">
        <f>산업시설배출수_원본!E23</f>
        <v>0</v>
      </c>
      <c r="D24" s="74">
        <f>산업시설배출수_원본!F23</f>
        <v>0</v>
      </c>
      <c r="E24" s="74">
        <f>산업시설배출수_원본!G23</f>
        <v>0</v>
      </c>
      <c r="F24" s="74">
        <f>산업시설배출수_원본!H23</f>
        <v>0</v>
      </c>
      <c r="G24" s="74">
        <f>산업시설배출수_원본!I23</f>
        <v>0</v>
      </c>
    </row>
    <row r="25" spans="1:7" x14ac:dyDescent="0.3">
      <c r="A25" s="46" t="s">
        <v>19</v>
      </c>
      <c r="B25" s="74">
        <f>산업시설배출수_원본!D24</f>
        <v>0</v>
      </c>
      <c r="C25" s="74">
        <f>산업시설배출수_원본!E24</f>
        <v>0</v>
      </c>
      <c r="D25" s="74">
        <f>산업시설배출수_원본!F24</f>
        <v>0</v>
      </c>
      <c r="E25" s="74">
        <f>산업시설배출수_원본!G24</f>
        <v>0</v>
      </c>
      <c r="F25" s="74">
        <f>산업시설배출수_원본!H24</f>
        <v>0</v>
      </c>
      <c r="G25" s="74">
        <f>산업시설배출수_원본!I24</f>
        <v>0</v>
      </c>
    </row>
    <row r="26" spans="1:7" x14ac:dyDescent="0.3">
      <c r="A26" s="46" t="s">
        <v>20</v>
      </c>
      <c r="B26" s="74">
        <f>산업시설배출수_원본!D25</f>
        <v>0</v>
      </c>
      <c r="C26" s="74">
        <f>산업시설배출수_원본!E25</f>
        <v>0</v>
      </c>
      <c r="D26" s="74">
        <f>산업시설배출수_원본!F25</f>
        <v>0</v>
      </c>
      <c r="E26" s="74">
        <f>산업시설배출수_원본!G25</f>
        <v>0</v>
      </c>
      <c r="F26" s="74">
        <f>산업시설배출수_원본!H25</f>
        <v>0</v>
      </c>
      <c r="G26" s="74">
        <f>산업시설배출수_원본!I25</f>
        <v>0</v>
      </c>
    </row>
    <row r="27" spans="1:7" x14ac:dyDescent="0.3">
      <c r="A27" s="46" t="s">
        <v>21</v>
      </c>
      <c r="B27" s="74">
        <f>산업시설배출수_원본!D26</f>
        <v>0</v>
      </c>
      <c r="C27" s="74">
        <f>산업시설배출수_원본!E26</f>
        <v>0</v>
      </c>
      <c r="D27" s="74">
        <f>산업시설배출수_원본!F26</f>
        <v>0</v>
      </c>
      <c r="E27" s="74">
        <f>산업시설배출수_원본!G26</f>
        <v>0</v>
      </c>
      <c r="F27" s="74">
        <f>산업시설배출수_원본!H26</f>
        <v>0</v>
      </c>
      <c r="G27" s="74">
        <f>산업시설배출수_원본!I26</f>
        <v>0</v>
      </c>
    </row>
    <row r="28" spans="1:7" x14ac:dyDescent="0.3">
      <c r="A28" s="46" t="s">
        <v>22</v>
      </c>
      <c r="B28" s="74">
        <f>산업시설배출수_원본!D27</f>
        <v>0</v>
      </c>
      <c r="C28" s="74">
        <f>산업시설배출수_원본!E27</f>
        <v>0</v>
      </c>
      <c r="D28" s="74">
        <f>산업시설배출수_원본!F27</f>
        <v>0</v>
      </c>
      <c r="E28" s="74">
        <f>산업시설배출수_원본!G27</f>
        <v>0</v>
      </c>
      <c r="F28" s="74">
        <f>산업시설배출수_원본!H27</f>
        <v>0</v>
      </c>
      <c r="G28" s="74">
        <f>산업시설배출수_원본!I27</f>
        <v>0</v>
      </c>
    </row>
    <row r="29" spans="1:7" x14ac:dyDescent="0.3">
      <c r="A29" s="46" t="s">
        <v>23</v>
      </c>
      <c r="B29" s="74">
        <f>산업시설배출수_원본!D28</f>
        <v>0</v>
      </c>
      <c r="C29" s="74">
        <f>산업시설배출수_원본!E28</f>
        <v>0</v>
      </c>
      <c r="D29" s="74">
        <f>산업시설배출수_원본!F28</f>
        <v>0</v>
      </c>
      <c r="E29" s="74">
        <f>산업시설배출수_원본!G28</f>
        <v>0</v>
      </c>
      <c r="F29" s="74">
        <f>산업시설배출수_원본!H28</f>
        <v>0</v>
      </c>
      <c r="G29" s="74">
        <f>산업시설배출수_원본!I28</f>
        <v>0</v>
      </c>
    </row>
    <row r="30" spans="1:7" x14ac:dyDescent="0.3">
      <c r="A30" s="46" t="s">
        <v>24</v>
      </c>
      <c r="B30" s="74">
        <f>산업시설배출수_원본!D29</f>
        <v>0</v>
      </c>
      <c r="C30" s="74">
        <f>산업시설배출수_원본!E29</f>
        <v>0</v>
      </c>
      <c r="D30" s="74">
        <f>산업시설배출수_원본!F29</f>
        <v>0</v>
      </c>
      <c r="E30" s="74">
        <f>산업시설배출수_원본!G29</f>
        <v>0</v>
      </c>
      <c r="F30" s="74">
        <f>산업시설배출수_원본!H29</f>
        <v>0</v>
      </c>
      <c r="G30" s="74">
        <f>산업시설배출수_원본!I29</f>
        <v>0</v>
      </c>
    </row>
    <row r="31" spans="1:7" x14ac:dyDescent="0.3">
      <c r="A31" s="46" t="s">
        <v>25</v>
      </c>
      <c r="B31" s="74">
        <f>산업시설배출수_원본!D30</f>
        <v>0</v>
      </c>
      <c r="C31" s="74">
        <f>산업시설배출수_원본!E30</f>
        <v>0</v>
      </c>
      <c r="D31" s="74">
        <f>산업시설배출수_원본!F30</f>
        <v>0</v>
      </c>
      <c r="E31" s="74">
        <f>산업시설배출수_원본!G30</f>
        <v>0</v>
      </c>
      <c r="F31" s="74">
        <f>산업시설배출수_원본!H30</f>
        <v>0</v>
      </c>
      <c r="G31" s="74">
        <f>산업시설배출수_원본!I30</f>
        <v>0</v>
      </c>
    </row>
    <row r="32" spans="1:7" x14ac:dyDescent="0.3">
      <c r="A32" s="46" t="s">
        <v>26</v>
      </c>
      <c r="B32" s="74">
        <f>산업시설배출수_원본!D31</f>
        <v>0</v>
      </c>
      <c r="C32" s="74">
        <f>산업시설배출수_원본!E31</f>
        <v>0</v>
      </c>
      <c r="D32" s="74">
        <f>산업시설배출수_원본!F31</f>
        <v>0</v>
      </c>
      <c r="E32" s="74">
        <f>산업시설배출수_원본!G31</f>
        <v>0</v>
      </c>
      <c r="F32" s="74">
        <f>산업시설배출수_원본!H31</f>
        <v>0</v>
      </c>
      <c r="G32" s="74">
        <f>산업시설배출수_원본!I31</f>
        <v>0</v>
      </c>
    </row>
    <row r="33" spans="1:7" x14ac:dyDescent="0.3">
      <c r="A33" s="46" t="s">
        <v>27</v>
      </c>
      <c r="B33" s="74">
        <f>산업시설배출수_원본!D32</f>
        <v>0</v>
      </c>
      <c r="C33" s="74">
        <f>산업시설배출수_원본!E32</f>
        <v>0</v>
      </c>
      <c r="D33" s="74">
        <f>산업시설배출수_원본!F32</f>
        <v>0</v>
      </c>
      <c r="E33" s="74">
        <f>산업시설배출수_원본!G32</f>
        <v>0</v>
      </c>
      <c r="F33" s="74">
        <f>산업시설배출수_원본!H32</f>
        <v>0</v>
      </c>
      <c r="G33" s="74">
        <f>산업시설배출수_원본!I32</f>
        <v>0</v>
      </c>
    </row>
    <row r="34" spans="1:7" x14ac:dyDescent="0.3">
      <c r="A34" s="46" t="s">
        <v>28</v>
      </c>
      <c r="B34" s="74">
        <f>산업시설배출수_원본!D33</f>
        <v>0</v>
      </c>
      <c r="C34" s="74">
        <f>산업시설배출수_원본!E33</f>
        <v>0</v>
      </c>
      <c r="D34" s="74">
        <f>산업시설배출수_원본!F33</f>
        <v>0</v>
      </c>
      <c r="E34" s="74">
        <f>산업시설배출수_원본!G33</f>
        <v>0</v>
      </c>
      <c r="F34" s="74">
        <f>산업시설배출수_원본!H33</f>
        <v>0</v>
      </c>
      <c r="G34" s="74">
        <f>산업시설배출수_원본!I33</f>
        <v>0</v>
      </c>
    </row>
    <row r="35" spans="1:7" x14ac:dyDescent="0.3">
      <c r="A35" s="46" t="s">
        <v>29</v>
      </c>
      <c r="B35" s="74">
        <f>산업시설배출수_원본!D34</f>
        <v>0</v>
      </c>
      <c r="C35" s="74">
        <f>산업시설배출수_원본!E34</f>
        <v>0</v>
      </c>
      <c r="D35" s="74">
        <f>산업시설배출수_원본!F34</f>
        <v>0</v>
      </c>
      <c r="E35" s="74">
        <f>산업시설배출수_원본!G34</f>
        <v>0</v>
      </c>
      <c r="F35" s="74">
        <f>산업시설배출수_원본!H34</f>
        <v>0</v>
      </c>
      <c r="G35" s="74">
        <f>산업시설배출수_원본!I34</f>
        <v>0</v>
      </c>
    </row>
    <row r="36" spans="1:7" x14ac:dyDescent="0.3">
      <c r="A36" s="46" t="s">
        <v>30</v>
      </c>
      <c r="B36" s="74">
        <f>산업시설배출수_원본!D35</f>
        <v>0</v>
      </c>
      <c r="C36" s="74">
        <f>산업시설배출수_원본!E35</f>
        <v>0</v>
      </c>
      <c r="D36" s="74">
        <f>산업시설배출수_원본!F35</f>
        <v>0</v>
      </c>
      <c r="E36" s="74">
        <f>산업시설배출수_원본!G35</f>
        <v>0</v>
      </c>
      <c r="F36" s="74">
        <f>산업시설배출수_원본!H35</f>
        <v>0</v>
      </c>
      <c r="G36" s="74">
        <f>산업시설배출수_원본!I35</f>
        <v>0</v>
      </c>
    </row>
    <row r="37" spans="1:7" x14ac:dyDescent="0.3">
      <c r="A37" s="46" t="s">
        <v>31</v>
      </c>
      <c r="B37" s="74">
        <f>산업시설배출수_원본!D36</f>
        <v>0</v>
      </c>
      <c r="C37" s="74">
        <f>산업시설배출수_원본!E36</f>
        <v>0</v>
      </c>
      <c r="D37" s="74">
        <f>산업시설배출수_원본!F36</f>
        <v>0</v>
      </c>
      <c r="E37" s="74">
        <f>산업시설배출수_원본!G36</f>
        <v>0</v>
      </c>
      <c r="F37" s="74">
        <f>산업시설배출수_원본!H36</f>
        <v>0</v>
      </c>
      <c r="G37" s="74">
        <f>산업시설배출수_원본!I36</f>
        <v>0</v>
      </c>
    </row>
    <row r="38" spans="1:7" x14ac:dyDescent="0.3">
      <c r="A38" s="46" t="s">
        <v>32</v>
      </c>
      <c r="B38" s="74">
        <f>산업시설배출수_원본!D37</f>
        <v>0</v>
      </c>
      <c r="C38" s="74">
        <f>산업시설배출수_원본!E37</f>
        <v>0</v>
      </c>
      <c r="D38" s="74">
        <f>산업시설배출수_원본!F37</f>
        <v>0</v>
      </c>
      <c r="E38" s="74">
        <f>산업시설배출수_원본!G37</f>
        <v>0</v>
      </c>
      <c r="F38" s="74">
        <f>산업시설배출수_원본!H37</f>
        <v>0</v>
      </c>
      <c r="G38" s="74">
        <f>산업시설배출수_원본!I37</f>
        <v>0</v>
      </c>
    </row>
    <row r="39" spans="1:7" x14ac:dyDescent="0.3">
      <c r="A39" s="46" t="s">
        <v>33</v>
      </c>
      <c r="B39" s="74">
        <f>산업시설배출수_원본!D38</f>
        <v>0</v>
      </c>
      <c r="C39" s="74">
        <f>산업시설배출수_원본!E38</f>
        <v>0</v>
      </c>
      <c r="D39" s="74">
        <f>산업시설배출수_원본!F38</f>
        <v>0</v>
      </c>
      <c r="E39" s="74">
        <f>산업시설배출수_원본!G38</f>
        <v>0</v>
      </c>
      <c r="F39" s="74">
        <f>산업시설배출수_원본!H38</f>
        <v>0</v>
      </c>
      <c r="G39" s="74">
        <f>산업시설배출수_원본!I38</f>
        <v>0</v>
      </c>
    </row>
    <row r="40" spans="1:7" x14ac:dyDescent="0.3">
      <c r="A40" s="46" t="s">
        <v>34</v>
      </c>
      <c r="B40" s="74">
        <f>산업시설배출수_원본!D39</f>
        <v>0</v>
      </c>
      <c r="C40" s="74">
        <f>산업시설배출수_원본!E39</f>
        <v>0</v>
      </c>
      <c r="D40" s="74">
        <f>산업시설배출수_원본!F39</f>
        <v>0</v>
      </c>
      <c r="E40" s="74">
        <f>산업시설배출수_원본!G39</f>
        <v>0</v>
      </c>
      <c r="F40" s="74">
        <f>산업시설배출수_원본!H39</f>
        <v>0</v>
      </c>
      <c r="G40" s="74">
        <f>산업시설배출수_원본!I39</f>
        <v>0</v>
      </c>
    </row>
    <row r="41" spans="1:7" x14ac:dyDescent="0.3">
      <c r="A41" s="46" t="s">
        <v>35</v>
      </c>
      <c r="B41" s="74">
        <f>산업시설배출수_원본!D40</f>
        <v>0</v>
      </c>
      <c r="C41" s="74">
        <f>산업시설배출수_원본!E40</f>
        <v>0</v>
      </c>
      <c r="D41" s="74">
        <f>산업시설배출수_원본!F40</f>
        <v>0</v>
      </c>
      <c r="E41" s="74">
        <f>산업시설배출수_원본!G40</f>
        <v>0</v>
      </c>
      <c r="F41" s="74">
        <f>산업시설배출수_원본!H40</f>
        <v>0</v>
      </c>
      <c r="G41" s="74">
        <f>산업시설배출수_원본!I40</f>
        <v>0</v>
      </c>
    </row>
    <row r="42" spans="1:7" x14ac:dyDescent="0.3">
      <c r="A42" s="46" t="s">
        <v>36</v>
      </c>
      <c r="B42" s="74">
        <f>산업시설배출수_원본!D41</f>
        <v>0</v>
      </c>
      <c r="C42" s="74">
        <f>산업시설배출수_원본!E41</f>
        <v>0</v>
      </c>
      <c r="D42" s="74">
        <f>산업시설배출수_원본!F41</f>
        <v>0</v>
      </c>
      <c r="E42" s="74">
        <f>산업시설배출수_원본!G41</f>
        <v>0</v>
      </c>
      <c r="F42" s="74">
        <f>산업시설배출수_원본!H41</f>
        <v>0</v>
      </c>
      <c r="G42" s="74">
        <f>산업시설배출수_원본!I41</f>
        <v>0</v>
      </c>
    </row>
    <row r="43" spans="1:7" x14ac:dyDescent="0.3">
      <c r="A43" s="46" t="s">
        <v>37</v>
      </c>
      <c r="B43" s="74">
        <f>산업시설배출수_원본!D42</f>
        <v>0</v>
      </c>
      <c r="C43" s="74">
        <f>산업시설배출수_원본!E42</f>
        <v>0</v>
      </c>
      <c r="D43" s="74">
        <f>산업시설배출수_원본!F42</f>
        <v>0</v>
      </c>
      <c r="E43" s="74">
        <f>산업시설배출수_원본!G42</f>
        <v>0</v>
      </c>
      <c r="F43" s="74">
        <f>산업시설배출수_원본!H42</f>
        <v>0</v>
      </c>
      <c r="G43" s="74">
        <f>산업시설배출수_원본!I42</f>
        <v>0</v>
      </c>
    </row>
    <row r="44" spans="1:7" x14ac:dyDescent="0.3">
      <c r="A44" s="46" t="s">
        <v>38</v>
      </c>
      <c r="B44" s="74">
        <f>산업시설배출수_원본!D43</f>
        <v>0</v>
      </c>
      <c r="C44" s="74">
        <f>산업시설배출수_원본!E43</f>
        <v>0</v>
      </c>
      <c r="D44" s="74">
        <f>산업시설배출수_원본!F43</f>
        <v>0</v>
      </c>
      <c r="E44" s="74">
        <f>산업시설배출수_원본!G43</f>
        <v>0</v>
      </c>
      <c r="F44" s="74">
        <f>산업시설배출수_원본!H43</f>
        <v>0</v>
      </c>
      <c r="G44" s="74">
        <f>산업시설배출수_원본!I43</f>
        <v>0</v>
      </c>
    </row>
    <row r="45" spans="1:7" x14ac:dyDescent="0.3">
      <c r="A45" s="46" t="s">
        <v>39</v>
      </c>
      <c r="B45" s="74">
        <f>산업시설배출수_원본!D44</f>
        <v>0</v>
      </c>
      <c r="C45" s="74">
        <f>산업시설배출수_원본!E44</f>
        <v>0</v>
      </c>
      <c r="D45" s="74">
        <f>산업시설배출수_원본!F44</f>
        <v>0</v>
      </c>
      <c r="E45" s="74">
        <f>산업시설배출수_원본!G44</f>
        <v>0</v>
      </c>
      <c r="F45" s="74">
        <f>산업시설배출수_원본!H44</f>
        <v>0</v>
      </c>
      <c r="G45" s="74">
        <f>산업시설배출수_원본!I44</f>
        <v>0</v>
      </c>
    </row>
    <row r="46" spans="1:7" x14ac:dyDescent="0.3">
      <c r="A46" s="46" t="s">
        <v>40</v>
      </c>
      <c r="B46" s="74">
        <f>산업시설배출수_원본!D45</f>
        <v>0</v>
      </c>
      <c r="C46" s="74">
        <f>산업시설배출수_원본!E45</f>
        <v>0</v>
      </c>
      <c r="D46" s="74">
        <f>산업시설배출수_원본!F45</f>
        <v>0</v>
      </c>
      <c r="E46" s="74">
        <f>산업시설배출수_원본!G45</f>
        <v>0</v>
      </c>
      <c r="F46" s="74">
        <f>산업시설배출수_원본!H45</f>
        <v>0</v>
      </c>
      <c r="G46" s="74">
        <f>산업시설배출수_원본!I45</f>
        <v>0</v>
      </c>
    </row>
    <row r="47" spans="1:7" x14ac:dyDescent="0.3">
      <c r="A47" s="46" t="s">
        <v>41</v>
      </c>
      <c r="B47" s="74">
        <f>산업시설배출수_원본!D46</f>
        <v>0</v>
      </c>
      <c r="C47" s="74">
        <f>산업시설배출수_원본!E46</f>
        <v>0</v>
      </c>
      <c r="D47" s="74">
        <f>산업시설배출수_원본!F46</f>
        <v>0</v>
      </c>
      <c r="E47" s="74">
        <f>산업시설배출수_원본!G46</f>
        <v>0</v>
      </c>
      <c r="F47" s="74">
        <f>산업시설배출수_원본!H46</f>
        <v>0</v>
      </c>
      <c r="G47" s="74">
        <f>산업시설배출수_원본!I46</f>
        <v>0</v>
      </c>
    </row>
    <row r="48" spans="1:7" x14ac:dyDescent="0.3">
      <c r="A48" s="46" t="s">
        <v>42</v>
      </c>
      <c r="B48" s="74">
        <f>산업시설배출수_원본!D47</f>
        <v>0</v>
      </c>
      <c r="C48" s="74">
        <f>산업시설배출수_원본!E47</f>
        <v>0</v>
      </c>
      <c r="D48" s="74">
        <f>산업시설배출수_원본!F47</f>
        <v>0</v>
      </c>
      <c r="E48" s="74">
        <f>산업시설배출수_원본!G47</f>
        <v>0</v>
      </c>
      <c r="F48" s="74">
        <f>산업시설배출수_원본!H47</f>
        <v>0</v>
      </c>
      <c r="G48" s="74">
        <f>산업시설배출수_원본!I47</f>
        <v>0</v>
      </c>
    </row>
    <row r="49" spans="1:7" x14ac:dyDescent="0.3">
      <c r="A49" s="187" t="s">
        <v>43</v>
      </c>
      <c r="B49" s="74">
        <f>산업시설배출수_원본!D48</f>
        <v>0</v>
      </c>
      <c r="C49" s="74">
        <f>산업시설배출수_원본!E48</f>
        <v>114.93300000000001</v>
      </c>
      <c r="D49" s="74">
        <f>산업시설배출수_원본!F48</f>
        <v>0</v>
      </c>
      <c r="E49" s="74">
        <f>산업시설배출수_원본!G48</f>
        <v>0</v>
      </c>
      <c r="F49" s="74">
        <f>산업시설배출수_원본!H48</f>
        <v>0</v>
      </c>
      <c r="G49" s="74">
        <f>산업시설배출수_원본!I48</f>
        <v>0</v>
      </c>
    </row>
    <row r="50" spans="1:7" x14ac:dyDescent="0.3">
      <c r="A50" s="187" t="s">
        <v>44</v>
      </c>
      <c r="B50" s="74">
        <f>산업시설배출수_원본!D49</f>
        <v>0</v>
      </c>
      <c r="C50" s="74">
        <f>산업시설배출수_원본!E49</f>
        <v>554.66229999999996</v>
      </c>
      <c r="D50" s="74">
        <f>산업시설배출수_원본!F49</f>
        <v>0</v>
      </c>
      <c r="E50" s="74">
        <f>산업시설배출수_원본!G49</f>
        <v>0</v>
      </c>
      <c r="F50" s="74">
        <f>산업시설배출수_원본!H49</f>
        <v>0</v>
      </c>
      <c r="G50" s="74">
        <f>산업시설배출수_원본!I49</f>
        <v>0</v>
      </c>
    </row>
    <row r="73" spans="1:11" x14ac:dyDescent="0.3">
      <c r="A73" t="s">
        <v>649</v>
      </c>
    </row>
    <row r="76" spans="1:11" ht="17.25" thickBot="1" x14ac:dyDescent="0.35">
      <c r="B76" s="163" t="s">
        <v>613</v>
      </c>
      <c r="C76" s="163" t="s">
        <v>650</v>
      </c>
      <c r="D76" s="163" t="s">
        <v>615</v>
      </c>
      <c r="E76" s="163" t="s">
        <v>616</v>
      </c>
      <c r="F76" s="163" t="s">
        <v>617</v>
      </c>
      <c r="G76" s="163" t="s">
        <v>618</v>
      </c>
      <c r="H76" s="163" t="s">
        <v>619</v>
      </c>
      <c r="I76" s="163" t="s">
        <v>620</v>
      </c>
      <c r="J76" s="163" t="s">
        <v>621</v>
      </c>
      <c r="K76" s="163" t="s">
        <v>622</v>
      </c>
    </row>
    <row r="77" spans="1:11" x14ac:dyDescent="0.3">
      <c r="A77" s="45" t="s">
        <v>0</v>
      </c>
      <c r="B77">
        <f>산업시설주변해역_원본!D5</f>
        <v>0</v>
      </c>
      <c r="C77">
        <f>산업시설주변해역_원본!E5</f>
        <v>289.11680000000001</v>
      </c>
      <c r="D77">
        <f>산업시설주변해역_원본!F5</f>
        <v>0</v>
      </c>
      <c r="E77">
        <f>산업시설주변해역_원본!G5</f>
        <v>0</v>
      </c>
      <c r="F77">
        <f>산업시설주변해역_원본!H5</f>
        <v>0</v>
      </c>
      <c r="G77">
        <f>산업시설주변해역_원본!I5</f>
        <v>50.847999999999985</v>
      </c>
      <c r="H77">
        <f>산업시설주변해역_원본!J5</f>
        <v>0</v>
      </c>
      <c r="I77">
        <f>산업시설주변해역_원본!K5</f>
        <v>0</v>
      </c>
      <c r="J77">
        <f>산업시설주변해역_원본!L5</f>
        <v>40.11839999999998</v>
      </c>
      <c r="K77">
        <f>산업시설주변해역_원본!M5</f>
        <v>0</v>
      </c>
    </row>
    <row r="78" spans="1:11" x14ac:dyDescent="0.3">
      <c r="A78" s="46" t="s">
        <v>1</v>
      </c>
      <c r="B78">
        <f>산업시설주변해역_원본!D6</f>
        <v>0</v>
      </c>
      <c r="C78">
        <f>산업시설주변해역_원본!E6</f>
        <v>804.17894999999987</v>
      </c>
      <c r="D78">
        <f>산업시설주변해역_원본!F6</f>
        <v>0</v>
      </c>
      <c r="E78">
        <f>산업시설주변해역_원본!G6</f>
        <v>0</v>
      </c>
      <c r="F78">
        <f>산업시설주변해역_원본!H6</f>
        <v>0</v>
      </c>
      <c r="G78">
        <f>산업시설주변해역_원본!I6</f>
        <v>166.7064499999999</v>
      </c>
      <c r="H78">
        <f>산업시설주변해역_원본!J6</f>
        <v>0</v>
      </c>
      <c r="I78">
        <f>산업시설주변해역_원본!K6</f>
        <v>0</v>
      </c>
      <c r="J78">
        <f>산업시설주변해역_원본!L6</f>
        <v>103.92644999999993</v>
      </c>
      <c r="K78">
        <f>산업시설주변해역_원본!M6</f>
        <v>0</v>
      </c>
    </row>
    <row r="79" spans="1:11" x14ac:dyDescent="0.3">
      <c r="A79" s="46" t="s">
        <v>2</v>
      </c>
      <c r="B79">
        <f>산업시설주변해역_원본!D7</f>
        <v>0</v>
      </c>
      <c r="C79">
        <f>산업시설주변해역_원본!E7</f>
        <v>0</v>
      </c>
      <c r="D79">
        <f>산업시설주변해역_원본!F7</f>
        <v>0</v>
      </c>
      <c r="E79">
        <f>산업시설주변해역_원본!G7</f>
        <v>0</v>
      </c>
      <c r="F79">
        <f>산업시설주변해역_원본!H7</f>
        <v>0</v>
      </c>
      <c r="G79">
        <f>산업시설주변해역_원본!I7</f>
        <v>0</v>
      </c>
      <c r="H79">
        <f>산업시설주변해역_원본!J7</f>
        <v>0</v>
      </c>
      <c r="I79">
        <f>산업시설주변해역_원본!K7</f>
        <v>0</v>
      </c>
      <c r="J79">
        <f>산업시설주변해역_원본!L7</f>
        <v>0</v>
      </c>
      <c r="K79">
        <f>산업시설주변해역_원본!M7</f>
        <v>0</v>
      </c>
    </row>
    <row r="80" spans="1:11" x14ac:dyDescent="0.3">
      <c r="A80" s="46" t="s">
        <v>3</v>
      </c>
      <c r="B80">
        <f>산업시설주변해역_원본!D8</f>
        <v>0</v>
      </c>
      <c r="C80">
        <f>산업시설주변해역_원본!E8</f>
        <v>0</v>
      </c>
      <c r="D80">
        <f>산업시설주변해역_원본!F8</f>
        <v>0</v>
      </c>
      <c r="E80">
        <f>산업시설주변해역_원본!G8</f>
        <v>0</v>
      </c>
      <c r="F80">
        <f>산업시설주변해역_원본!H8</f>
        <v>0</v>
      </c>
      <c r="G80">
        <f>산업시설주변해역_원본!I8</f>
        <v>0</v>
      </c>
      <c r="H80">
        <f>산업시설주변해역_원본!J8</f>
        <v>0</v>
      </c>
      <c r="I80">
        <f>산업시설주변해역_원본!K8</f>
        <v>0</v>
      </c>
      <c r="J80">
        <f>산업시설주변해역_원본!L8</f>
        <v>0</v>
      </c>
      <c r="K80">
        <f>산업시설주변해역_원본!M8</f>
        <v>0</v>
      </c>
    </row>
    <row r="81" spans="1:11" x14ac:dyDescent="0.3">
      <c r="A81" s="46" t="s">
        <v>4</v>
      </c>
      <c r="B81">
        <f>산업시설주변해역_원본!D9</f>
        <v>0</v>
      </c>
      <c r="C81">
        <f>산업시설주변해역_원본!E9</f>
        <v>6.1036499999999991</v>
      </c>
      <c r="D81">
        <f>산업시설주변해역_원본!F9</f>
        <v>0</v>
      </c>
      <c r="E81">
        <f>산업시설주변해역_원본!G9</f>
        <v>0</v>
      </c>
      <c r="F81">
        <f>산업시설주변해역_원본!H9</f>
        <v>0</v>
      </c>
      <c r="G81">
        <f>산업시설주변해역_원본!I9</f>
        <v>0</v>
      </c>
      <c r="H81">
        <f>산업시설주변해역_원본!J9</f>
        <v>0</v>
      </c>
      <c r="I81">
        <f>산업시설주변해역_원본!K9</f>
        <v>0</v>
      </c>
      <c r="J81">
        <f>산업시설주변해역_원본!L9</f>
        <v>0</v>
      </c>
      <c r="K81">
        <f>산업시설주변해역_원본!M9</f>
        <v>0</v>
      </c>
    </row>
    <row r="82" spans="1:11" x14ac:dyDescent="0.3">
      <c r="A82" s="46" t="s">
        <v>5</v>
      </c>
      <c r="B82">
        <f>산업시설주변해역_원본!D10</f>
        <v>0</v>
      </c>
      <c r="C82">
        <f>산업시설주변해역_원본!E10</f>
        <v>0</v>
      </c>
      <c r="D82">
        <f>산업시설주변해역_원본!F10</f>
        <v>0</v>
      </c>
      <c r="E82">
        <f>산업시설주변해역_원본!G10</f>
        <v>0</v>
      </c>
      <c r="F82">
        <f>산업시설주변해역_원본!H10</f>
        <v>0</v>
      </c>
      <c r="G82">
        <f>산업시설주변해역_원본!I10</f>
        <v>0</v>
      </c>
      <c r="H82">
        <f>산업시설주변해역_원본!J10</f>
        <v>0</v>
      </c>
      <c r="I82">
        <f>산업시설주변해역_원본!K10</f>
        <v>0</v>
      </c>
      <c r="J82">
        <f>산업시설주변해역_원본!L10</f>
        <v>0</v>
      </c>
      <c r="K82">
        <f>산업시설주변해역_원본!M10</f>
        <v>0</v>
      </c>
    </row>
    <row r="83" spans="1:11" x14ac:dyDescent="0.3">
      <c r="A83" s="46" t="s">
        <v>6</v>
      </c>
      <c r="B83">
        <f>산업시설주변해역_원본!D11</f>
        <v>0</v>
      </c>
      <c r="C83">
        <f>산업시설주변해역_원본!E11</f>
        <v>0</v>
      </c>
      <c r="D83">
        <f>산업시설주변해역_원본!F11</f>
        <v>0</v>
      </c>
      <c r="E83">
        <f>산업시설주변해역_원본!G11</f>
        <v>0</v>
      </c>
      <c r="F83">
        <f>산업시설주변해역_원본!H11</f>
        <v>0</v>
      </c>
      <c r="G83">
        <f>산업시설주변해역_원본!I11</f>
        <v>0</v>
      </c>
      <c r="H83">
        <f>산업시설주변해역_원본!J11</f>
        <v>0</v>
      </c>
      <c r="I83">
        <f>산업시설주변해역_원본!K11</f>
        <v>0</v>
      </c>
      <c r="J83">
        <f>산업시설주변해역_원본!L11</f>
        <v>0</v>
      </c>
      <c r="K83">
        <f>산업시설주변해역_원본!M11</f>
        <v>0</v>
      </c>
    </row>
    <row r="84" spans="1:11" x14ac:dyDescent="0.3">
      <c r="A84" s="46" t="s">
        <v>7</v>
      </c>
      <c r="B84">
        <f>산업시설주변해역_원본!D12</f>
        <v>0</v>
      </c>
      <c r="C84">
        <f>산업시설주변해역_원본!E12</f>
        <v>0</v>
      </c>
      <c r="D84">
        <f>산업시설주변해역_원본!F12</f>
        <v>0</v>
      </c>
      <c r="E84">
        <f>산업시설주변해역_원본!G12</f>
        <v>0</v>
      </c>
      <c r="F84">
        <f>산업시설주변해역_원본!H12</f>
        <v>0</v>
      </c>
      <c r="G84">
        <f>산업시설주변해역_원본!I12</f>
        <v>0</v>
      </c>
      <c r="H84">
        <f>산업시설주변해역_원본!J12</f>
        <v>0</v>
      </c>
      <c r="I84">
        <f>산업시설주변해역_원본!K12</f>
        <v>0</v>
      </c>
      <c r="J84">
        <f>산업시설주변해역_원본!L12</f>
        <v>0</v>
      </c>
      <c r="K84">
        <f>산업시설주변해역_원본!M12</f>
        <v>0</v>
      </c>
    </row>
    <row r="85" spans="1:11" x14ac:dyDescent="0.3">
      <c r="A85" s="188" t="s">
        <v>8</v>
      </c>
      <c r="B85">
        <f>산업시설주변해역_원본!D13</f>
        <v>0</v>
      </c>
      <c r="C85">
        <f>산업시설주변해역_원본!E13</f>
        <v>0</v>
      </c>
      <c r="D85">
        <f>산업시설주변해역_원본!F13</f>
        <v>0</v>
      </c>
      <c r="E85">
        <f>산업시설주변해역_원본!G13</f>
        <v>0</v>
      </c>
      <c r="F85">
        <f>산업시설주변해역_원본!H13</f>
        <v>0</v>
      </c>
      <c r="G85">
        <f>산업시설주변해역_원본!I13</f>
        <v>0</v>
      </c>
      <c r="H85">
        <f>산업시설주변해역_원본!J13</f>
        <v>0</v>
      </c>
      <c r="I85">
        <f>산업시설주변해역_원본!K13</f>
        <v>0</v>
      </c>
      <c r="J85">
        <f>산업시설주변해역_원본!L13</f>
        <v>0</v>
      </c>
      <c r="K85">
        <f>산업시설주변해역_원본!M13</f>
        <v>0</v>
      </c>
    </row>
    <row r="86" spans="1:11" x14ac:dyDescent="0.3">
      <c r="A86" s="46" t="s">
        <v>9</v>
      </c>
      <c r="B86">
        <f>산업시설주변해역_원본!D14</f>
        <v>0</v>
      </c>
      <c r="C86">
        <f>산업시설주변해역_원본!E14</f>
        <v>0</v>
      </c>
      <c r="D86">
        <f>산업시설주변해역_원본!F14</f>
        <v>0</v>
      </c>
      <c r="E86">
        <f>산업시설주변해역_원본!G14</f>
        <v>0</v>
      </c>
      <c r="F86">
        <f>산업시설주변해역_원본!H14</f>
        <v>0</v>
      </c>
      <c r="G86">
        <f>산업시설주변해역_원본!I14</f>
        <v>0</v>
      </c>
      <c r="H86">
        <f>산업시설주변해역_원본!J14</f>
        <v>0</v>
      </c>
      <c r="I86">
        <f>산업시설주변해역_원본!K14</f>
        <v>0</v>
      </c>
      <c r="J86">
        <f>산업시설주변해역_원본!L14</f>
        <v>0</v>
      </c>
      <c r="K86">
        <f>산업시설주변해역_원본!M14</f>
        <v>0</v>
      </c>
    </row>
    <row r="87" spans="1:11" x14ac:dyDescent="0.3">
      <c r="A87" s="46" t="s">
        <v>10</v>
      </c>
      <c r="B87">
        <f>산업시설주변해역_원본!D15</f>
        <v>0</v>
      </c>
      <c r="C87">
        <f>산업시설주변해역_원본!E15</f>
        <v>0</v>
      </c>
      <c r="D87">
        <f>산업시설주변해역_원본!F15</f>
        <v>0</v>
      </c>
      <c r="E87">
        <f>산업시설주변해역_원본!G15</f>
        <v>0</v>
      </c>
      <c r="F87">
        <f>산업시설주변해역_원본!H15</f>
        <v>0</v>
      </c>
      <c r="G87">
        <f>산업시설주변해역_원본!I15</f>
        <v>0</v>
      </c>
      <c r="H87">
        <f>산업시설주변해역_원본!J15</f>
        <v>0</v>
      </c>
      <c r="I87">
        <f>산업시설주변해역_원본!K15</f>
        <v>0</v>
      </c>
      <c r="J87">
        <f>산업시설주변해역_원본!L15</f>
        <v>0</v>
      </c>
      <c r="K87">
        <f>산업시설주변해역_원본!M15</f>
        <v>0</v>
      </c>
    </row>
    <row r="88" spans="1:11" x14ac:dyDescent="0.3">
      <c r="A88" s="46" t="s">
        <v>11</v>
      </c>
      <c r="B88">
        <f>산업시설주변해역_원본!D16</f>
        <v>0</v>
      </c>
      <c r="C88">
        <f>산업시설주변해역_원본!E16</f>
        <v>0</v>
      </c>
      <c r="D88">
        <f>산업시설주변해역_원본!F16</f>
        <v>0</v>
      </c>
      <c r="E88">
        <f>산업시설주변해역_원본!G16</f>
        <v>0</v>
      </c>
      <c r="F88">
        <f>산업시설주변해역_원본!H16</f>
        <v>0</v>
      </c>
      <c r="G88">
        <f>산업시설주변해역_원본!I16</f>
        <v>0</v>
      </c>
      <c r="H88">
        <f>산업시설주변해역_원본!J16</f>
        <v>0</v>
      </c>
      <c r="I88">
        <f>산업시설주변해역_원본!K16</f>
        <v>0</v>
      </c>
      <c r="J88">
        <f>산업시설주변해역_원본!L16</f>
        <v>0</v>
      </c>
      <c r="K88">
        <f>산업시설주변해역_원본!M16</f>
        <v>0</v>
      </c>
    </row>
    <row r="89" spans="1:11" x14ac:dyDescent="0.3">
      <c r="A89" s="46" t="s">
        <v>12</v>
      </c>
      <c r="B89">
        <f>산업시설주변해역_원본!D17</f>
        <v>0</v>
      </c>
      <c r="C89">
        <f>산업시설주변해역_원본!E17</f>
        <v>0</v>
      </c>
      <c r="D89">
        <f>산업시설주변해역_원본!F17</f>
        <v>0</v>
      </c>
      <c r="E89">
        <f>산업시설주변해역_원본!G17</f>
        <v>0</v>
      </c>
      <c r="F89">
        <f>산업시설주변해역_원본!H17</f>
        <v>0</v>
      </c>
      <c r="G89">
        <f>산업시설주변해역_원본!I17</f>
        <v>0</v>
      </c>
      <c r="H89">
        <f>산업시설주변해역_원본!J17</f>
        <v>0</v>
      </c>
      <c r="I89">
        <f>산업시설주변해역_원본!K17</f>
        <v>0</v>
      </c>
      <c r="J89">
        <f>산업시설주변해역_원본!L17</f>
        <v>0</v>
      </c>
      <c r="K89">
        <f>산업시설주변해역_원본!M17</f>
        <v>0</v>
      </c>
    </row>
    <row r="90" spans="1:11" x14ac:dyDescent="0.3">
      <c r="A90" s="46" t="s">
        <v>13</v>
      </c>
      <c r="B90">
        <f>산업시설주변해역_원본!D18</f>
        <v>0</v>
      </c>
      <c r="C90">
        <f>산업시설주변해역_원본!E18</f>
        <v>0</v>
      </c>
      <c r="D90">
        <f>산업시설주변해역_원본!F18</f>
        <v>0</v>
      </c>
      <c r="E90">
        <f>산업시설주변해역_원본!G18</f>
        <v>0</v>
      </c>
      <c r="F90">
        <f>산업시설주변해역_원본!H18</f>
        <v>0</v>
      </c>
      <c r="G90">
        <f>산업시설주변해역_원본!I18</f>
        <v>0</v>
      </c>
      <c r="H90">
        <f>산업시설주변해역_원본!J18</f>
        <v>0</v>
      </c>
      <c r="I90">
        <f>산업시설주변해역_원본!K18</f>
        <v>0</v>
      </c>
      <c r="J90">
        <f>산업시설주변해역_원본!L18</f>
        <v>0</v>
      </c>
      <c r="K90">
        <f>산업시설주변해역_원본!M18</f>
        <v>0</v>
      </c>
    </row>
    <row r="91" spans="1:11" x14ac:dyDescent="0.3">
      <c r="A91" s="46" t="s">
        <v>14</v>
      </c>
      <c r="B91">
        <f>산업시설주변해역_원본!D19</f>
        <v>0</v>
      </c>
      <c r="C91">
        <f>산업시설주변해역_원본!E19</f>
        <v>0</v>
      </c>
      <c r="D91">
        <f>산업시설주변해역_원본!F19</f>
        <v>0</v>
      </c>
      <c r="E91">
        <f>산업시설주변해역_원본!G19</f>
        <v>0</v>
      </c>
      <c r="F91">
        <f>산업시설주변해역_원본!H19</f>
        <v>0</v>
      </c>
      <c r="G91">
        <f>산업시설주변해역_원본!I19</f>
        <v>0</v>
      </c>
      <c r="H91">
        <f>산업시설주변해역_원본!J19</f>
        <v>0</v>
      </c>
      <c r="I91">
        <f>산업시설주변해역_원본!K19</f>
        <v>0</v>
      </c>
      <c r="J91">
        <f>산업시설주변해역_원본!L19</f>
        <v>0</v>
      </c>
      <c r="K91">
        <f>산업시설주변해역_원본!M19</f>
        <v>0</v>
      </c>
    </row>
    <row r="92" spans="1:11" x14ac:dyDescent="0.3">
      <c r="A92" s="46" t="s">
        <v>15</v>
      </c>
      <c r="B92">
        <f>산업시설주변해역_원본!D20</f>
        <v>0</v>
      </c>
      <c r="C92">
        <f>산업시설주변해역_원본!E20</f>
        <v>0</v>
      </c>
      <c r="D92">
        <f>산업시설주변해역_원본!F20</f>
        <v>0</v>
      </c>
      <c r="E92">
        <f>산업시설주변해역_원본!G20</f>
        <v>0</v>
      </c>
      <c r="F92">
        <f>산업시설주변해역_원본!H20</f>
        <v>0</v>
      </c>
      <c r="G92">
        <f>산업시설주변해역_원본!I20</f>
        <v>0</v>
      </c>
      <c r="H92">
        <f>산업시설주변해역_원본!J20</f>
        <v>0</v>
      </c>
      <c r="I92">
        <f>산업시설주변해역_원본!K20</f>
        <v>0</v>
      </c>
      <c r="J92">
        <f>산업시설주변해역_원본!L20</f>
        <v>0</v>
      </c>
      <c r="K92">
        <f>산업시설주변해역_원본!M20</f>
        <v>0</v>
      </c>
    </row>
    <row r="93" spans="1:11" x14ac:dyDescent="0.3">
      <c r="A93" s="46" t="s">
        <v>16</v>
      </c>
      <c r="B93">
        <f>산업시설주변해역_원본!D21</f>
        <v>0</v>
      </c>
      <c r="C93">
        <f>산업시설주변해역_원본!E21</f>
        <v>0</v>
      </c>
      <c r="D93">
        <f>산업시설주변해역_원본!F21</f>
        <v>0</v>
      </c>
      <c r="E93">
        <f>산업시설주변해역_원본!G21</f>
        <v>0</v>
      </c>
      <c r="F93">
        <f>산업시설주변해역_원본!H21</f>
        <v>0</v>
      </c>
      <c r="G93">
        <f>산업시설주변해역_원본!I21</f>
        <v>0</v>
      </c>
      <c r="H93">
        <f>산업시설주변해역_원본!J21</f>
        <v>0</v>
      </c>
      <c r="I93">
        <f>산업시설주변해역_원본!K21</f>
        <v>0</v>
      </c>
      <c r="J93">
        <f>산업시설주변해역_원본!L21</f>
        <v>0</v>
      </c>
      <c r="K93">
        <f>산업시설주변해역_원본!M21</f>
        <v>0</v>
      </c>
    </row>
    <row r="94" spans="1:11" x14ac:dyDescent="0.3">
      <c r="A94" s="46" t="s">
        <v>17</v>
      </c>
      <c r="B94">
        <f>산업시설주변해역_원본!D22</f>
        <v>0</v>
      </c>
      <c r="C94">
        <f>산업시설주변해역_원본!E22</f>
        <v>0</v>
      </c>
      <c r="D94">
        <f>산업시설주변해역_원본!F22</f>
        <v>0</v>
      </c>
      <c r="E94">
        <f>산업시설주변해역_원본!G22</f>
        <v>0</v>
      </c>
      <c r="F94">
        <f>산업시설주변해역_원본!H22</f>
        <v>0</v>
      </c>
      <c r="G94">
        <f>산업시설주변해역_원본!I22</f>
        <v>0</v>
      </c>
      <c r="H94">
        <f>산업시설주변해역_원본!J22</f>
        <v>0</v>
      </c>
      <c r="I94">
        <f>산업시설주변해역_원본!K22</f>
        <v>0</v>
      </c>
      <c r="J94">
        <f>산업시설주변해역_원본!L22</f>
        <v>0</v>
      </c>
      <c r="K94">
        <f>산업시설주변해역_원본!M22</f>
        <v>0</v>
      </c>
    </row>
    <row r="95" spans="1:11" x14ac:dyDescent="0.3">
      <c r="A95" s="46" t="s">
        <v>18</v>
      </c>
      <c r="B95">
        <f>산업시설주변해역_원본!D23</f>
        <v>0</v>
      </c>
      <c r="C95">
        <f>산업시설주변해역_원본!E23</f>
        <v>0</v>
      </c>
      <c r="D95">
        <f>산업시설주변해역_원본!F23</f>
        <v>0</v>
      </c>
      <c r="E95">
        <f>산업시설주변해역_원본!G23</f>
        <v>0</v>
      </c>
      <c r="F95">
        <f>산업시설주변해역_원본!H23</f>
        <v>0</v>
      </c>
      <c r="G95">
        <f>산업시설주변해역_원본!I23</f>
        <v>0</v>
      </c>
      <c r="H95">
        <f>산업시설주변해역_원본!J23</f>
        <v>0</v>
      </c>
      <c r="I95">
        <f>산업시설주변해역_원본!K23</f>
        <v>0</v>
      </c>
      <c r="J95">
        <f>산업시설주변해역_원본!L23</f>
        <v>0</v>
      </c>
      <c r="K95">
        <f>산업시설주변해역_원본!M23</f>
        <v>0</v>
      </c>
    </row>
    <row r="96" spans="1:11" x14ac:dyDescent="0.3">
      <c r="A96" s="46" t="s">
        <v>19</v>
      </c>
      <c r="B96">
        <f>산업시설주변해역_원본!D24</f>
        <v>0</v>
      </c>
      <c r="C96">
        <f>산업시설주변해역_원본!E24</f>
        <v>0</v>
      </c>
      <c r="D96">
        <f>산업시설주변해역_원본!F24</f>
        <v>0</v>
      </c>
      <c r="E96">
        <f>산업시설주변해역_원본!G24</f>
        <v>0</v>
      </c>
      <c r="F96">
        <f>산업시설주변해역_원본!H24</f>
        <v>0</v>
      </c>
      <c r="G96">
        <f>산업시설주변해역_원본!I24</f>
        <v>0</v>
      </c>
      <c r="H96">
        <f>산업시설주변해역_원본!J24</f>
        <v>0</v>
      </c>
      <c r="I96">
        <f>산업시설주변해역_원본!K24</f>
        <v>0</v>
      </c>
      <c r="J96">
        <f>산업시설주변해역_원본!L24</f>
        <v>0</v>
      </c>
      <c r="K96">
        <f>산업시설주변해역_원본!M24</f>
        <v>0</v>
      </c>
    </row>
    <row r="97" spans="1:11" x14ac:dyDescent="0.3">
      <c r="A97" s="46" t="s">
        <v>20</v>
      </c>
      <c r="B97">
        <f>산업시설주변해역_원본!D25</f>
        <v>0</v>
      </c>
      <c r="C97">
        <f>산업시설주변해역_원본!E25</f>
        <v>0</v>
      </c>
      <c r="D97">
        <f>산업시설주변해역_원본!F25</f>
        <v>0</v>
      </c>
      <c r="E97">
        <f>산업시설주변해역_원본!G25</f>
        <v>0</v>
      </c>
      <c r="F97">
        <f>산업시설주변해역_원본!H25</f>
        <v>0</v>
      </c>
      <c r="G97">
        <f>산업시설주변해역_원본!I25</f>
        <v>0</v>
      </c>
      <c r="H97">
        <f>산업시설주변해역_원본!J25</f>
        <v>0</v>
      </c>
      <c r="I97">
        <f>산업시설주변해역_원본!K25</f>
        <v>0</v>
      </c>
      <c r="J97">
        <f>산업시설주변해역_원본!L25</f>
        <v>0</v>
      </c>
      <c r="K97">
        <f>산업시설주변해역_원본!M25</f>
        <v>0</v>
      </c>
    </row>
    <row r="98" spans="1:11" x14ac:dyDescent="0.3">
      <c r="A98" s="46" t="s">
        <v>21</v>
      </c>
      <c r="B98">
        <f>산업시설주변해역_원본!D26</f>
        <v>0</v>
      </c>
      <c r="C98">
        <f>산업시설주변해역_원본!E26</f>
        <v>0</v>
      </c>
      <c r="D98">
        <f>산업시설주변해역_원본!F26</f>
        <v>0</v>
      </c>
      <c r="E98">
        <f>산업시설주변해역_원본!G26</f>
        <v>0</v>
      </c>
      <c r="F98">
        <f>산업시설주변해역_원본!H26</f>
        <v>0</v>
      </c>
      <c r="G98">
        <f>산업시설주변해역_원본!I26</f>
        <v>0</v>
      </c>
      <c r="H98">
        <f>산업시설주변해역_원본!J26</f>
        <v>0</v>
      </c>
      <c r="I98">
        <f>산업시설주변해역_원본!K26</f>
        <v>0</v>
      </c>
      <c r="J98">
        <f>산업시설주변해역_원본!L26</f>
        <v>0</v>
      </c>
      <c r="K98">
        <f>산업시설주변해역_원본!M26</f>
        <v>0</v>
      </c>
    </row>
    <row r="99" spans="1:11" x14ac:dyDescent="0.3">
      <c r="A99" s="46" t="s">
        <v>22</v>
      </c>
      <c r="B99">
        <f>산업시설주변해역_원본!D27</f>
        <v>0</v>
      </c>
      <c r="C99">
        <f>산업시설주변해역_원본!E27</f>
        <v>0</v>
      </c>
      <c r="D99">
        <f>산업시설주변해역_원본!F27</f>
        <v>0</v>
      </c>
      <c r="E99">
        <f>산업시설주변해역_원본!G27</f>
        <v>0</v>
      </c>
      <c r="F99">
        <f>산업시설주변해역_원본!H27</f>
        <v>0</v>
      </c>
      <c r="G99">
        <f>산업시설주변해역_원본!I27</f>
        <v>0</v>
      </c>
      <c r="H99">
        <f>산업시설주변해역_원본!J27</f>
        <v>0</v>
      </c>
      <c r="I99">
        <f>산업시설주변해역_원본!K27</f>
        <v>0</v>
      </c>
      <c r="J99">
        <f>산업시설주변해역_원본!L27</f>
        <v>0</v>
      </c>
      <c r="K99">
        <f>산업시설주변해역_원본!M27</f>
        <v>0</v>
      </c>
    </row>
    <row r="100" spans="1:11" x14ac:dyDescent="0.3">
      <c r="A100" s="46" t="s">
        <v>23</v>
      </c>
      <c r="B100">
        <f>산업시설주변해역_원본!D28</f>
        <v>0</v>
      </c>
      <c r="C100">
        <f>산업시설주변해역_원본!E28</f>
        <v>0</v>
      </c>
      <c r="D100">
        <f>산업시설주변해역_원본!F28</f>
        <v>0</v>
      </c>
      <c r="E100">
        <f>산업시설주변해역_원본!G28</f>
        <v>0</v>
      </c>
      <c r="F100">
        <f>산업시설주변해역_원본!H28</f>
        <v>0</v>
      </c>
      <c r="G100">
        <f>산업시설주변해역_원본!I28</f>
        <v>0</v>
      </c>
      <c r="H100">
        <f>산업시설주변해역_원본!J28</f>
        <v>0</v>
      </c>
      <c r="I100">
        <f>산업시설주변해역_원본!K28</f>
        <v>0</v>
      </c>
      <c r="J100">
        <f>산업시설주변해역_원본!L28</f>
        <v>0</v>
      </c>
      <c r="K100">
        <f>산업시설주변해역_원본!M28</f>
        <v>0</v>
      </c>
    </row>
    <row r="101" spans="1:11" x14ac:dyDescent="0.3">
      <c r="A101" s="46" t="s">
        <v>24</v>
      </c>
      <c r="B101">
        <f>산업시설주변해역_원본!D29</f>
        <v>0</v>
      </c>
      <c r="C101">
        <f>산업시설주변해역_원본!E29</f>
        <v>0</v>
      </c>
      <c r="D101">
        <f>산업시설주변해역_원본!F29</f>
        <v>0</v>
      </c>
      <c r="E101">
        <f>산업시설주변해역_원본!G29</f>
        <v>0</v>
      </c>
      <c r="F101">
        <f>산업시설주변해역_원본!H29</f>
        <v>0</v>
      </c>
      <c r="G101">
        <f>산업시설주변해역_원본!I29</f>
        <v>0</v>
      </c>
      <c r="H101">
        <f>산업시설주변해역_원본!J29</f>
        <v>0</v>
      </c>
      <c r="I101">
        <f>산업시설주변해역_원본!K29</f>
        <v>0</v>
      </c>
      <c r="J101">
        <f>산업시설주변해역_원본!L29</f>
        <v>0</v>
      </c>
      <c r="K101">
        <f>산업시설주변해역_원본!M29</f>
        <v>0</v>
      </c>
    </row>
    <row r="102" spans="1:11" x14ac:dyDescent="0.3">
      <c r="A102" s="46" t="s">
        <v>25</v>
      </c>
      <c r="B102">
        <f>산업시설주변해역_원본!D30</f>
        <v>0</v>
      </c>
      <c r="C102">
        <f>산업시설주변해역_원본!E30</f>
        <v>0</v>
      </c>
      <c r="D102">
        <f>산업시설주변해역_원본!F30</f>
        <v>0</v>
      </c>
      <c r="E102">
        <f>산업시설주변해역_원본!G30</f>
        <v>0</v>
      </c>
      <c r="F102">
        <f>산업시설주변해역_원본!H30</f>
        <v>0</v>
      </c>
      <c r="G102">
        <f>산업시설주변해역_원본!I30</f>
        <v>0</v>
      </c>
      <c r="H102">
        <f>산업시설주변해역_원본!J30</f>
        <v>0</v>
      </c>
      <c r="I102">
        <f>산업시설주변해역_원본!K30</f>
        <v>0</v>
      </c>
      <c r="J102">
        <f>산업시설주변해역_원본!L30</f>
        <v>0</v>
      </c>
      <c r="K102">
        <f>산업시설주변해역_원본!M30</f>
        <v>0</v>
      </c>
    </row>
    <row r="103" spans="1:11" x14ac:dyDescent="0.3">
      <c r="A103" s="46" t="s">
        <v>26</v>
      </c>
      <c r="B103">
        <f>산업시설주변해역_원본!D31</f>
        <v>0</v>
      </c>
      <c r="C103">
        <f>산업시설주변해역_원본!E31</f>
        <v>0</v>
      </c>
      <c r="D103">
        <f>산업시설주변해역_원본!F31</f>
        <v>0</v>
      </c>
      <c r="E103">
        <f>산업시설주변해역_원본!G31</f>
        <v>0</v>
      </c>
      <c r="F103">
        <f>산업시설주변해역_원본!H31</f>
        <v>0</v>
      </c>
      <c r="G103">
        <f>산업시설주변해역_원본!I31</f>
        <v>0</v>
      </c>
      <c r="H103">
        <f>산업시설주변해역_원본!J31</f>
        <v>0</v>
      </c>
      <c r="I103">
        <f>산업시설주변해역_원본!K31</f>
        <v>0</v>
      </c>
      <c r="J103">
        <f>산업시설주변해역_원본!L31</f>
        <v>0</v>
      </c>
      <c r="K103">
        <f>산업시설주변해역_원본!M31</f>
        <v>0</v>
      </c>
    </row>
    <row r="104" spans="1:11" x14ac:dyDescent="0.3">
      <c r="A104" s="46" t="s">
        <v>27</v>
      </c>
      <c r="B104">
        <f>산업시설주변해역_원본!D32</f>
        <v>0</v>
      </c>
      <c r="C104">
        <f>산업시설주변해역_원본!E32</f>
        <v>0</v>
      </c>
      <c r="D104">
        <f>산업시설주변해역_원본!F32</f>
        <v>0</v>
      </c>
      <c r="E104">
        <f>산업시설주변해역_원본!G32</f>
        <v>0</v>
      </c>
      <c r="F104">
        <f>산업시설주변해역_원본!H32</f>
        <v>0</v>
      </c>
      <c r="G104">
        <f>산업시설주변해역_원본!I32</f>
        <v>0</v>
      </c>
      <c r="H104">
        <f>산업시설주변해역_원본!J32</f>
        <v>0</v>
      </c>
      <c r="I104">
        <f>산업시설주변해역_원본!K32</f>
        <v>0</v>
      </c>
      <c r="J104">
        <f>산업시설주변해역_원본!L32</f>
        <v>0</v>
      </c>
      <c r="K104">
        <f>산업시설주변해역_원본!M32</f>
        <v>0</v>
      </c>
    </row>
    <row r="105" spans="1:11" x14ac:dyDescent="0.3">
      <c r="A105" s="46" t="s">
        <v>28</v>
      </c>
      <c r="B105">
        <f>산업시설주변해역_원본!D33</f>
        <v>0</v>
      </c>
      <c r="C105">
        <f>산업시설주변해역_원본!E33</f>
        <v>0</v>
      </c>
      <c r="D105">
        <f>산업시설주변해역_원본!F33</f>
        <v>0</v>
      </c>
      <c r="E105">
        <f>산업시설주변해역_원본!G33</f>
        <v>0</v>
      </c>
      <c r="F105">
        <f>산업시설주변해역_원본!H33</f>
        <v>0</v>
      </c>
      <c r="G105">
        <f>산업시설주변해역_원본!I33</f>
        <v>0</v>
      </c>
      <c r="H105">
        <f>산업시설주변해역_원본!J33</f>
        <v>0</v>
      </c>
      <c r="I105">
        <f>산업시설주변해역_원본!K33</f>
        <v>0</v>
      </c>
      <c r="J105">
        <f>산업시설주변해역_원본!L33</f>
        <v>0</v>
      </c>
      <c r="K105">
        <f>산업시설주변해역_원본!M33</f>
        <v>0</v>
      </c>
    </row>
    <row r="106" spans="1:11" x14ac:dyDescent="0.3">
      <c r="A106" s="46" t="s">
        <v>29</v>
      </c>
      <c r="B106">
        <f>산업시설주변해역_원본!D34</f>
        <v>0</v>
      </c>
      <c r="C106">
        <f>산업시설주변해역_원본!E34</f>
        <v>0</v>
      </c>
      <c r="D106">
        <f>산업시설주변해역_원본!F34</f>
        <v>0</v>
      </c>
      <c r="E106">
        <f>산업시설주변해역_원본!G34</f>
        <v>0</v>
      </c>
      <c r="F106">
        <f>산업시설주변해역_원본!H34</f>
        <v>0</v>
      </c>
      <c r="G106">
        <f>산업시설주변해역_원본!I34</f>
        <v>0</v>
      </c>
      <c r="H106">
        <f>산업시설주변해역_원본!J34</f>
        <v>0</v>
      </c>
      <c r="I106">
        <f>산업시설주변해역_원본!K34</f>
        <v>0</v>
      </c>
      <c r="J106">
        <f>산업시설주변해역_원본!L34</f>
        <v>0</v>
      </c>
      <c r="K106">
        <f>산업시설주변해역_원본!M34</f>
        <v>0</v>
      </c>
    </row>
    <row r="107" spans="1:11" x14ac:dyDescent="0.3">
      <c r="A107" s="46" t="s">
        <v>30</v>
      </c>
      <c r="B107">
        <f>산업시설주변해역_원본!D35</f>
        <v>0</v>
      </c>
      <c r="C107">
        <f>산업시설주변해역_원본!E35</f>
        <v>0</v>
      </c>
      <c r="D107">
        <f>산업시설주변해역_원본!F35</f>
        <v>0</v>
      </c>
      <c r="E107">
        <f>산업시설주변해역_원본!G35</f>
        <v>0</v>
      </c>
      <c r="F107">
        <f>산업시설주변해역_원본!H35</f>
        <v>0</v>
      </c>
      <c r="G107">
        <f>산업시설주변해역_원본!I35</f>
        <v>0</v>
      </c>
      <c r="H107">
        <f>산업시설주변해역_원본!J35</f>
        <v>0</v>
      </c>
      <c r="I107">
        <f>산업시설주변해역_원본!K35</f>
        <v>0</v>
      </c>
      <c r="J107">
        <f>산업시설주변해역_원본!L35</f>
        <v>0</v>
      </c>
      <c r="K107">
        <f>산업시설주변해역_원본!M35</f>
        <v>0</v>
      </c>
    </row>
    <row r="108" spans="1:11" x14ac:dyDescent="0.3">
      <c r="A108" s="46" t="s">
        <v>31</v>
      </c>
      <c r="B108">
        <f>산업시설주변해역_원본!D36</f>
        <v>0</v>
      </c>
      <c r="C108">
        <f>산업시설주변해역_원본!E36</f>
        <v>0</v>
      </c>
      <c r="D108">
        <f>산업시설주변해역_원본!F36</f>
        <v>0</v>
      </c>
      <c r="E108">
        <f>산업시설주변해역_원본!G36</f>
        <v>0</v>
      </c>
      <c r="F108">
        <f>산업시설주변해역_원본!H36</f>
        <v>0</v>
      </c>
      <c r="G108">
        <f>산업시설주변해역_원본!I36</f>
        <v>0</v>
      </c>
      <c r="H108">
        <f>산업시설주변해역_원본!J36</f>
        <v>0</v>
      </c>
      <c r="I108">
        <f>산업시설주변해역_원본!K36</f>
        <v>0</v>
      </c>
      <c r="J108">
        <f>산업시설주변해역_원본!L36</f>
        <v>0</v>
      </c>
      <c r="K108">
        <f>산업시설주변해역_원본!M36</f>
        <v>0</v>
      </c>
    </row>
    <row r="109" spans="1:11" x14ac:dyDescent="0.3">
      <c r="A109" s="46" t="s">
        <v>32</v>
      </c>
      <c r="B109">
        <f>산업시설주변해역_원본!D37</f>
        <v>0</v>
      </c>
      <c r="C109">
        <f>산업시설주변해역_원본!E37</f>
        <v>0</v>
      </c>
      <c r="D109">
        <f>산업시설주변해역_원본!F37</f>
        <v>0</v>
      </c>
      <c r="E109">
        <f>산업시설주변해역_원본!G37</f>
        <v>0</v>
      </c>
      <c r="F109">
        <f>산업시설주변해역_원본!H37</f>
        <v>0</v>
      </c>
      <c r="G109">
        <f>산업시설주변해역_원본!I37</f>
        <v>0</v>
      </c>
      <c r="H109">
        <f>산업시설주변해역_원본!J37</f>
        <v>0</v>
      </c>
      <c r="I109">
        <f>산업시설주변해역_원본!K37</f>
        <v>0</v>
      </c>
      <c r="J109">
        <f>산업시설주변해역_원본!L37</f>
        <v>0</v>
      </c>
      <c r="K109">
        <f>산업시설주변해역_원본!M37</f>
        <v>0</v>
      </c>
    </row>
    <row r="110" spans="1:11" x14ac:dyDescent="0.3">
      <c r="A110" s="46" t="s">
        <v>33</v>
      </c>
      <c r="B110">
        <f>산업시설주변해역_원본!D38</f>
        <v>0</v>
      </c>
      <c r="C110">
        <f>산업시설주변해역_원본!E38</f>
        <v>0</v>
      </c>
      <c r="D110">
        <f>산업시설주변해역_원본!F38</f>
        <v>0</v>
      </c>
      <c r="E110">
        <f>산업시설주변해역_원본!G38</f>
        <v>0</v>
      </c>
      <c r="F110">
        <f>산업시설주변해역_원본!H38</f>
        <v>0</v>
      </c>
      <c r="G110">
        <f>산업시설주변해역_원본!I38</f>
        <v>0</v>
      </c>
      <c r="H110">
        <f>산업시설주변해역_원본!J38</f>
        <v>0</v>
      </c>
      <c r="I110">
        <f>산업시설주변해역_원본!K38</f>
        <v>0</v>
      </c>
      <c r="J110">
        <f>산업시설주변해역_원본!L38</f>
        <v>0</v>
      </c>
      <c r="K110">
        <f>산업시설주변해역_원본!M38</f>
        <v>0</v>
      </c>
    </row>
    <row r="111" spans="1:11" x14ac:dyDescent="0.3">
      <c r="A111" s="46" t="s">
        <v>34</v>
      </c>
      <c r="B111">
        <f>산업시설주변해역_원본!D39</f>
        <v>0</v>
      </c>
      <c r="C111">
        <f>산업시설주변해역_원본!E39</f>
        <v>0</v>
      </c>
      <c r="D111">
        <f>산업시설주변해역_원본!F39</f>
        <v>0</v>
      </c>
      <c r="E111">
        <f>산업시설주변해역_원본!G39</f>
        <v>0</v>
      </c>
      <c r="F111">
        <f>산업시설주변해역_원본!H39</f>
        <v>0</v>
      </c>
      <c r="G111">
        <f>산업시설주변해역_원본!I39</f>
        <v>0</v>
      </c>
      <c r="H111">
        <f>산업시설주변해역_원본!J39</f>
        <v>0</v>
      </c>
      <c r="I111">
        <f>산업시설주변해역_원본!K39</f>
        <v>0</v>
      </c>
      <c r="J111">
        <f>산업시설주변해역_원본!L39</f>
        <v>0</v>
      </c>
      <c r="K111">
        <f>산업시설주변해역_원본!M39</f>
        <v>0</v>
      </c>
    </row>
    <row r="112" spans="1:11" x14ac:dyDescent="0.3">
      <c r="A112" s="46" t="s">
        <v>35</v>
      </c>
      <c r="B112">
        <f>산업시설주변해역_원본!D40</f>
        <v>0</v>
      </c>
      <c r="C112">
        <f>산업시설주변해역_원본!E40</f>
        <v>0</v>
      </c>
      <c r="D112">
        <f>산업시설주변해역_원본!F40</f>
        <v>0</v>
      </c>
      <c r="E112">
        <f>산업시설주변해역_원본!G40</f>
        <v>0</v>
      </c>
      <c r="F112">
        <f>산업시설주변해역_원본!H40</f>
        <v>0</v>
      </c>
      <c r="G112">
        <f>산업시설주변해역_원본!I40</f>
        <v>0</v>
      </c>
      <c r="H112">
        <f>산업시설주변해역_원본!J40</f>
        <v>0</v>
      </c>
      <c r="I112">
        <f>산업시설주변해역_원본!K40</f>
        <v>0</v>
      </c>
      <c r="J112">
        <f>산업시설주변해역_원본!L40</f>
        <v>0</v>
      </c>
      <c r="K112">
        <f>산업시설주변해역_원본!M40</f>
        <v>0</v>
      </c>
    </row>
    <row r="113" spans="1:11" x14ac:dyDescent="0.3">
      <c r="A113" s="46" t="s">
        <v>36</v>
      </c>
      <c r="B113">
        <f>산업시설주변해역_원본!D41</f>
        <v>0</v>
      </c>
      <c r="C113">
        <f>산업시설주변해역_원본!E41</f>
        <v>0</v>
      </c>
      <c r="D113">
        <f>산업시설주변해역_원본!F41</f>
        <v>0</v>
      </c>
      <c r="E113">
        <f>산업시설주변해역_원본!G41</f>
        <v>0</v>
      </c>
      <c r="F113">
        <f>산업시설주변해역_원본!H41</f>
        <v>0</v>
      </c>
      <c r="G113">
        <f>산업시설주변해역_원본!I41</f>
        <v>0</v>
      </c>
      <c r="H113">
        <f>산업시설주변해역_원본!J41</f>
        <v>0</v>
      </c>
      <c r="I113">
        <f>산업시설주변해역_원본!K41</f>
        <v>0</v>
      </c>
      <c r="J113">
        <f>산업시설주변해역_원본!L41</f>
        <v>0</v>
      </c>
      <c r="K113">
        <f>산업시설주변해역_원본!M41</f>
        <v>0</v>
      </c>
    </row>
    <row r="114" spans="1:11" x14ac:dyDescent="0.3">
      <c r="A114" s="46" t="s">
        <v>37</v>
      </c>
      <c r="B114">
        <f>산업시설주변해역_원본!D42</f>
        <v>0</v>
      </c>
      <c r="C114">
        <f>산업시설주변해역_원본!E42</f>
        <v>0</v>
      </c>
      <c r="D114">
        <f>산업시설주변해역_원본!F42</f>
        <v>0</v>
      </c>
      <c r="E114">
        <f>산업시설주변해역_원본!G42</f>
        <v>0</v>
      </c>
      <c r="F114">
        <f>산업시설주변해역_원본!H42</f>
        <v>0</v>
      </c>
      <c r="G114">
        <f>산업시설주변해역_원본!I42</f>
        <v>0</v>
      </c>
      <c r="H114">
        <f>산업시설주변해역_원본!J42</f>
        <v>0</v>
      </c>
      <c r="I114">
        <f>산업시설주변해역_원본!K42</f>
        <v>0</v>
      </c>
      <c r="J114">
        <f>산업시설주변해역_원본!L42</f>
        <v>0</v>
      </c>
      <c r="K114">
        <f>산업시설주변해역_원본!M42</f>
        <v>0</v>
      </c>
    </row>
    <row r="115" spans="1:11" x14ac:dyDescent="0.3">
      <c r="A115" s="46" t="s">
        <v>38</v>
      </c>
      <c r="B115">
        <f>산업시설주변해역_원본!D43</f>
        <v>0</v>
      </c>
      <c r="C115">
        <f>산업시설주변해역_원본!E43</f>
        <v>0</v>
      </c>
      <c r="D115">
        <f>산업시설주변해역_원본!F43</f>
        <v>0</v>
      </c>
      <c r="E115">
        <f>산업시설주변해역_원본!G43</f>
        <v>0</v>
      </c>
      <c r="F115">
        <f>산업시설주변해역_원본!H43</f>
        <v>0</v>
      </c>
      <c r="G115">
        <f>산업시설주변해역_원본!I43</f>
        <v>0</v>
      </c>
      <c r="H115">
        <f>산업시설주변해역_원본!J43</f>
        <v>0</v>
      </c>
      <c r="I115">
        <f>산업시설주변해역_원본!K43</f>
        <v>0</v>
      </c>
      <c r="J115">
        <f>산업시설주변해역_원본!L43</f>
        <v>0</v>
      </c>
      <c r="K115">
        <f>산업시설주변해역_원본!M43</f>
        <v>0</v>
      </c>
    </row>
    <row r="116" spans="1:11" x14ac:dyDescent="0.3">
      <c r="A116" s="46" t="s">
        <v>39</v>
      </c>
      <c r="B116">
        <f>산업시설주변해역_원본!D44</f>
        <v>0</v>
      </c>
      <c r="C116">
        <f>산업시설주변해역_원본!E44</f>
        <v>0</v>
      </c>
      <c r="D116">
        <f>산업시설주변해역_원본!F44</f>
        <v>0</v>
      </c>
      <c r="E116">
        <f>산업시설주변해역_원본!G44</f>
        <v>0</v>
      </c>
      <c r="F116">
        <f>산업시설주변해역_원본!H44</f>
        <v>0</v>
      </c>
      <c r="G116">
        <f>산업시설주변해역_원본!I44</f>
        <v>0</v>
      </c>
      <c r="H116">
        <f>산업시설주변해역_원본!J44</f>
        <v>0</v>
      </c>
      <c r="I116">
        <f>산업시설주변해역_원본!K44</f>
        <v>0</v>
      </c>
      <c r="J116">
        <f>산업시설주변해역_원본!L44</f>
        <v>0</v>
      </c>
      <c r="K116">
        <f>산업시설주변해역_원본!M44</f>
        <v>0</v>
      </c>
    </row>
    <row r="117" spans="1:11" x14ac:dyDescent="0.3">
      <c r="A117" s="46" t="s">
        <v>40</v>
      </c>
      <c r="B117">
        <f>산업시설주변해역_원본!D45</f>
        <v>0</v>
      </c>
      <c r="C117">
        <f>산업시설주변해역_원본!E45</f>
        <v>0</v>
      </c>
      <c r="D117">
        <f>산업시설주변해역_원본!F45</f>
        <v>0</v>
      </c>
      <c r="E117">
        <f>산업시설주변해역_원본!G45</f>
        <v>0</v>
      </c>
      <c r="F117">
        <f>산업시설주변해역_원본!H45</f>
        <v>0</v>
      </c>
      <c r="G117">
        <f>산업시설주변해역_원본!I45</f>
        <v>0</v>
      </c>
      <c r="H117">
        <f>산업시설주변해역_원본!J45</f>
        <v>0</v>
      </c>
      <c r="I117">
        <f>산업시설주변해역_원본!K45</f>
        <v>0</v>
      </c>
      <c r="J117">
        <f>산업시설주변해역_원본!L45</f>
        <v>0</v>
      </c>
      <c r="K117">
        <f>산업시설주변해역_원본!M45</f>
        <v>0</v>
      </c>
    </row>
    <row r="118" spans="1:11" x14ac:dyDescent="0.3">
      <c r="A118" s="46" t="s">
        <v>41</v>
      </c>
      <c r="B118">
        <f>산업시설주변해역_원본!D46</f>
        <v>0</v>
      </c>
      <c r="C118">
        <f>산업시설주변해역_원본!E46</f>
        <v>0</v>
      </c>
      <c r="D118">
        <f>산업시설주변해역_원본!F46</f>
        <v>0</v>
      </c>
      <c r="E118">
        <f>산업시설주변해역_원본!G46</f>
        <v>0</v>
      </c>
      <c r="F118">
        <f>산업시설주변해역_원본!H46</f>
        <v>0</v>
      </c>
      <c r="G118">
        <f>산업시설주변해역_원본!I46</f>
        <v>0</v>
      </c>
      <c r="H118">
        <f>산업시설주변해역_원본!J46</f>
        <v>0</v>
      </c>
      <c r="I118">
        <f>산업시설주변해역_원본!K46</f>
        <v>0</v>
      </c>
      <c r="J118">
        <f>산업시설주변해역_원본!L46</f>
        <v>0</v>
      </c>
      <c r="K118">
        <f>산업시설주변해역_원본!M46</f>
        <v>0</v>
      </c>
    </row>
    <row r="119" spans="1:11" x14ac:dyDescent="0.3">
      <c r="A119" s="46" t="s">
        <v>42</v>
      </c>
      <c r="B119">
        <f>산업시설주변해역_원본!D47</f>
        <v>0</v>
      </c>
      <c r="C119">
        <f>산업시설주변해역_원본!E47</f>
        <v>0</v>
      </c>
      <c r="D119">
        <f>산업시설주변해역_원본!F47</f>
        <v>0</v>
      </c>
      <c r="E119">
        <f>산업시설주변해역_원본!G47</f>
        <v>0</v>
      </c>
      <c r="F119">
        <f>산업시설주변해역_원본!H47</f>
        <v>0</v>
      </c>
      <c r="G119">
        <f>산업시설주변해역_원본!I47</f>
        <v>0</v>
      </c>
      <c r="H119">
        <f>산업시설주변해역_원본!J47</f>
        <v>0</v>
      </c>
      <c r="I119">
        <f>산업시설주변해역_원본!K47</f>
        <v>0</v>
      </c>
      <c r="J119">
        <f>산업시설주변해역_원본!L47</f>
        <v>0</v>
      </c>
      <c r="K119">
        <f>산업시설주변해역_원본!M47</f>
        <v>0</v>
      </c>
    </row>
    <row r="120" spans="1:11" x14ac:dyDescent="0.3">
      <c r="A120" s="187" t="s">
        <v>43</v>
      </c>
      <c r="B120">
        <f>산업시설주변해역_원본!D48</f>
        <v>0</v>
      </c>
      <c r="C120">
        <f>산업시설주변해역_원본!E48</f>
        <v>0</v>
      </c>
      <c r="D120">
        <f>산업시설주변해역_원본!F48</f>
        <v>0</v>
      </c>
      <c r="E120">
        <f>산업시설주변해역_원본!G48</f>
        <v>0</v>
      </c>
      <c r="F120">
        <f>산업시설주변해역_원본!H48</f>
        <v>0</v>
      </c>
      <c r="G120">
        <f>산업시설주변해역_원본!I48</f>
        <v>0</v>
      </c>
      <c r="H120">
        <f>산업시설주변해역_원본!J48</f>
        <v>0</v>
      </c>
      <c r="I120">
        <f>산업시설주변해역_원본!K48</f>
        <v>0</v>
      </c>
      <c r="J120">
        <f>산업시설주변해역_원본!L48</f>
        <v>0</v>
      </c>
      <c r="K120">
        <f>산업시설주변해역_원본!M48</f>
        <v>0</v>
      </c>
    </row>
    <row r="121" spans="1:11" x14ac:dyDescent="0.3">
      <c r="A121" s="187" t="s">
        <v>44</v>
      </c>
      <c r="B121">
        <f>산업시설주변해역_원본!D49</f>
        <v>0</v>
      </c>
      <c r="C121">
        <f>산업시설주변해역_원본!E49</f>
        <v>0</v>
      </c>
      <c r="D121">
        <f>산업시설주변해역_원본!F49</f>
        <v>0</v>
      </c>
      <c r="E121">
        <f>산업시설주변해역_원본!G49</f>
        <v>0</v>
      </c>
      <c r="F121">
        <f>산업시설주변해역_원본!H49</f>
        <v>0</v>
      </c>
      <c r="G121">
        <f>산업시설주변해역_원본!I49</f>
        <v>0</v>
      </c>
      <c r="H121">
        <f>산업시설주변해역_원본!J49</f>
        <v>0</v>
      </c>
      <c r="I121">
        <f>산업시설주변해역_원본!K49</f>
        <v>0</v>
      </c>
      <c r="J121">
        <f>산업시설주변해역_원본!L49</f>
        <v>0</v>
      </c>
      <c r="K121">
        <f>산업시설주변해역_원본!M49</f>
        <v>0</v>
      </c>
    </row>
  </sheetData>
  <phoneticPr fontId="2" type="noConversion"/>
  <conditionalFormatting sqref="B6:G50">
    <cfRule type="cellIs" dxfId="68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70" zoomScaleNormal="70" workbookViewId="0">
      <selection activeCell="M56" sqref="M56"/>
    </sheetView>
  </sheetViews>
  <sheetFormatPr defaultRowHeight="16.5" x14ac:dyDescent="0.3"/>
  <cols>
    <col min="2" max="3" width="19.5" bestFit="1" customWidth="1"/>
    <col min="4" max="5" width="29.875" bestFit="1" customWidth="1"/>
    <col min="6" max="6" width="7.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A3" s="183"/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A4" s="184"/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181" t="s">
        <v>150</v>
      </c>
      <c r="B5" s="182">
        <f>산업시설배출수_원본!D58</f>
        <v>0.18599734918143276</v>
      </c>
      <c r="C5" s="182">
        <f>산업시설배출수_원본!E58</f>
        <v>0</v>
      </c>
      <c r="D5" s="182">
        <f>산업시설배출수_원본!F58</f>
        <v>0.1641738036959432</v>
      </c>
      <c r="E5" s="182">
        <f>산업시설배출수_원본!G58</f>
        <v>0</v>
      </c>
      <c r="F5" s="182">
        <f>산업시설배출수_원본!H58</f>
        <v>3.0350271305086859E-3</v>
      </c>
      <c r="G5" s="182">
        <f>산업시설배출수_원본!I58</f>
        <v>1.213059834202362E-3</v>
      </c>
    </row>
    <row r="6" spans="1:7" x14ac:dyDescent="0.3">
      <c r="A6" s="82" t="s">
        <v>151</v>
      </c>
      <c r="B6" s="180">
        <f>산업시설배출수_원본!D59</f>
        <v>1.0315890671527133</v>
      </c>
      <c r="C6" s="180">
        <f>산업시설배출수_원본!E59</f>
        <v>0</v>
      </c>
      <c r="D6" s="180">
        <f>산업시설배출수_원본!F59</f>
        <v>0.72772043922107965</v>
      </c>
      <c r="E6" s="180">
        <f>산업시설배출수_원본!G59</f>
        <v>0</v>
      </c>
      <c r="F6" s="180">
        <f>산업시설배출수_원본!H59</f>
        <v>0.8912538427443194</v>
      </c>
      <c r="G6" s="180">
        <f>산업시설배출수_원본!I59</f>
        <v>0.8310610968476777</v>
      </c>
    </row>
    <row r="7" spans="1:7" x14ac:dyDescent="0.3">
      <c r="A7" s="82" t="s">
        <v>152</v>
      </c>
      <c r="B7" s="180">
        <f>산업시설배출수_원본!D60</f>
        <v>2.8230570061058925E-2</v>
      </c>
      <c r="C7" s="180">
        <f>산업시설배출수_원본!E60</f>
        <v>0</v>
      </c>
      <c r="D7" s="180">
        <f>산업시설배출수_원본!F60</f>
        <v>6.9917127231500537E-2</v>
      </c>
      <c r="E7" s="180">
        <f>산업시설배출수_원본!G60</f>
        <v>0</v>
      </c>
      <c r="F7" s="180">
        <f>산업시설배출수_원본!H60</f>
        <v>2.977275514229953E-3</v>
      </c>
      <c r="G7" s="180">
        <f>산업시설배출수_원본!I60</f>
        <v>0.11638415858540922</v>
      </c>
    </row>
    <row r="8" spans="1:7" x14ac:dyDescent="0.3">
      <c r="A8" s="82" t="s">
        <v>153</v>
      </c>
      <c r="B8" s="180">
        <f>산업시설배출수_원본!D61</f>
        <v>4.2027416857061999</v>
      </c>
      <c r="C8" s="180">
        <f>산업시설배출수_원본!E61</f>
        <v>0</v>
      </c>
      <c r="D8" s="180">
        <f>산업시설배출수_원본!F61</f>
        <v>0.34698448274108906</v>
      </c>
      <c r="E8" s="180">
        <f>산업시설배출수_원본!G61</f>
        <v>0</v>
      </c>
      <c r="F8" s="180">
        <f>산업시설배출수_원본!H61</f>
        <v>0.93787121952785346</v>
      </c>
      <c r="G8" s="180">
        <f>산업시설배출수_원본!I61</f>
        <v>8.907909773542384</v>
      </c>
    </row>
    <row r="9" spans="1:7" x14ac:dyDescent="0.3">
      <c r="A9" s="82" t="s">
        <v>154</v>
      </c>
      <c r="B9" s="180">
        <f>산업시설배출수_원본!D62</f>
        <v>0.24282905888218304</v>
      </c>
      <c r="C9" s="180">
        <f>산업시설배출수_원본!E62</f>
        <v>0</v>
      </c>
      <c r="D9" s="180">
        <f>산업시설배출수_원본!F62</f>
        <v>0.22104293349209725</v>
      </c>
      <c r="E9" s="180">
        <f>산업시설배출수_원본!G62</f>
        <v>0</v>
      </c>
      <c r="F9" s="180">
        <f>산업시설배출수_원본!H62</f>
        <v>9.8297064019751149E-2</v>
      </c>
      <c r="G9" s="180">
        <f>산업시설배출수_원본!I62</f>
        <v>0.11173157667355717</v>
      </c>
    </row>
    <row r="10" spans="1:7" x14ac:dyDescent="0.3">
      <c r="A10" s="82" t="s">
        <v>155</v>
      </c>
      <c r="B10" s="180">
        <f>산업시설배출수_원본!D63</f>
        <v>27.317429540990563</v>
      </c>
      <c r="C10" s="180">
        <f>산업시설배출수_원본!E63</f>
        <v>0</v>
      </c>
      <c r="D10" s="180">
        <f>산업시설배출수_원본!F63</f>
        <v>39.469187810092329</v>
      </c>
      <c r="E10" s="180">
        <f>산업시설배출수_원본!G63</f>
        <v>0</v>
      </c>
      <c r="F10" s="180">
        <f>산업시설배출수_원본!H63</f>
        <v>5.5176551683367085</v>
      </c>
      <c r="G10" s="180">
        <f>산업시설배출수_원본!I63</f>
        <v>42.394990318587332</v>
      </c>
    </row>
    <row r="11" spans="1:7" x14ac:dyDescent="0.3">
      <c r="A11" s="82" t="s">
        <v>156</v>
      </c>
      <c r="B11" s="180">
        <f>산업시설배출수_원본!D64</f>
        <v>0.89152724889878177</v>
      </c>
      <c r="C11" s="180">
        <f>산업시설배출수_원본!E64</f>
        <v>0</v>
      </c>
      <c r="D11" s="180">
        <f>산업시설배출수_원본!F64</f>
        <v>0.55827564683984188</v>
      </c>
      <c r="E11" s="180">
        <f>산업시설배출수_원본!G64</f>
        <v>0</v>
      </c>
      <c r="F11" s="180">
        <f>산업시설배출수_원본!H64</f>
        <v>0.49775835039427235</v>
      </c>
      <c r="G11" s="180">
        <f>산업시설배출수_원본!I64</f>
        <v>0.16587597040571789</v>
      </c>
    </row>
    <row r="12" spans="1:7" x14ac:dyDescent="0.3">
      <c r="A12" s="82" t="s">
        <v>157</v>
      </c>
      <c r="B12" s="180">
        <f>산업시설배출수_원본!D65</f>
        <v>9.6041327369752594</v>
      </c>
      <c r="C12" s="180">
        <f>산업시설배출수_원본!E65</f>
        <v>0</v>
      </c>
      <c r="D12" s="180">
        <f>산업시설배출수_원본!F65</f>
        <v>17.705257337032187</v>
      </c>
      <c r="E12" s="180">
        <f>산업시설배출수_원본!G65</f>
        <v>0</v>
      </c>
      <c r="F12" s="180">
        <f>산업시설배출수_원본!H65</f>
        <v>1.5374791809041057</v>
      </c>
      <c r="G12" s="180">
        <f>산업시설배출수_원본!I65</f>
        <v>3.6552253396840246</v>
      </c>
    </row>
    <row r="13" spans="1:7" x14ac:dyDescent="0.3">
      <c r="A13" s="82" t="s">
        <v>158</v>
      </c>
      <c r="B13" s="180">
        <f>산업시설배출수_원본!D66</f>
        <v>0.49255495110423131</v>
      </c>
      <c r="C13" s="180">
        <f>산업시설배출수_원본!E66</f>
        <v>0</v>
      </c>
      <c r="D13" s="180">
        <f>산업시설배출수_원본!F66</f>
        <v>0.26231380150034805</v>
      </c>
      <c r="E13" s="180">
        <f>산업시설배출수_원본!G66</f>
        <v>0</v>
      </c>
      <c r="F13" s="180">
        <f>산업시설배출수_원본!H66</f>
        <v>4.7561447899169225E-2</v>
      </c>
      <c r="G13" s="180">
        <f>산업시설배출수_원본!I66</f>
        <v>0.2330760039547001</v>
      </c>
    </row>
    <row r="14" spans="1:7" x14ac:dyDescent="0.3">
      <c r="A14" s="82" t="s">
        <v>159</v>
      </c>
      <c r="B14" s="180">
        <f>산업시설배출수_원본!D67</f>
        <v>5.8793520721032382E-2</v>
      </c>
      <c r="C14" s="180">
        <f>산업시설배출수_원본!E67</f>
        <v>0</v>
      </c>
      <c r="D14" s="180">
        <f>산업시설배출수_원본!F67</f>
        <v>1.9970241388153835E-2</v>
      </c>
      <c r="E14" s="180">
        <f>산업시설배출수_원본!G67</f>
        <v>0</v>
      </c>
      <c r="F14" s="180">
        <f>산업시설배출수_원본!H67</f>
        <v>1.9857395253143319E-2</v>
      </c>
      <c r="G14" s="180">
        <f>산업시설배출수_원본!I67</f>
        <v>2.5322259534508167E-2</v>
      </c>
    </row>
    <row r="15" spans="1:7" x14ac:dyDescent="0.3">
      <c r="A15" s="82" t="s">
        <v>160</v>
      </c>
      <c r="B15" s="180">
        <f>산업시설배출수_원본!D68</f>
        <v>33.927638638253853</v>
      </c>
      <c r="C15" s="180">
        <f>산업시설배출수_원본!E68</f>
        <v>0</v>
      </c>
      <c r="D15" s="180">
        <f>산업시설배출수_원본!F68</f>
        <v>19.614473367873721</v>
      </c>
      <c r="E15" s="180">
        <f>산업시설배출수_원본!G68</f>
        <v>0</v>
      </c>
      <c r="F15" s="180">
        <f>산업시설배출수_원본!H68</f>
        <v>9.9272148539174125</v>
      </c>
      <c r="G15" s="180">
        <f>산업시설배출수_원본!I68</f>
        <v>12.889982395515535</v>
      </c>
    </row>
    <row r="16" spans="1:7" x14ac:dyDescent="0.3">
      <c r="A16" s="82" t="s">
        <v>161</v>
      </c>
      <c r="B16" s="180">
        <f>산업시설배출수_원본!D69</f>
        <v>0.88236447693899966</v>
      </c>
      <c r="C16" s="180">
        <f>산업시설배출수_원본!E69</f>
        <v>0</v>
      </c>
      <c r="D16" s="180">
        <f>산업시설배출수_원본!F69</f>
        <v>0.86326591150430232</v>
      </c>
      <c r="E16" s="180">
        <f>산업시설배출수_원본!G69</f>
        <v>0</v>
      </c>
      <c r="F16" s="180">
        <f>산업시설배출수_원본!H69</f>
        <v>2.8341901582162068E-2</v>
      </c>
      <c r="G16" s="180">
        <f>산업시설배출수_원본!I69</f>
        <v>6.1511314652273497E-2</v>
      </c>
    </row>
    <row r="17" spans="1:7" x14ac:dyDescent="0.3">
      <c r="A17" s="82" t="s">
        <v>162</v>
      </c>
      <c r="B17" s="180">
        <f>산업시설배출수_원본!D70</f>
        <v>1.628866542770226E-2</v>
      </c>
      <c r="C17" s="180">
        <f>산업시설배출수_원본!E70</f>
        <v>0</v>
      </c>
      <c r="D17" s="180">
        <f>산업시설배출수_원본!F70</f>
        <v>1.2589278874658185E-2</v>
      </c>
      <c r="E17" s="180">
        <f>산업시설배출수_원본!G70</f>
        <v>0</v>
      </c>
      <c r="F17" s="180">
        <f>산업시설배출수_원본!H70</f>
        <v>1.1080788661275029E-2</v>
      </c>
      <c r="G17" s="180">
        <f>산업시설배출수_원본!I70</f>
        <v>1.5667593254679712E-2</v>
      </c>
    </row>
    <row r="18" spans="1:7" x14ac:dyDescent="0.3">
      <c r="A18" s="82" t="s">
        <v>163</v>
      </c>
      <c r="B18" s="180">
        <f>산업시설배출수_원본!D71</f>
        <v>2596.33</v>
      </c>
      <c r="C18" s="180">
        <f>산업시설배출수_원본!E71</f>
        <v>0</v>
      </c>
      <c r="D18" s="180">
        <f>산업시설배출수_원본!F71</f>
        <v>2566.0650000000001</v>
      </c>
      <c r="E18" s="180">
        <f>산업시설배출수_원본!G71</f>
        <v>0</v>
      </c>
      <c r="F18" s="180">
        <f>산업시설배출수_원본!H71</f>
        <v>90.06</v>
      </c>
      <c r="G18" s="180">
        <f>산업시설배출수_원본!I71</f>
        <v>163.92</v>
      </c>
    </row>
    <row r="19" spans="1:7" x14ac:dyDescent="0.3">
      <c r="A19" s="82" t="s">
        <v>164</v>
      </c>
      <c r="B19" s="180">
        <f>산업시설배출수_원본!D72</f>
        <v>1.351</v>
      </c>
      <c r="C19" s="180">
        <f>산업시설배출수_원본!E72</f>
        <v>0</v>
      </c>
      <c r="D19" s="180">
        <f>산업시설배출수_원본!F72</f>
        <v>8.2000000000000003E-2</v>
      </c>
      <c r="E19" s="180">
        <f>산업시설배출수_원본!G72</f>
        <v>0</v>
      </c>
      <c r="F19" s="180">
        <f>산업시설배출수_원본!H72</f>
        <v>2.528</v>
      </c>
      <c r="G19" s="180">
        <f>산업시설배출수_원본!I72</f>
        <v>8.9999999999999993E-3</v>
      </c>
    </row>
    <row r="21" spans="1:7" x14ac:dyDescent="0.3">
      <c r="A21" s="4" t="s">
        <v>651</v>
      </c>
    </row>
    <row r="31" spans="1:7" x14ac:dyDescent="0.3">
      <c r="A31" t="s">
        <v>652</v>
      </c>
    </row>
    <row r="45" spans="1:1" x14ac:dyDescent="0.3">
      <c r="A45" t="s">
        <v>649</v>
      </c>
    </row>
    <row r="49" spans="1:11" ht="17.25" thickBot="1" x14ac:dyDescent="0.35">
      <c r="B49" s="163" t="s">
        <v>613</v>
      </c>
      <c r="C49" s="163" t="s">
        <v>650</v>
      </c>
      <c r="D49" s="163" t="s">
        <v>615</v>
      </c>
      <c r="E49" s="163" t="s">
        <v>616</v>
      </c>
      <c r="F49" s="163" t="s">
        <v>617</v>
      </c>
      <c r="G49" s="163" t="s">
        <v>618</v>
      </c>
      <c r="H49" s="163" t="s">
        <v>619</v>
      </c>
      <c r="I49" s="163" t="s">
        <v>620</v>
      </c>
      <c r="J49" s="163" t="s">
        <v>621</v>
      </c>
      <c r="K49" s="163" t="s">
        <v>622</v>
      </c>
    </row>
    <row r="50" spans="1:11" ht="17.25" thickBot="1" x14ac:dyDescent="0.35">
      <c r="A50" s="27" t="s">
        <v>150</v>
      </c>
      <c r="B50" s="55">
        <f>산업시설주변해역_원본!D58</f>
        <v>1.9067482785135551E-2</v>
      </c>
      <c r="C50" s="55">
        <f>산업시설주변해역_원본!E58</f>
        <v>1.310221069786472E-2</v>
      </c>
      <c r="D50" s="55">
        <f>산업시설주변해역_원본!F58</f>
        <v>1.3350372216312151E-2</v>
      </c>
      <c r="E50" s="55">
        <f>산업시설주변해역_원본!G58</f>
        <v>1.7906920078081499E-2</v>
      </c>
      <c r="F50" s="55">
        <f>산업시설주변해역_원본!H58</f>
        <v>1.732683226807756E-2</v>
      </c>
      <c r="G50" s="55">
        <f>산업시설주변해역_원본!I58</f>
        <v>2.021540998104128E-2</v>
      </c>
      <c r="H50" s="55">
        <f>산업시설주변해역_원본!J58</f>
        <v>1.7790821460285128E-2</v>
      </c>
      <c r="I50" s="55">
        <f>산업시설주변해역_원본!K58</f>
        <v>2.7979444405304678E-2</v>
      </c>
      <c r="J50" s="55">
        <f>산업시설주변해역_원본!L58</f>
        <v>2.2153231396238576E-2</v>
      </c>
      <c r="K50" s="55">
        <f>산업시설주변해역_원본!M58</f>
        <v>1.9652021939035716E-2</v>
      </c>
    </row>
    <row r="51" spans="1:11" ht="17.25" thickBot="1" x14ac:dyDescent="0.35">
      <c r="A51" s="4" t="s">
        <v>151</v>
      </c>
      <c r="B51" s="55">
        <f>산업시설주변해역_원본!D59</f>
        <v>2.167139465931514</v>
      </c>
      <c r="C51" s="55">
        <f>산업시설주변해역_원본!E59</f>
        <v>2.0536604011096293</v>
      </c>
      <c r="D51" s="55">
        <f>산업시설주변해역_원본!F59</f>
        <v>2.0513397337952801</v>
      </c>
      <c r="E51" s="55">
        <f>산업시설주변해역_원본!G59</f>
        <v>2.1428471445273662</v>
      </c>
      <c r="F51" s="55">
        <f>산업시설주변해역_원본!H59</f>
        <v>2.1934128470790193</v>
      </c>
      <c r="G51" s="55">
        <f>산업시설주변해역_원본!I59</f>
        <v>2.1511930973944171</v>
      </c>
      <c r="H51" s="55">
        <f>산업시설주변해역_원본!J59</f>
        <v>2.2123509864469835</v>
      </c>
      <c r="I51" s="55">
        <f>산업시설주변해역_원본!K59</f>
        <v>2.1877360330640943</v>
      </c>
      <c r="J51" s="55">
        <f>산업시설주변해역_원본!L59</f>
        <v>2.1114768134256328</v>
      </c>
      <c r="K51" s="55">
        <f>산업시설주변해역_원본!M59</f>
        <v>2.1229453701597722</v>
      </c>
    </row>
    <row r="52" spans="1:11" ht="17.25" thickBot="1" x14ac:dyDescent="0.35">
      <c r="A52" s="4" t="s">
        <v>152</v>
      </c>
      <c r="B52" s="55">
        <f>산업시설주변해역_원본!D60</f>
        <v>2.5050707592192509E-2</v>
      </c>
      <c r="C52" s="55">
        <f>산업시설주변해역_원본!E60</f>
        <v>1.5378832509116567E-2</v>
      </c>
      <c r="D52" s="55">
        <f>산업시설주변해역_원본!F60</f>
        <v>1.5444262265969023E-2</v>
      </c>
      <c r="E52" s="55">
        <f>산업시설주변해역_원본!G60</f>
        <v>1.3884007154934546E-2</v>
      </c>
      <c r="F52" s="55">
        <f>산업시설주변해역_원본!H60</f>
        <v>2.2875253639837348E-2</v>
      </c>
      <c r="G52" s="55">
        <f>산업시설주변해역_원본!I60</f>
        <v>3.4641742543030887E-2</v>
      </c>
      <c r="H52" s="55">
        <f>산업시설주변해역_원본!J60</f>
        <v>2.0729005341382615E-2</v>
      </c>
      <c r="I52" s="55">
        <f>산업시설주변해역_원본!K60</f>
        <v>2.2137441994290928E-2</v>
      </c>
      <c r="J52" s="55">
        <f>산업시설주변해역_원본!L60</f>
        <v>1.3521246006283176E-2</v>
      </c>
      <c r="K52" s="55">
        <f>산업시설주변해역_원본!M60</f>
        <v>1.0142402157757266E-2</v>
      </c>
    </row>
    <row r="53" spans="1:11" ht="17.25" thickBot="1" x14ac:dyDescent="0.35">
      <c r="A53" s="4" t="s">
        <v>153</v>
      </c>
      <c r="B53" s="55">
        <f>산업시설주변해역_원본!D61</f>
        <v>16.357007017549439</v>
      </c>
      <c r="C53" s="55">
        <f>산업시설주변해역_원본!E61</f>
        <v>0.73989115563122787</v>
      </c>
      <c r="D53" s="55">
        <f>산업시설주변해역_원본!F61</f>
        <v>0.70038837621435179</v>
      </c>
      <c r="E53" s="55">
        <f>산업시설주변해역_원본!G61</f>
        <v>10.755581770684284</v>
      </c>
      <c r="F53" s="55">
        <f>산업시설주변해역_원본!H61</f>
        <v>4.3734223707840885</v>
      </c>
      <c r="G53" s="55">
        <f>산업시설주변해역_원본!I61</f>
        <v>4.3494523040321864</v>
      </c>
      <c r="H53" s="55">
        <f>산업시설주변해역_원본!J61</f>
        <v>5.9554366163266854</v>
      </c>
      <c r="I53" s="55">
        <f>산업시설주변해역_원본!K61</f>
        <v>5.9844109614050902</v>
      </c>
      <c r="J53" s="55">
        <f>산업시설주변해역_원본!L61</f>
        <v>0.35872516851258035</v>
      </c>
      <c r="K53" s="55">
        <f>산업시설주변해역_원본!M61</f>
        <v>0.22797512827958727</v>
      </c>
    </row>
    <row r="54" spans="1:11" ht="17.25" thickBot="1" x14ac:dyDescent="0.35">
      <c r="A54" s="4" t="s">
        <v>154</v>
      </c>
      <c r="B54" s="55">
        <f>산업시설주변해역_원본!D62</f>
        <v>0.25337444884941746</v>
      </c>
      <c r="C54" s="55">
        <f>산업시설주변해역_원본!E62</f>
        <v>0.2269273376479661</v>
      </c>
      <c r="D54" s="55">
        <f>산업시설주변해역_원본!F62</f>
        <v>0.21901275411848026</v>
      </c>
      <c r="E54" s="55">
        <f>산업시설주변해역_원본!G62</f>
        <v>0.20750797931987899</v>
      </c>
      <c r="F54" s="55">
        <f>산업시설주변해역_원본!H62</f>
        <v>0.24301377670246033</v>
      </c>
      <c r="G54" s="55">
        <f>산업시설주변해역_원본!I62</f>
        <v>0.27079591623455052</v>
      </c>
      <c r="H54" s="55">
        <f>산업시설주변해역_원본!J62</f>
        <v>0.35559702083550659</v>
      </c>
      <c r="I54" s="55">
        <f>산업시설주변해역_원본!K62</f>
        <v>19.758105430691913</v>
      </c>
      <c r="J54" s="55">
        <f>산업시설주변해역_원본!L62</f>
        <v>0.30459336200615594</v>
      </c>
      <c r="K54" s="55">
        <f>산업시설주변해역_원본!M62</f>
        <v>0.39739728681340919</v>
      </c>
    </row>
    <row r="55" spans="1:11" ht="17.25" thickBot="1" x14ac:dyDescent="0.35">
      <c r="A55" s="4" t="s">
        <v>155</v>
      </c>
      <c r="B55" s="55">
        <f>산업시설주변해역_원본!D63</f>
        <v>18.773160538603918</v>
      </c>
      <c r="C55" s="55">
        <f>산업시설주변해역_원본!E63</f>
        <v>5.3544410381752936</v>
      </c>
      <c r="D55" s="55">
        <f>산업시설주변해역_원본!F63</f>
        <v>9.3134357913908445</v>
      </c>
      <c r="E55" s="55">
        <f>산업시설주변해역_원본!G63</f>
        <v>17.391023385879301</v>
      </c>
      <c r="F55" s="55">
        <f>산업시설주변해역_원본!H63</f>
        <v>11.848182529898885</v>
      </c>
      <c r="G55" s="55">
        <f>산업시설주변해역_원본!I63</f>
        <v>13.751307063383532</v>
      </c>
      <c r="H55" s="55">
        <f>산업시설주변해역_원본!J63</f>
        <v>14.977438012695792</v>
      </c>
      <c r="I55" s="55">
        <f>산업시설주변해역_원본!K63</f>
        <v>15.532916270780635</v>
      </c>
      <c r="J55" s="55">
        <f>산업시설주변해역_원본!L63</f>
        <v>1.8338090807461418</v>
      </c>
      <c r="K55" s="55">
        <f>산업시설주변해역_원본!M63</f>
        <v>16.059432554303466</v>
      </c>
    </row>
    <row r="56" spans="1:11" ht="17.25" thickBot="1" x14ac:dyDescent="0.35">
      <c r="A56" s="4" t="s">
        <v>156</v>
      </c>
      <c r="B56" s="55">
        <f>산업시설주변해역_원본!D64</f>
        <v>0.34582505189558765</v>
      </c>
      <c r="C56" s="55">
        <f>산업시설주변해역_원본!E64</f>
        <v>0.33617748083225985</v>
      </c>
      <c r="D56" s="55">
        <f>산업시설주변해역_원본!F64</f>
        <v>0.33181463052240917</v>
      </c>
      <c r="E56" s="55">
        <f>산업시설주변해역_원본!G64</f>
        <v>0.34604841096566546</v>
      </c>
      <c r="F56" s="55">
        <f>산업시설주변해역_원본!H64</f>
        <v>0.27700610378347629</v>
      </c>
      <c r="G56" s="55">
        <f>산업시설주변해역_원본!I64</f>
        <v>0.30364924605465277</v>
      </c>
      <c r="H56" s="55">
        <f>산업시설주변해역_원본!J64</f>
        <v>0.35816364504158354</v>
      </c>
      <c r="I56" s="55">
        <f>산업시설주변해역_원본!K64</f>
        <v>1.1819146941861451</v>
      </c>
      <c r="J56" s="55">
        <f>산업시설주변해역_원본!L64</f>
        <v>0.33158186986293148</v>
      </c>
      <c r="K56" s="55">
        <f>산업시설주변해역_원본!M64</f>
        <v>0.38926672301435011</v>
      </c>
    </row>
    <row r="57" spans="1:11" ht="17.25" thickBot="1" x14ac:dyDescent="0.35">
      <c r="A57" s="4" t="s">
        <v>157</v>
      </c>
      <c r="B57" s="55">
        <f>산업시설주변해역_원본!D65</f>
        <v>6.0358478376955365</v>
      </c>
      <c r="C57" s="55">
        <f>산업시설주변해역_원본!E65</f>
        <v>2.4454055994352184</v>
      </c>
      <c r="D57" s="55">
        <f>산업시설주변해역_원본!F65</f>
        <v>3.0167813526876626</v>
      </c>
      <c r="E57" s="55">
        <f>산업시설주변해역_원본!G65</f>
        <v>4.5059779894035312</v>
      </c>
      <c r="F57" s="55">
        <f>산업시설주변해역_원본!H65</f>
        <v>1.6240855603050115</v>
      </c>
      <c r="G57" s="55">
        <f>산업시설주변해역_원본!I65</f>
        <v>3.3145163054889837</v>
      </c>
      <c r="H57" s="55">
        <f>산업시설주변해역_원본!J65</f>
        <v>1.4573583490823221</v>
      </c>
      <c r="I57" s="55">
        <f>산업시설주변해역_원본!K65</f>
        <v>15.272105052042136</v>
      </c>
      <c r="J57" s="55">
        <f>산업시설주변해역_원본!L65</f>
        <v>1.5377301462474589</v>
      </c>
      <c r="K57" s="55">
        <f>산업시설주변해역_원본!M65</f>
        <v>1.0635093938935651</v>
      </c>
    </row>
    <row r="58" spans="1:11" ht="17.25" thickBot="1" x14ac:dyDescent="0.35">
      <c r="A58" s="4" t="s">
        <v>158</v>
      </c>
      <c r="B58" s="55">
        <f>산업시설주변해역_원본!D66</f>
        <v>7.441916235677609</v>
      </c>
      <c r="C58" s="55">
        <f>산업시설주변해역_원본!E66</f>
        <v>7.8045998972419612</v>
      </c>
      <c r="D58" s="55">
        <f>산업시설주변해역_원본!F66</f>
        <v>11.880929647300109</v>
      </c>
      <c r="E58" s="55">
        <f>산업시설주변해역_원본!G66</f>
        <v>13.435440037184126</v>
      </c>
      <c r="F58" s="55">
        <f>산업시설주변해역_원본!H66</f>
        <v>7.7603472512210558</v>
      </c>
      <c r="G58" s="55">
        <f>산업시설주변해역_원본!I66</f>
        <v>8.9338880969418089</v>
      </c>
      <c r="H58" s="55">
        <f>산업시설주변해역_원본!J66</f>
        <v>12.74050312221908</v>
      </c>
      <c r="I58" s="55">
        <f>산업시설주변해역_원본!K66</f>
        <v>11.465082020526308</v>
      </c>
      <c r="J58" s="55">
        <f>산업시설주변해역_원본!L66</f>
        <v>9.8073359308159258</v>
      </c>
      <c r="K58" s="55">
        <f>산업시설주변해역_원본!M66</f>
        <v>5.7494062917112032</v>
      </c>
    </row>
    <row r="59" spans="1:11" ht="17.25" thickBot="1" x14ac:dyDescent="0.35">
      <c r="A59" s="4" t="s">
        <v>159</v>
      </c>
      <c r="B59" s="55">
        <f>산업시설주변해역_원본!D67</f>
        <v>2.1570239734614204E-2</v>
      </c>
      <c r="C59" s="55">
        <f>산업시설주변해역_원본!E67</f>
        <v>1.9897095164202686E-2</v>
      </c>
      <c r="D59" s="55">
        <f>산업시설주변해역_원본!F67</f>
        <v>1.4928747325187678E-2</v>
      </c>
      <c r="E59" s="55">
        <f>산업시설주변해역_원본!G67</f>
        <v>1.7868540396411683E-2</v>
      </c>
      <c r="F59" s="55">
        <f>산업시설주변해역_원본!H67</f>
        <v>2.1121532743876893E-2</v>
      </c>
      <c r="G59" s="55">
        <f>산업시설주변해역_원본!I67</f>
        <v>2.9388455188090846E-2</v>
      </c>
      <c r="H59" s="55">
        <f>산업시설주변해역_원본!J67</f>
        <v>2.1930725625513976E-2</v>
      </c>
      <c r="I59" s="55">
        <f>산업시설주변해역_원본!K67</f>
        <v>2.2746796443548184E-2</v>
      </c>
      <c r="J59" s="55">
        <f>산업시설주변해역_원본!L67</f>
        <v>1.4976056562800558E-2</v>
      </c>
      <c r="K59" s="55">
        <f>산업시설주변해역_원본!M67</f>
        <v>1.6264651874189438E-2</v>
      </c>
    </row>
    <row r="60" spans="1:11" ht="17.25" thickBot="1" x14ac:dyDescent="0.35">
      <c r="A60" s="4" t="s">
        <v>160</v>
      </c>
      <c r="B60" s="55">
        <f>산업시설주변해역_원본!D68</f>
        <v>11.028290975330382</v>
      </c>
      <c r="C60" s="55">
        <f>산업시설주변해역_원본!E68</f>
        <v>10.423538034787772</v>
      </c>
      <c r="D60" s="55">
        <f>산업시설주변해역_원본!F68</f>
        <v>10.252852735250238</v>
      </c>
      <c r="E60" s="55">
        <f>산업시설주변해역_원본!G68</f>
        <v>10.774130676237599</v>
      </c>
      <c r="F60" s="55">
        <f>산업시설주변해역_원본!H68</f>
        <v>10.735496189953336</v>
      </c>
      <c r="G60" s="55">
        <f>산업시설주변해역_원본!I68</f>
        <v>10.710042614458521</v>
      </c>
      <c r="H60" s="55">
        <f>산업시설주변해역_원본!J68</f>
        <v>10.748494015729692</v>
      </c>
      <c r="I60" s="55">
        <f>산업시설주변해역_원본!K68</f>
        <v>10.623278042262047</v>
      </c>
      <c r="J60" s="55">
        <f>산업시설주변해역_원본!L68</f>
        <v>10.077427102790571</v>
      </c>
      <c r="K60" s="55">
        <f>산업시설주변해역_원본!M68</f>
        <v>10.194909249087498</v>
      </c>
    </row>
    <row r="61" spans="1:11" ht="17.25" thickBot="1" x14ac:dyDescent="0.35">
      <c r="A61" s="4" t="s">
        <v>161</v>
      </c>
      <c r="B61" s="55">
        <f>산업시설주변해역_원본!D69</f>
        <v>6.4774392386059976E-2</v>
      </c>
      <c r="C61" s="55">
        <f>산업시설주변해역_원본!E69</f>
        <v>2.6319805796474995E-2</v>
      </c>
      <c r="D61" s="55">
        <f>산업시설주변해역_원본!F69</f>
        <v>2.1299461618375478E-2</v>
      </c>
      <c r="E61" s="55">
        <f>산업시설주변해역_원본!G69</f>
        <v>4.0012935938070801E-2</v>
      </c>
      <c r="F61" s="55">
        <f>산업시설주변해역_원본!H69</f>
        <v>3.9587582997668284E-2</v>
      </c>
      <c r="G61" s="55">
        <f>산업시설주변해역_원본!I69</f>
        <v>4.3114459424841808E-2</v>
      </c>
      <c r="H61" s="55">
        <f>산업시설주변해역_원본!J69</f>
        <v>3.1447531832507369E-2</v>
      </c>
      <c r="I61" s="55">
        <f>산업시설주변해역_원본!K69</f>
        <v>2.5027756969954601E-3</v>
      </c>
      <c r="J61" s="55">
        <f>산업시설주변해역_원본!L69</f>
        <v>3.5084832367038105E-2</v>
      </c>
      <c r="K61" s="55">
        <f>산업시설주변해역_원본!M69</f>
        <v>2.7552379635694714E-2</v>
      </c>
    </row>
    <row r="62" spans="1:11" ht="17.25" thickBot="1" x14ac:dyDescent="0.35">
      <c r="A62" s="4" t="s">
        <v>162</v>
      </c>
      <c r="B62" s="55">
        <f>산업시설주변해역_원본!D70</f>
        <v>2.4632681426039495E-2</v>
      </c>
      <c r="C62" s="55">
        <f>산업시설주변해역_원본!E70</f>
        <v>1.732480197065531E-2</v>
      </c>
      <c r="D62" s="55">
        <f>산업시설주변해역_원본!F70</f>
        <v>1.6916181477186796E-2</v>
      </c>
      <c r="E62" s="55">
        <f>산업시설주변해역_원본!G70</f>
        <v>2.1529132330876756E-2</v>
      </c>
      <c r="F62" s="55">
        <f>산업시설주변해역_원본!H70</f>
        <v>1.9403486190793212E-2</v>
      </c>
      <c r="G62" s="55">
        <f>산업시설주변해역_원본!I70</f>
        <v>1.9523780570343596E-2</v>
      </c>
      <c r="H62" s="55">
        <f>산업시설주변해역_원본!J70</f>
        <v>1.7981269471144899E-2</v>
      </c>
      <c r="I62" s="55">
        <f>산업시설주변해역_원본!K70</f>
        <v>1.9467938569536675E-2</v>
      </c>
      <c r="J62" s="55">
        <f>산업시설주변해역_원본!L70</f>
        <v>1.70217972006994E-2</v>
      </c>
      <c r="K62" s="55">
        <f>산업시설주변해역_원본!M70</f>
        <v>1.7305491201735055E-2</v>
      </c>
    </row>
    <row r="63" spans="1:11" ht="17.25" thickBot="1" x14ac:dyDescent="0.35">
      <c r="A63" s="4" t="s">
        <v>163</v>
      </c>
      <c r="B63" s="55">
        <f>산업시설주변해역_원본!D71</f>
        <v>5490.97</v>
      </c>
      <c r="C63" s="55">
        <f>산업시설주변해역_원본!E71</f>
        <v>5638.87</v>
      </c>
      <c r="D63" s="55">
        <f>산업시설주변해역_원본!F71</f>
        <v>5862.25</v>
      </c>
      <c r="E63" s="55">
        <f>산업시설주변해역_원본!G71</f>
        <v>6016.31</v>
      </c>
      <c r="F63" s="55">
        <f>산업시설주변해역_원본!H71</f>
        <v>6031.71</v>
      </c>
      <c r="G63" s="55">
        <f>산업시설주변해역_원본!I71</f>
        <v>5781.37</v>
      </c>
      <c r="H63" s="55">
        <f>산업시설주변해역_원본!J71</f>
        <v>5893.83</v>
      </c>
      <c r="I63" s="55">
        <f>산업시설주변해역_원본!K71</f>
        <v>5700.49</v>
      </c>
      <c r="J63" s="55">
        <f>산업시설주변해역_원본!L71</f>
        <v>5644.26</v>
      </c>
      <c r="K63" s="55">
        <f>산업시설주변해역_원본!M71</f>
        <v>5745.17</v>
      </c>
    </row>
    <row r="64" spans="1:11" ht="17.25" thickBot="1" x14ac:dyDescent="0.35">
      <c r="A64" s="9" t="s">
        <v>164</v>
      </c>
      <c r="B64" s="55">
        <f>산업시설주변해역_원본!D72</f>
        <v>7.7548725382876396E-2</v>
      </c>
      <c r="C64" s="55">
        <f>산업시설주변해역_원본!E72</f>
        <v>2.06444996069097E-2</v>
      </c>
      <c r="D64" s="55">
        <f>산업시설주변해역_원본!F72</f>
        <v>0.119489830992657</v>
      </c>
      <c r="E64" s="55">
        <f>산업시설주변해역_원본!G72</f>
        <v>0.20873738786608101</v>
      </c>
      <c r="F64" s="55">
        <f>산업시설주변해역_원본!H72</f>
        <v>0.1167893920278</v>
      </c>
      <c r="G64" s="55">
        <f>산업시설주변해역_원본!I72</f>
        <v>0.24489748459499699</v>
      </c>
      <c r="H64" s="55">
        <f>산업시설주변해역_원본!J72</f>
        <v>0.46906128889073101</v>
      </c>
      <c r="I64" s="55">
        <f>산업시설주변해역_원본!K72</f>
        <v>5.1692624649034E-2</v>
      </c>
      <c r="J64" s="55">
        <f>산업시설주변해역_원본!L72</f>
        <v>0.25670856429031602</v>
      </c>
      <c r="K64" s="55">
        <f>산업시설주변해역_원본!M72</f>
        <v>3.4744063440969399E-2</v>
      </c>
    </row>
    <row r="67" spans="1:1" x14ac:dyDescent="0.3">
      <c r="A67" s="4" t="s">
        <v>651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15" workbookViewId="0">
      <selection activeCell="U34" sqref="U34"/>
    </sheetView>
  </sheetViews>
  <sheetFormatPr defaultRowHeight="16.5" x14ac:dyDescent="0.3"/>
  <cols>
    <col min="1" max="1" width="11.125" bestFit="1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27" t="s">
        <v>167</v>
      </c>
      <c r="B5" s="156">
        <v>2.88</v>
      </c>
      <c r="C5" s="35"/>
      <c r="D5" s="159">
        <v>3.3</v>
      </c>
      <c r="E5" s="35"/>
      <c r="F5" s="35">
        <v>3.73</v>
      </c>
      <c r="G5" s="35">
        <v>2.2200000000000002</v>
      </c>
    </row>
    <row r="6" spans="1:7" x14ac:dyDescent="0.3">
      <c r="A6" s="4" t="s">
        <v>168</v>
      </c>
      <c r="B6" s="157">
        <v>1E-3</v>
      </c>
      <c r="C6" s="37"/>
      <c r="D6" s="160">
        <v>1E-3</v>
      </c>
      <c r="E6" s="37"/>
      <c r="F6" s="37">
        <v>0</v>
      </c>
      <c r="G6" s="37">
        <v>0</v>
      </c>
    </row>
    <row r="7" spans="1:7" ht="17.25" thickBot="1" x14ac:dyDescent="0.35">
      <c r="A7" s="9" t="s">
        <v>169</v>
      </c>
      <c r="B7" s="158">
        <v>1E-3</v>
      </c>
      <c r="C7" s="39"/>
      <c r="D7" s="161">
        <v>5.0000000000000001E-4</v>
      </c>
      <c r="E7" s="39"/>
      <c r="F7" s="39">
        <v>1E-3</v>
      </c>
      <c r="G7" s="39">
        <v>1E-3</v>
      </c>
    </row>
    <row r="11" spans="1:7" x14ac:dyDescent="0.3">
      <c r="A11" t="s">
        <v>653</v>
      </c>
    </row>
    <row r="25" spans="1:1" x14ac:dyDescent="0.3">
      <c r="A25" t="s">
        <v>654</v>
      </c>
    </row>
    <row r="41" spans="1:11" x14ac:dyDescent="0.3">
      <c r="A41" t="s">
        <v>649</v>
      </c>
    </row>
    <row r="43" spans="1:11" ht="17.25" thickBot="1" x14ac:dyDescent="0.35">
      <c r="B43" s="163" t="s">
        <v>613</v>
      </c>
      <c r="C43" s="163" t="s">
        <v>650</v>
      </c>
      <c r="D43" s="163" t="s">
        <v>615</v>
      </c>
      <c r="E43" s="163" t="s">
        <v>616</v>
      </c>
      <c r="F43" s="163" t="s">
        <v>617</v>
      </c>
      <c r="G43" s="163" t="s">
        <v>618</v>
      </c>
      <c r="H43" s="163" t="s">
        <v>619</v>
      </c>
      <c r="I43" s="163" t="s">
        <v>620</v>
      </c>
      <c r="J43" s="163" t="s">
        <v>621</v>
      </c>
      <c r="K43" s="163" t="s">
        <v>622</v>
      </c>
    </row>
    <row r="44" spans="1:11" x14ac:dyDescent="0.3">
      <c r="A44" s="27" t="s">
        <v>167</v>
      </c>
      <c r="B44" s="55">
        <v>1.21</v>
      </c>
      <c r="C44" s="35">
        <v>1.23</v>
      </c>
      <c r="D44" s="35">
        <v>1.23</v>
      </c>
      <c r="E44" s="35">
        <v>1.23</v>
      </c>
      <c r="F44" s="35">
        <v>1.24</v>
      </c>
      <c r="G44" s="35">
        <v>1.18</v>
      </c>
      <c r="H44" s="35">
        <v>1.18</v>
      </c>
      <c r="I44" s="35">
        <v>1.19</v>
      </c>
      <c r="J44" s="35">
        <v>1.19</v>
      </c>
      <c r="K44" s="35">
        <v>1.2</v>
      </c>
    </row>
    <row r="45" spans="1:11" x14ac:dyDescent="0.3">
      <c r="A45" s="4" t="s">
        <v>168</v>
      </c>
      <c r="B45" s="56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</row>
    <row r="46" spans="1:11" ht="17.25" thickBot="1" x14ac:dyDescent="0.35">
      <c r="A46" s="9" t="s">
        <v>169</v>
      </c>
      <c r="B46" s="57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</row>
    <row r="49" spans="1:1" x14ac:dyDescent="0.3">
      <c r="A49" t="s">
        <v>653</v>
      </c>
    </row>
    <row r="65" spans="1:1" x14ac:dyDescent="0.3">
      <c r="A65" t="s">
        <v>654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</sheetPr>
  <dimension ref="A1:AV110"/>
  <sheetViews>
    <sheetView zoomScale="85" zoomScaleNormal="85" workbookViewId="0">
      <selection activeCell="A73" sqref="A73:I75"/>
    </sheetView>
  </sheetViews>
  <sheetFormatPr defaultRowHeight="16.5" x14ac:dyDescent="0.3"/>
  <cols>
    <col min="2" max="2" width="4.5" style="4" customWidth="1"/>
    <col min="3" max="3" width="26.875" bestFit="1" customWidth="1"/>
    <col min="4" max="34" width="9.625" customWidth="1"/>
  </cols>
  <sheetData>
    <row r="1" spans="1:45" ht="17.25" thickBot="1" x14ac:dyDescent="0.35">
      <c r="D1" s="198" t="s">
        <v>208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</row>
    <row r="2" spans="1:45" ht="17.25" thickBot="1" x14ac:dyDescent="0.35">
      <c r="D2" s="202" t="s">
        <v>189</v>
      </c>
      <c r="E2" s="203"/>
      <c r="F2" s="203"/>
      <c r="G2" s="203"/>
      <c r="H2" s="203"/>
      <c r="I2" s="203"/>
      <c r="J2" s="204" t="s">
        <v>210</v>
      </c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6"/>
      <c r="AA2" s="204" t="s">
        <v>188</v>
      </c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6"/>
      <c r="AO2" s="202" t="s">
        <v>193</v>
      </c>
      <c r="AP2" s="203"/>
      <c r="AQ2" s="203"/>
      <c r="AR2" s="203"/>
      <c r="AS2" s="117" t="s">
        <v>211</v>
      </c>
    </row>
    <row r="3" spans="1:45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1</v>
      </c>
      <c r="K3" s="64">
        <v>2</v>
      </c>
      <c r="L3" s="63">
        <v>3</v>
      </c>
      <c r="M3" s="64">
        <v>4</v>
      </c>
      <c r="N3" s="63">
        <v>5</v>
      </c>
      <c r="O3" s="64">
        <v>6</v>
      </c>
      <c r="P3" s="63">
        <v>7</v>
      </c>
      <c r="Q3" s="64">
        <v>8</v>
      </c>
      <c r="R3" s="63">
        <v>9</v>
      </c>
      <c r="S3" s="64">
        <v>10</v>
      </c>
      <c r="T3" s="63">
        <v>11</v>
      </c>
      <c r="U3" s="64">
        <v>12</v>
      </c>
      <c r="V3" s="63">
        <v>13</v>
      </c>
      <c r="W3" s="64">
        <v>14</v>
      </c>
      <c r="X3" s="63">
        <v>15</v>
      </c>
      <c r="Y3" s="64">
        <v>16</v>
      </c>
      <c r="Z3" s="63">
        <v>17</v>
      </c>
      <c r="AA3" s="64">
        <v>1</v>
      </c>
      <c r="AB3" s="63">
        <v>2</v>
      </c>
      <c r="AC3" s="64">
        <v>3</v>
      </c>
      <c r="AD3" s="63">
        <v>4</v>
      </c>
      <c r="AE3" s="64">
        <v>5</v>
      </c>
      <c r="AF3" s="63">
        <v>6</v>
      </c>
      <c r="AG3" s="64">
        <v>7</v>
      </c>
      <c r="AH3" s="63">
        <v>8</v>
      </c>
      <c r="AI3" s="64">
        <v>9</v>
      </c>
      <c r="AJ3" s="63">
        <v>10</v>
      </c>
      <c r="AK3" s="64">
        <v>11</v>
      </c>
      <c r="AL3" s="63">
        <v>12</v>
      </c>
      <c r="AM3" s="64">
        <v>13</v>
      </c>
      <c r="AN3" s="63">
        <v>14</v>
      </c>
      <c r="AO3" s="64">
        <v>1</v>
      </c>
      <c r="AP3" s="63">
        <v>2</v>
      </c>
      <c r="AQ3" s="64">
        <v>3</v>
      </c>
      <c r="AR3" s="63">
        <v>4</v>
      </c>
      <c r="AS3" s="117">
        <f>COUNTA(D3:AR3)</f>
        <v>41</v>
      </c>
    </row>
    <row r="4" spans="1:45" s="71" customFormat="1" ht="66.75" thickBot="1" x14ac:dyDescent="0.35">
      <c r="B4" s="72"/>
      <c r="C4" s="73" t="s">
        <v>186</v>
      </c>
      <c r="D4" s="113" t="s">
        <v>233</v>
      </c>
      <c r="E4" s="113" t="s">
        <v>234</v>
      </c>
      <c r="F4" s="114" t="s">
        <v>235</v>
      </c>
      <c r="G4" s="114" t="s">
        <v>236</v>
      </c>
      <c r="H4" s="114" t="s">
        <v>200</v>
      </c>
      <c r="I4" s="114" t="s">
        <v>237</v>
      </c>
      <c r="J4" s="113" t="s">
        <v>238</v>
      </c>
      <c r="K4" s="113" t="s">
        <v>240</v>
      </c>
      <c r="L4" s="113" t="s">
        <v>241</v>
      </c>
      <c r="M4" s="113" t="s">
        <v>242</v>
      </c>
      <c r="N4" s="113" t="s">
        <v>243</v>
      </c>
      <c r="O4" s="113" t="s">
        <v>239</v>
      </c>
      <c r="P4" s="114" t="s">
        <v>244</v>
      </c>
      <c r="Q4" s="114" t="s">
        <v>245</v>
      </c>
      <c r="R4" s="114" t="s">
        <v>245</v>
      </c>
      <c r="S4" s="114" t="s">
        <v>246</v>
      </c>
      <c r="T4" s="114" t="s">
        <v>247</v>
      </c>
      <c r="U4" s="115" t="s">
        <v>190</v>
      </c>
      <c r="V4" s="115" t="s">
        <v>198</v>
      </c>
      <c r="W4" s="115" t="s">
        <v>248</v>
      </c>
      <c r="X4" s="115" t="s">
        <v>249</v>
      </c>
      <c r="Y4" s="115" t="s">
        <v>199</v>
      </c>
      <c r="Z4" s="116" t="s">
        <v>250</v>
      </c>
      <c r="AA4" s="79" t="s">
        <v>251</v>
      </c>
      <c r="AB4" s="79" t="s">
        <v>252</v>
      </c>
      <c r="AC4" s="80" t="s">
        <v>256</v>
      </c>
      <c r="AD4" s="80" t="s">
        <v>257</v>
      </c>
      <c r="AE4" s="80" t="s">
        <v>253</v>
      </c>
      <c r="AF4" s="80" t="s">
        <v>258</v>
      </c>
      <c r="AG4" s="80" t="s">
        <v>259</v>
      </c>
      <c r="AH4" s="80" t="s">
        <v>254</v>
      </c>
      <c r="AI4" s="80" t="s">
        <v>255</v>
      </c>
      <c r="AJ4" s="80" t="s">
        <v>260</v>
      </c>
      <c r="AK4" s="80" t="s">
        <v>261</v>
      </c>
      <c r="AL4" s="80" t="s">
        <v>262</v>
      </c>
      <c r="AM4" s="80" t="s">
        <v>191</v>
      </c>
      <c r="AN4" s="81" t="s">
        <v>192</v>
      </c>
      <c r="AO4" s="113" t="s">
        <v>263</v>
      </c>
      <c r="AP4" s="114" t="s">
        <v>264</v>
      </c>
      <c r="AQ4" s="114" t="s">
        <v>265</v>
      </c>
      <c r="AR4" s="114" t="s">
        <v>266</v>
      </c>
    </row>
    <row r="5" spans="1:45" x14ac:dyDescent="0.3">
      <c r="A5" s="207" t="s">
        <v>165</v>
      </c>
      <c r="B5" s="41">
        <v>1</v>
      </c>
      <c r="C5" s="45" t="s">
        <v>0</v>
      </c>
      <c r="D5" s="74"/>
      <c r="E5" s="75"/>
      <c r="F5" s="75"/>
      <c r="G5" s="75"/>
      <c r="H5" s="75"/>
      <c r="I5" s="75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82"/>
      <c r="V5" s="82"/>
      <c r="W5" s="82"/>
      <c r="X5" s="82"/>
      <c r="Y5" s="82"/>
      <c r="Z5" s="84"/>
      <c r="AA5" s="74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82"/>
      <c r="AM5" s="12"/>
      <c r="AN5" s="68"/>
      <c r="AO5" s="74"/>
      <c r="AP5" s="75"/>
      <c r="AQ5" s="75"/>
      <c r="AR5" s="75"/>
    </row>
    <row r="6" spans="1:45" x14ac:dyDescent="0.3">
      <c r="A6" s="200"/>
      <c r="B6" s="42">
        <v>2</v>
      </c>
      <c r="C6" s="46" t="s">
        <v>1</v>
      </c>
      <c r="D6" s="74"/>
      <c r="E6" s="75"/>
      <c r="F6" s="75"/>
      <c r="G6" s="75"/>
      <c r="H6" s="75"/>
      <c r="I6" s="75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82"/>
      <c r="V6" s="82"/>
      <c r="W6" s="82"/>
      <c r="X6" s="82"/>
      <c r="Y6" s="82"/>
      <c r="Z6" s="84"/>
      <c r="AA6" s="74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82"/>
      <c r="AM6" s="12"/>
      <c r="AN6" s="68"/>
      <c r="AO6" s="74"/>
      <c r="AP6" s="75"/>
      <c r="AQ6" s="75"/>
      <c r="AR6" s="75"/>
    </row>
    <row r="7" spans="1:45" x14ac:dyDescent="0.3">
      <c r="A7" s="200"/>
      <c r="B7" s="42">
        <v>3</v>
      </c>
      <c r="C7" s="46" t="s">
        <v>2</v>
      </c>
      <c r="D7" s="74"/>
      <c r="E7" s="75"/>
      <c r="F7" s="75"/>
      <c r="G7" s="75"/>
      <c r="H7" s="75"/>
      <c r="I7" s="75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82"/>
      <c r="V7" s="82"/>
      <c r="W7" s="82"/>
      <c r="X7" s="82"/>
      <c r="Y7" s="82"/>
      <c r="Z7" s="84"/>
      <c r="AA7" s="74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82"/>
      <c r="AM7" s="12"/>
      <c r="AN7" s="68"/>
      <c r="AO7" s="74"/>
      <c r="AP7" s="75"/>
      <c r="AQ7" s="75"/>
      <c r="AR7" s="75"/>
    </row>
    <row r="8" spans="1:45" x14ac:dyDescent="0.3">
      <c r="A8" s="200"/>
      <c r="B8" s="42">
        <v>4</v>
      </c>
      <c r="C8" s="46" t="s">
        <v>3</v>
      </c>
      <c r="D8" s="74"/>
      <c r="E8" s="75"/>
      <c r="F8" s="75"/>
      <c r="G8" s="75"/>
      <c r="H8" s="75"/>
      <c r="I8" s="75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82"/>
      <c r="V8" s="82"/>
      <c r="W8" s="82"/>
      <c r="X8" s="82"/>
      <c r="Y8" s="82"/>
      <c r="Z8" s="84"/>
      <c r="AA8" s="74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82">
        <v>9.0202000000000009</v>
      </c>
      <c r="AM8" s="12"/>
      <c r="AN8" s="68"/>
      <c r="AO8" s="74"/>
      <c r="AP8" s="75"/>
      <c r="AQ8" s="75"/>
      <c r="AR8" s="75"/>
    </row>
    <row r="9" spans="1:45" x14ac:dyDescent="0.3">
      <c r="A9" s="200"/>
      <c r="B9" s="42">
        <v>5</v>
      </c>
      <c r="C9" s="46" t="s">
        <v>4</v>
      </c>
      <c r="D9" s="74"/>
      <c r="E9" s="75"/>
      <c r="F9" s="75"/>
      <c r="G9" s="75"/>
      <c r="H9" s="75"/>
      <c r="I9" s="75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82"/>
      <c r="V9" s="82"/>
      <c r="W9" s="82"/>
      <c r="X9" s="82"/>
      <c r="Y9" s="82"/>
      <c r="Z9" s="84"/>
      <c r="AA9" s="74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82"/>
      <c r="AM9" s="12"/>
      <c r="AN9" s="68"/>
      <c r="AO9" s="74"/>
      <c r="AP9" s="75"/>
      <c r="AQ9" s="75"/>
      <c r="AR9" s="75"/>
    </row>
    <row r="10" spans="1:45" x14ac:dyDescent="0.3">
      <c r="A10" s="200"/>
      <c r="B10" s="42">
        <v>6</v>
      </c>
      <c r="C10" s="46" t="s">
        <v>5</v>
      </c>
      <c r="D10" s="74"/>
      <c r="E10" s="75"/>
      <c r="F10" s="75"/>
      <c r="G10" s="75"/>
      <c r="H10" s="75"/>
      <c r="I10" s="75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82"/>
      <c r="V10" s="82"/>
      <c r="W10" s="82"/>
      <c r="X10" s="82"/>
      <c r="Y10" s="82"/>
      <c r="Z10" s="84"/>
      <c r="AA10" s="74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82"/>
      <c r="AM10" s="12"/>
      <c r="AN10" s="68"/>
      <c r="AO10" s="74"/>
      <c r="AP10" s="75"/>
      <c r="AQ10" s="75"/>
      <c r="AR10" s="75"/>
    </row>
    <row r="11" spans="1:45" x14ac:dyDescent="0.3">
      <c r="A11" s="200"/>
      <c r="B11" s="42">
        <v>7</v>
      </c>
      <c r="C11" s="46" t="s">
        <v>6</v>
      </c>
      <c r="D11" s="74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82"/>
      <c r="V11" s="82"/>
      <c r="W11" s="82"/>
      <c r="X11" s="82"/>
      <c r="Y11" s="82"/>
      <c r="Z11" s="84"/>
      <c r="AA11" s="74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82"/>
      <c r="AM11" s="12"/>
      <c r="AN11" s="68"/>
      <c r="AO11" s="74"/>
      <c r="AP11" s="75"/>
      <c r="AQ11" s="75"/>
      <c r="AR11" s="75"/>
    </row>
    <row r="12" spans="1:45" x14ac:dyDescent="0.3">
      <c r="A12" s="200"/>
      <c r="B12" s="42">
        <v>8</v>
      </c>
      <c r="C12" s="46" t="s">
        <v>7</v>
      </c>
      <c r="D12" s="74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82"/>
      <c r="V12" s="82"/>
      <c r="W12" s="82"/>
      <c r="X12" s="82"/>
      <c r="Y12" s="82"/>
      <c r="Z12" s="84"/>
      <c r="AA12" s="74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82"/>
      <c r="AM12" s="12"/>
      <c r="AN12" s="68"/>
      <c r="AO12" s="74"/>
      <c r="AP12" s="75"/>
      <c r="AQ12" s="75"/>
      <c r="AR12" s="75"/>
    </row>
    <row r="13" spans="1:45" x14ac:dyDescent="0.3">
      <c r="A13" s="200"/>
      <c r="B13" s="42">
        <v>9</v>
      </c>
      <c r="C13" s="46" t="s">
        <v>8</v>
      </c>
      <c r="D13" s="74"/>
      <c r="E13" s="75"/>
      <c r="F13" s="75"/>
      <c r="G13" s="75"/>
      <c r="H13" s="75"/>
      <c r="I13" s="75">
        <v>18.783128571428573</v>
      </c>
      <c r="J13" s="74"/>
      <c r="K13" s="75"/>
      <c r="L13" s="75"/>
      <c r="M13" s="75"/>
      <c r="N13" s="75"/>
      <c r="O13" s="75"/>
      <c r="P13" s="75">
        <v>18.020228571428571</v>
      </c>
      <c r="Q13" s="75">
        <v>11.76312857142857</v>
      </c>
      <c r="R13" s="75"/>
      <c r="S13" s="75">
        <v>6.7933285714285709</v>
      </c>
      <c r="T13" s="75"/>
      <c r="U13" s="82"/>
      <c r="V13" s="82"/>
      <c r="W13" s="82"/>
      <c r="X13" s="82"/>
      <c r="Y13" s="82"/>
      <c r="Z13" s="8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82">
        <v>20.682428571428574</v>
      </c>
      <c r="AM13" s="12"/>
      <c r="AN13" s="68"/>
      <c r="AO13" s="74"/>
      <c r="AP13" s="75"/>
      <c r="AQ13" s="75">
        <v>5.9233285714285699</v>
      </c>
      <c r="AR13" s="75"/>
    </row>
    <row r="14" spans="1:45" x14ac:dyDescent="0.3">
      <c r="A14" s="200"/>
      <c r="B14" s="42">
        <v>10</v>
      </c>
      <c r="C14" s="46" t="s">
        <v>9</v>
      </c>
      <c r="D14" s="74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82"/>
      <c r="V14" s="82"/>
      <c r="W14" s="82"/>
      <c r="X14" s="82"/>
      <c r="Y14" s="82"/>
      <c r="Z14" s="8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82"/>
      <c r="AM14" s="12"/>
      <c r="AN14" s="68"/>
      <c r="AO14" s="74"/>
      <c r="AP14" s="75"/>
      <c r="AQ14" s="75"/>
      <c r="AR14" s="75"/>
    </row>
    <row r="15" spans="1:45" x14ac:dyDescent="0.3">
      <c r="A15" s="200"/>
      <c r="B15" s="42">
        <v>11</v>
      </c>
      <c r="C15" s="46" t="s">
        <v>10</v>
      </c>
      <c r="D15" s="74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82"/>
      <c r="V15" s="82"/>
      <c r="W15" s="82"/>
      <c r="X15" s="82"/>
      <c r="Y15" s="82"/>
      <c r="Z15" s="8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82"/>
      <c r="AM15" s="12"/>
      <c r="AN15" s="68"/>
      <c r="AO15" s="74"/>
      <c r="AP15" s="75"/>
      <c r="AQ15" s="75"/>
      <c r="AR15" s="75"/>
    </row>
    <row r="16" spans="1:45" x14ac:dyDescent="0.3">
      <c r="A16" s="200"/>
      <c r="B16" s="42">
        <v>12</v>
      </c>
      <c r="C16" s="46" t="s">
        <v>11</v>
      </c>
      <c r="D16" s="74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82"/>
      <c r="V16" s="82"/>
      <c r="W16" s="82"/>
      <c r="X16" s="82"/>
      <c r="Y16" s="82"/>
      <c r="Z16" s="8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82"/>
      <c r="AM16" s="12"/>
      <c r="AN16" s="68"/>
      <c r="AO16" s="74"/>
      <c r="AP16" s="75"/>
      <c r="AQ16" s="75"/>
      <c r="AR16" s="75"/>
    </row>
    <row r="17" spans="1:44" x14ac:dyDescent="0.3">
      <c r="A17" s="200"/>
      <c r="B17" s="42">
        <v>13</v>
      </c>
      <c r="C17" s="46" t="s">
        <v>12</v>
      </c>
      <c r="D17" s="74"/>
      <c r="E17" s="75"/>
      <c r="F17" s="75"/>
      <c r="G17" s="75"/>
      <c r="H17" s="75"/>
      <c r="I17" s="75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82"/>
      <c r="V17" s="82"/>
      <c r="W17" s="82"/>
      <c r="X17" s="82"/>
      <c r="Y17" s="82"/>
      <c r="Z17" s="8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82"/>
      <c r="AM17" s="12"/>
      <c r="AN17" s="68"/>
      <c r="AO17" s="74"/>
      <c r="AP17" s="75"/>
      <c r="AQ17" s="75"/>
      <c r="AR17" s="75"/>
    </row>
    <row r="18" spans="1:44" x14ac:dyDescent="0.3">
      <c r="A18" s="200"/>
      <c r="B18" s="42">
        <v>14</v>
      </c>
      <c r="C18" s="46" t="s">
        <v>13</v>
      </c>
      <c r="D18" s="74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82"/>
      <c r="V18" s="82"/>
      <c r="W18" s="82"/>
      <c r="X18" s="82"/>
      <c r="Y18" s="82"/>
      <c r="Z18" s="8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82"/>
      <c r="AM18" s="12"/>
      <c r="AN18" s="68"/>
      <c r="AO18" s="74"/>
      <c r="AP18" s="75"/>
      <c r="AQ18" s="75"/>
      <c r="AR18" s="75"/>
    </row>
    <row r="19" spans="1:44" x14ac:dyDescent="0.3">
      <c r="A19" s="200"/>
      <c r="B19" s="42">
        <v>15</v>
      </c>
      <c r="C19" s="46" t="s">
        <v>14</v>
      </c>
      <c r="D19" s="74"/>
      <c r="E19" s="75"/>
      <c r="F19" s="75"/>
      <c r="G19" s="75"/>
      <c r="H19" s="75"/>
      <c r="I19" s="75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82"/>
      <c r="V19" s="82"/>
      <c r="W19" s="82"/>
      <c r="X19" s="82"/>
      <c r="Y19" s="82"/>
      <c r="Z19" s="8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82"/>
      <c r="AM19" s="12"/>
      <c r="AN19" s="68"/>
      <c r="AO19" s="74"/>
      <c r="AP19" s="75"/>
      <c r="AQ19" s="75"/>
      <c r="AR19" s="75"/>
    </row>
    <row r="20" spans="1:44" x14ac:dyDescent="0.3">
      <c r="A20" s="200"/>
      <c r="B20" s="42">
        <v>16</v>
      </c>
      <c r="C20" s="46" t="s">
        <v>15</v>
      </c>
      <c r="D20" s="74"/>
      <c r="E20" s="75"/>
      <c r="F20" s="75"/>
      <c r="G20" s="75"/>
      <c r="H20" s="75"/>
      <c r="I20" s="75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82"/>
      <c r="V20" s="82"/>
      <c r="W20" s="82"/>
      <c r="X20" s="82"/>
      <c r="Y20" s="82"/>
      <c r="Z20" s="8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82"/>
      <c r="AM20" s="12"/>
      <c r="AN20" s="68"/>
      <c r="AO20" s="74"/>
      <c r="AP20" s="75"/>
      <c r="AQ20" s="75">
        <v>48.991333333333337</v>
      </c>
      <c r="AR20" s="75"/>
    </row>
    <row r="21" spans="1:44" x14ac:dyDescent="0.3">
      <c r="A21" s="200"/>
      <c r="B21" s="42">
        <v>17</v>
      </c>
      <c r="C21" s="46" t="s">
        <v>16</v>
      </c>
      <c r="D21" s="74"/>
      <c r="E21" s="75"/>
      <c r="F21" s="75"/>
      <c r="G21" s="75"/>
      <c r="H21" s="75"/>
      <c r="I21" s="75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82"/>
      <c r="V21" s="82"/>
      <c r="W21" s="82"/>
      <c r="X21" s="82"/>
      <c r="Y21" s="82"/>
      <c r="Z21" s="84"/>
      <c r="AA21" s="74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82"/>
      <c r="AM21" s="12"/>
      <c r="AN21" s="68"/>
      <c r="AO21" s="74"/>
      <c r="AP21" s="75"/>
      <c r="AQ21" s="75"/>
      <c r="AR21" s="75"/>
    </row>
    <row r="22" spans="1:44" x14ac:dyDescent="0.3">
      <c r="A22" s="200"/>
      <c r="B22" s="42">
        <v>18</v>
      </c>
      <c r="C22" s="46" t="s">
        <v>17</v>
      </c>
      <c r="D22" s="74"/>
      <c r="E22" s="75"/>
      <c r="F22" s="75"/>
      <c r="G22" s="75"/>
      <c r="H22" s="75"/>
      <c r="I22" s="75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82"/>
      <c r="V22" s="82"/>
      <c r="W22" s="82"/>
      <c r="X22" s="82"/>
      <c r="Y22" s="82"/>
      <c r="Z22" s="84"/>
      <c r="AA22" s="74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82"/>
      <c r="AM22" s="12"/>
      <c r="AN22" s="68"/>
      <c r="AO22" s="74"/>
      <c r="AP22" s="75"/>
      <c r="AQ22" s="75"/>
      <c r="AR22" s="75"/>
    </row>
    <row r="23" spans="1:44" x14ac:dyDescent="0.3">
      <c r="A23" s="200"/>
      <c r="B23" s="42">
        <v>19</v>
      </c>
      <c r="C23" s="46" t="s">
        <v>18</v>
      </c>
      <c r="D23" s="74"/>
      <c r="E23" s="75"/>
      <c r="F23" s="75"/>
      <c r="G23" s="75"/>
      <c r="H23" s="75"/>
      <c r="I23" s="75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82"/>
      <c r="V23" s="82"/>
      <c r="W23" s="82"/>
      <c r="X23" s="82"/>
      <c r="Y23" s="82"/>
      <c r="Z23" s="84"/>
      <c r="AA23" s="74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82"/>
      <c r="AM23" s="12"/>
      <c r="AN23" s="68"/>
      <c r="AO23" s="74"/>
      <c r="AP23" s="75"/>
      <c r="AQ23" s="75"/>
      <c r="AR23" s="75"/>
    </row>
    <row r="24" spans="1:44" x14ac:dyDescent="0.3">
      <c r="A24" s="200"/>
      <c r="B24" s="42">
        <v>20</v>
      </c>
      <c r="C24" s="46" t="s">
        <v>19</v>
      </c>
      <c r="D24" s="74"/>
      <c r="E24" s="75"/>
      <c r="F24" s="75"/>
      <c r="G24" s="75"/>
      <c r="H24" s="75"/>
      <c r="I24" s="75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82"/>
      <c r="V24" s="82"/>
      <c r="W24" s="82"/>
      <c r="X24" s="82"/>
      <c r="Y24" s="82"/>
      <c r="Z24" s="84"/>
      <c r="AA24" s="74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82"/>
      <c r="AM24" s="12"/>
      <c r="AN24" s="68"/>
      <c r="AO24" s="74"/>
      <c r="AP24" s="75"/>
      <c r="AQ24" s="75"/>
      <c r="AR24" s="75"/>
    </row>
    <row r="25" spans="1:44" x14ac:dyDescent="0.3">
      <c r="A25" s="200"/>
      <c r="B25" s="42">
        <v>21</v>
      </c>
      <c r="C25" s="46" t="s">
        <v>20</v>
      </c>
      <c r="D25" s="74"/>
      <c r="E25" s="75"/>
      <c r="F25" s="75"/>
      <c r="G25" s="75"/>
      <c r="H25" s="75"/>
      <c r="I25" s="75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82"/>
      <c r="V25" s="82"/>
      <c r="W25" s="82"/>
      <c r="X25" s="82"/>
      <c r="Y25" s="82"/>
      <c r="Z25" s="84"/>
      <c r="AA25" s="74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82"/>
      <c r="AM25" s="12"/>
      <c r="AN25" s="68"/>
      <c r="AO25" s="74"/>
      <c r="AP25" s="75"/>
      <c r="AQ25" s="75"/>
      <c r="AR25" s="75"/>
    </row>
    <row r="26" spans="1:44" x14ac:dyDescent="0.3">
      <c r="A26" s="200"/>
      <c r="B26" s="42">
        <v>22</v>
      </c>
      <c r="C26" s="46" t="s">
        <v>21</v>
      </c>
      <c r="D26" s="74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82"/>
      <c r="V26" s="82"/>
      <c r="W26" s="82"/>
      <c r="X26" s="82"/>
      <c r="Y26" s="82"/>
      <c r="Z26" s="84"/>
      <c r="AA26" s="74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82"/>
      <c r="AM26" s="12"/>
      <c r="AN26" s="68"/>
      <c r="AO26" s="74"/>
      <c r="AP26" s="75"/>
      <c r="AQ26" s="75">
        <v>168.05907999999999</v>
      </c>
      <c r="AR26" s="75"/>
    </row>
    <row r="27" spans="1:44" x14ac:dyDescent="0.3">
      <c r="A27" s="200"/>
      <c r="B27" s="42">
        <v>23</v>
      </c>
      <c r="C27" s="46" t="s">
        <v>22</v>
      </c>
      <c r="D27" s="74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82"/>
      <c r="V27" s="82"/>
      <c r="W27" s="82"/>
      <c r="X27" s="82"/>
      <c r="Y27" s="82"/>
      <c r="Z27" s="84"/>
      <c r="AA27" s="74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82"/>
      <c r="AM27" s="12"/>
      <c r="AN27" s="68"/>
      <c r="AO27" s="74"/>
      <c r="AP27" s="75"/>
      <c r="AQ27" s="75"/>
      <c r="AR27" s="75"/>
    </row>
    <row r="28" spans="1:44" x14ac:dyDescent="0.3">
      <c r="A28" s="200"/>
      <c r="B28" s="42">
        <v>24</v>
      </c>
      <c r="C28" s="46" t="s">
        <v>23</v>
      </c>
      <c r="D28" s="74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82"/>
      <c r="V28" s="82"/>
      <c r="W28" s="82"/>
      <c r="X28" s="82"/>
      <c r="Y28" s="82"/>
      <c r="Z28" s="84"/>
      <c r="AA28" s="74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82"/>
      <c r="AM28" s="12"/>
      <c r="AN28" s="68"/>
      <c r="AO28" s="74"/>
      <c r="AP28" s="75"/>
      <c r="AQ28" s="75"/>
      <c r="AR28" s="75"/>
    </row>
    <row r="29" spans="1:44" x14ac:dyDescent="0.3">
      <c r="A29" s="200"/>
      <c r="B29" s="42">
        <v>25</v>
      </c>
      <c r="C29" s="46" t="s">
        <v>24</v>
      </c>
      <c r="D29" s="74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82"/>
      <c r="V29" s="82"/>
      <c r="W29" s="82"/>
      <c r="X29" s="82"/>
      <c r="Y29" s="82"/>
      <c r="Z29" s="84"/>
      <c r="AA29" s="74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2"/>
      <c r="AM29" s="12"/>
      <c r="AN29" s="68"/>
      <c r="AO29" s="74"/>
      <c r="AP29" s="75"/>
      <c r="AQ29" s="75"/>
      <c r="AR29" s="75"/>
    </row>
    <row r="30" spans="1:44" x14ac:dyDescent="0.3">
      <c r="A30" s="200"/>
      <c r="B30" s="42">
        <v>26</v>
      </c>
      <c r="C30" s="46" t="s">
        <v>25</v>
      </c>
      <c r="D30" s="74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82"/>
      <c r="V30" s="82"/>
      <c r="W30" s="82"/>
      <c r="X30" s="82"/>
      <c r="Y30" s="82"/>
      <c r="Z30" s="84"/>
      <c r="AA30" s="74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82"/>
      <c r="AM30" s="12"/>
      <c r="AN30" s="68"/>
      <c r="AO30" s="74"/>
      <c r="AP30" s="75"/>
      <c r="AQ30" s="75"/>
      <c r="AR30" s="75"/>
    </row>
    <row r="31" spans="1:44" x14ac:dyDescent="0.3">
      <c r="A31" s="200"/>
      <c r="B31" s="42">
        <v>27</v>
      </c>
      <c r="C31" s="46" t="s">
        <v>26</v>
      </c>
      <c r="D31" s="74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82"/>
      <c r="V31" s="82"/>
      <c r="W31" s="82"/>
      <c r="X31" s="82"/>
      <c r="Y31" s="82"/>
      <c r="Z31" s="84"/>
      <c r="AA31" s="74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2"/>
      <c r="AM31" s="12"/>
      <c r="AN31" s="68"/>
      <c r="AO31" s="74"/>
      <c r="AP31" s="75"/>
      <c r="AQ31" s="75"/>
      <c r="AR31" s="75"/>
    </row>
    <row r="32" spans="1:44" x14ac:dyDescent="0.3">
      <c r="A32" s="200"/>
      <c r="B32" s="42">
        <v>28</v>
      </c>
      <c r="C32" s="46" t="s">
        <v>27</v>
      </c>
      <c r="D32" s="74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82"/>
      <c r="V32" s="82"/>
      <c r="W32" s="82"/>
      <c r="X32" s="82"/>
      <c r="Y32" s="82"/>
      <c r="Z32" s="84"/>
      <c r="AA32" s="74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82"/>
      <c r="AM32" s="12"/>
      <c r="AN32" s="68"/>
      <c r="AO32" s="74"/>
      <c r="AP32" s="75"/>
      <c r="AQ32" s="75"/>
      <c r="AR32" s="75"/>
    </row>
    <row r="33" spans="1:44" x14ac:dyDescent="0.3">
      <c r="A33" s="200"/>
      <c r="B33" s="42">
        <v>29</v>
      </c>
      <c r="C33" s="46" t="s">
        <v>28</v>
      </c>
      <c r="D33" s="74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82"/>
      <c r="V33" s="82"/>
      <c r="W33" s="82"/>
      <c r="X33" s="82"/>
      <c r="Y33" s="82"/>
      <c r="Z33" s="84"/>
      <c r="AA33" s="74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2"/>
      <c r="AM33" s="12"/>
      <c r="AN33" s="68"/>
      <c r="AO33" s="74"/>
      <c r="AP33" s="75"/>
      <c r="AQ33" s="75"/>
      <c r="AR33" s="75"/>
    </row>
    <row r="34" spans="1:44" x14ac:dyDescent="0.3">
      <c r="A34" s="200"/>
      <c r="B34" s="42">
        <v>30</v>
      </c>
      <c r="C34" s="46" t="s">
        <v>29</v>
      </c>
      <c r="D34" s="74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82"/>
      <c r="V34" s="82"/>
      <c r="W34" s="82"/>
      <c r="X34" s="82"/>
      <c r="Y34" s="82"/>
      <c r="Z34" s="84"/>
      <c r="AA34" s="74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2"/>
      <c r="AM34" s="12"/>
      <c r="AN34" s="68"/>
      <c r="AO34" s="74"/>
      <c r="AP34" s="75"/>
      <c r="AQ34" s="75"/>
      <c r="AR34" s="75"/>
    </row>
    <row r="35" spans="1:44" x14ac:dyDescent="0.3">
      <c r="A35" s="200"/>
      <c r="B35" s="42">
        <v>31</v>
      </c>
      <c r="C35" s="46" t="s">
        <v>30</v>
      </c>
      <c r="D35" s="74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82"/>
      <c r="V35" s="82"/>
      <c r="W35" s="82"/>
      <c r="X35" s="82"/>
      <c r="Y35" s="82"/>
      <c r="Z35" s="84"/>
      <c r="AA35" s="74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2"/>
      <c r="AM35" s="12"/>
      <c r="AN35" s="68"/>
      <c r="AO35" s="74"/>
      <c r="AP35" s="75"/>
      <c r="AQ35" s="75"/>
      <c r="AR35" s="75"/>
    </row>
    <row r="36" spans="1:44" x14ac:dyDescent="0.3">
      <c r="A36" s="200"/>
      <c r="B36" s="42">
        <v>32</v>
      </c>
      <c r="C36" s="46" t="s">
        <v>31</v>
      </c>
      <c r="D36" s="74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82"/>
      <c r="V36" s="82"/>
      <c r="W36" s="82"/>
      <c r="X36" s="82"/>
      <c r="Y36" s="82"/>
      <c r="Z36" s="84"/>
      <c r="AA36" s="74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2"/>
      <c r="AM36" s="12"/>
      <c r="AN36" s="68"/>
      <c r="AO36" s="74"/>
      <c r="AP36" s="75"/>
      <c r="AQ36" s="75"/>
      <c r="AR36" s="75"/>
    </row>
    <row r="37" spans="1:44" x14ac:dyDescent="0.3">
      <c r="A37" s="200"/>
      <c r="B37" s="42">
        <v>33</v>
      </c>
      <c r="C37" s="46" t="s">
        <v>32</v>
      </c>
      <c r="D37" s="74"/>
      <c r="E37" s="75"/>
      <c r="F37" s="76"/>
      <c r="G37" s="75"/>
      <c r="H37" s="75"/>
      <c r="I37" s="75"/>
      <c r="J37" s="74"/>
      <c r="K37" s="75"/>
      <c r="L37" s="76"/>
      <c r="M37" s="75"/>
      <c r="N37" s="75"/>
      <c r="O37" s="75"/>
      <c r="P37" s="75"/>
      <c r="Q37" s="75"/>
      <c r="R37" s="75"/>
      <c r="S37" s="75"/>
      <c r="T37" s="75"/>
      <c r="U37" s="82"/>
      <c r="V37" s="82"/>
      <c r="W37" s="82"/>
      <c r="X37" s="82"/>
      <c r="Y37" s="82"/>
      <c r="Z37" s="84"/>
      <c r="AA37" s="74"/>
      <c r="AB37" s="75"/>
      <c r="AC37" s="76"/>
      <c r="AD37" s="75"/>
      <c r="AE37" s="75"/>
      <c r="AF37" s="75"/>
      <c r="AG37" s="75"/>
      <c r="AH37" s="75"/>
      <c r="AI37" s="75"/>
      <c r="AJ37" s="75"/>
      <c r="AK37" s="75"/>
      <c r="AL37" s="82"/>
      <c r="AM37" s="12"/>
      <c r="AN37" s="68"/>
      <c r="AO37" s="74"/>
      <c r="AP37" s="75"/>
      <c r="AQ37" s="76"/>
      <c r="AR37" s="75"/>
    </row>
    <row r="38" spans="1:44" x14ac:dyDescent="0.3">
      <c r="A38" s="200"/>
      <c r="B38" s="42">
        <v>34</v>
      </c>
      <c r="C38" s="46" t="s">
        <v>33</v>
      </c>
      <c r="D38" s="74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82"/>
      <c r="V38" s="82"/>
      <c r="W38" s="82"/>
      <c r="X38" s="82"/>
      <c r="Y38" s="82"/>
      <c r="Z38" s="84"/>
      <c r="AA38" s="74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2"/>
      <c r="AM38" s="12"/>
      <c r="AN38" s="68"/>
      <c r="AO38" s="74"/>
      <c r="AP38" s="75"/>
      <c r="AQ38" s="75"/>
      <c r="AR38" s="75"/>
    </row>
    <row r="39" spans="1:44" x14ac:dyDescent="0.3">
      <c r="A39" s="200"/>
      <c r="B39" s="42">
        <v>35</v>
      </c>
      <c r="C39" s="46" t="s">
        <v>34</v>
      </c>
      <c r="D39" s="74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82"/>
      <c r="V39" s="82"/>
      <c r="W39" s="82"/>
      <c r="X39" s="82"/>
      <c r="Y39" s="82"/>
      <c r="Z39" s="84"/>
      <c r="AA39" s="74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2"/>
      <c r="AM39" s="12"/>
      <c r="AN39" s="68"/>
      <c r="AO39" s="74"/>
      <c r="AP39" s="75"/>
      <c r="AQ39" s="75"/>
      <c r="AR39" s="75"/>
    </row>
    <row r="40" spans="1:44" x14ac:dyDescent="0.3">
      <c r="A40" s="200"/>
      <c r="B40" s="42">
        <v>36</v>
      </c>
      <c r="C40" s="46" t="s">
        <v>35</v>
      </c>
      <c r="D40" s="74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82"/>
      <c r="V40" s="82"/>
      <c r="W40" s="82"/>
      <c r="X40" s="82"/>
      <c r="Y40" s="82"/>
      <c r="Z40" s="84"/>
      <c r="AA40" s="74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2"/>
      <c r="AM40" s="12"/>
      <c r="AN40" s="68"/>
      <c r="AO40" s="74"/>
      <c r="AP40" s="75"/>
      <c r="AQ40" s="75"/>
      <c r="AR40" s="75"/>
    </row>
    <row r="41" spans="1:44" x14ac:dyDescent="0.3">
      <c r="A41" s="200"/>
      <c r="B41" s="42">
        <v>37</v>
      </c>
      <c r="C41" s="46" t="s">
        <v>36</v>
      </c>
      <c r="D41" s="74"/>
      <c r="E41" s="75"/>
      <c r="F41" s="75"/>
      <c r="G41" s="75"/>
      <c r="H41" s="75"/>
      <c r="I41" s="75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82"/>
      <c r="V41" s="82"/>
      <c r="W41" s="82"/>
      <c r="X41" s="82"/>
      <c r="Y41" s="82"/>
      <c r="Z41" s="84"/>
      <c r="AA41" s="74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82"/>
      <c r="AM41" s="12"/>
      <c r="AN41" s="68"/>
      <c r="AO41" s="74"/>
      <c r="AP41" s="75"/>
      <c r="AQ41" s="75"/>
      <c r="AR41" s="75"/>
    </row>
    <row r="42" spans="1:44" x14ac:dyDescent="0.3">
      <c r="A42" s="200"/>
      <c r="B42" s="42">
        <v>38</v>
      </c>
      <c r="C42" s="46" t="s">
        <v>37</v>
      </c>
      <c r="D42" s="74"/>
      <c r="E42" s="75"/>
      <c r="F42" s="75"/>
      <c r="G42" s="75"/>
      <c r="H42" s="75"/>
      <c r="I42" s="75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2"/>
      <c r="V42" s="82"/>
      <c r="W42" s="82"/>
      <c r="X42" s="82"/>
      <c r="Y42" s="82"/>
      <c r="Z42" s="84"/>
      <c r="AA42" s="74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82"/>
      <c r="AM42" s="12"/>
      <c r="AN42" s="68"/>
      <c r="AO42" s="74"/>
      <c r="AP42" s="75"/>
      <c r="AQ42" s="75"/>
      <c r="AR42" s="75"/>
    </row>
    <row r="43" spans="1:44" x14ac:dyDescent="0.3">
      <c r="A43" s="200"/>
      <c r="B43" s="42">
        <v>39</v>
      </c>
      <c r="C43" s="46" t="s">
        <v>38</v>
      </c>
      <c r="D43" s="74"/>
      <c r="E43" s="75"/>
      <c r="F43" s="75"/>
      <c r="G43" s="75"/>
      <c r="H43" s="75"/>
      <c r="I43" s="75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82"/>
      <c r="V43" s="82"/>
      <c r="W43" s="82"/>
      <c r="X43" s="82"/>
      <c r="Y43" s="82"/>
      <c r="Z43" s="84"/>
      <c r="AA43" s="74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82"/>
      <c r="AM43" s="12"/>
      <c r="AN43" s="68"/>
      <c r="AO43" s="74"/>
      <c r="AP43" s="75"/>
      <c r="AQ43" s="75"/>
      <c r="AR43" s="75"/>
    </row>
    <row r="44" spans="1:44" x14ac:dyDescent="0.3">
      <c r="A44" s="200"/>
      <c r="B44" s="42">
        <v>40</v>
      </c>
      <c r="C44" s="46" t="s">
        <v>39</v>
      </c>
      <c r="D44" s="74"/>
      <c r="E44" s="75"/>
      <c r="F44" s="75"/>
      <c r="G44" s="75"/>
      <c r="H44" s="75"/>
      <c r="I44" s="75"/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82"/>
      <c r="V44" s="82"/>
      <c r="W44" s="82"/>
      <c r="X44" s="82"/>
      <c r="Y44" s="82"/>
      <c r="Z44" s="84"/>
      <c r="AA44" s="74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82"/>
      <c r="AM44" s="12"/>
      <c r="AN44" s="68"/>
      <c r="AO44" s="74"/>
      <c r="AP44" s="75"/>
      <c r="AQ44" s="75"/>
      <c r="AR44" s="75"/>
    </row>
    <row r="45" spans="1:44" x14ac:dyDescent="0.3">
      <c r="A45" s="200"/>
      <c r="B45" s="42">
        <v>41</v>
      </c>
      <c r="C45" s="46" t="s">
        <v>40</v>
      </c>
      <c r="D45" s="74"/>
      <c r="E45" s="75"/>
      <c r="F45" s="75"/>
      <c r="G45" s="75"/>
      <c r="H45" s="75"/>
      <c r="I45" s="75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82"/>
      <c r="V45" s="82"/>
      <c r="W45" s="82"/>
      <c r="X45" s="82"/>
      <c r="Y45" s="82"/>
      <c r="Z45" s="84"/>
      <c r="AA45" s="74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82"/>
      <c r="AM45" s="12"/>
      <c r="AN45" s="68"/>
      <c r="AO45" s="74"/>
      <c r="AP45" s="75"/>
      <c r="AQ45" s="75"/>
      <c r="AR45" s="75"/>
    </row>
    <row r="46" spans="1:44" x14ac:dyDescent="0.3">
      <c r="A46" s="200"/>
      <c r="B46" s="42">
        <v>42</v>
      </c>
      <c r="C46" s="46" t="s">
        <v>41</v>
      </c>
      <c r="D46" s="74"/>
      <c r="E46" s="75"/>
      <c r="F46" s="75"/>
      <c r="G46" s="75"/>
      <c r="H46" s="75"/>
      <c r="I46" s="75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82"/>
      <c r="V46" s="82"/>
      <c r="W46" s="82"/>
      <c r="X46" s="82"/>
      <c r="Y46" s="82"/>
      <c r="Z46" s="84"/>
      <c r="AA46" s="74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82"/>
      <c r="AM46" s="12"/>
      <c r="AN46" s="68"/>
      <c r="AO46" s="74"/>
      <c r="AP46" s="75"/>
      <c r="AQ46" s="75"/>
      <c r="AR46" s="75"/>
    </row>
    <row r="47" spans="1:44" x14ac:dyDescent="0.3">
      <c r="A47" s="200"/>
      <c r="B47" s="42">
        <v>43</v>
      </c>
      <c r="C47" s="46" t="s">
        <v>42</v>
      </c>
      <c r="D47" s="74"/>
      <c r="E47" s="75"/>
      <c r="F47" s="75"/>
      <c r="G47" s="75"/>
      <c r="H47" s="75"/>
      <c r="I47" s="75"/>
      <c r="J47" s="74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82"/>
      <c r="V47" s="82"/>
      <c r="W47" s="82"/>
      <c r="X47" s="82"/>
      <c r="Y47" s="82"/>
      <c r="Z47" s="84"/>
      <c r="AA47" s="74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82"/>
      <c r="AM47" s="12"/>
      <c r="AN47" s="68"/>
      <c r="AO47" s="74"/>
      <c r="AP47" s="75"/>
      <c r="AQ47" s="75"/>
      <c r="AR47" s="75"/>
    </row>
    <row r="48" spans="1:44" x14ac:dyDescent="0.3">
      <c r="A48" s="200"/>
      <c r="B48" s="42">
        <v>44</v>
      </c>
      <c r="C48" s="46" t="s">
        <v>43</v>
      </c>
      <c r="D48" s="74"/>
      <c r="E48" s="75">
        <v>114.93300000000001</v>
      </c>
      <c r="F48" s="75"/>
      <c r="G48" s="75"/>
      <c r="H48" s="75"/>
      <c r="I48" s="75"/>
      <c r="J48" s="74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82"/>
      <c r="V48" s="82"/>
      <c r="W48" s="82"/>
      <c r="X48" s="82"/>
      <c r="Y48" s="82"/>
      <c r="Z48" s="84"/>
      <c r="AA48" s="74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82"/>
      <c r="AM48" s="12"/>
      <c r="AN48" s="68"/>
      <c r="AO48" s="74"/>
      <c r="AP48" s="75"/>
      <c r="AQ48" s="75"/>
      <c r="AR48" s="75"/>
    </row>
    <row r="49" spans="1:48" ht="17.25" thickBot="1" x14ac:dyDescent="0.35">
      <c r="A49" s="200"/>
      <c r="B49" s="42">
        <v>45</v>
      </c>
      <c r="C49" s="11" t="s">
        <v>44</v>
      </c>
      <c r="D49" s="77"/>
      <c r="E49" s="78">
        <v>554.66229999999996</v>
      </c>
      <c r="F49" s="78"/>
      <c r="G49" s="78"/>
      <c r="H49" s="78"/>
      <c r="I49" s="78"/>
      <c r="J49" s="77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83"/>
      <c r="V49" s="83"/>
      <c r="W49" s="83"/>
      <c r="X49" s="83"/>
      <c r="Y49" s="83"/>
      <c r="Z49" s="85"/>
      <c r="AA49" s="77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83"/>
      <c r="AM49" s="20"/>
      <c r="AN49" s="69"/>
      <c r="AO49" s="77"/>
      <c r="AP49" s="78"/>
      <c r="AQ49" s="78"/>
      <c r="AR49" s="78"/>
    </row>
    <row r="50" spans="1:48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52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0"/>
      <c r="AA50" s="52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52"/>
      <c r="AP50" s="28"/>
      <c r="AQ50" s="28"/>
      <c r="AR50" s="28"/>
    </row>
    <row r="51" spans="1:48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53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1"/>
      <c r="AA51" s="53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53"/>
      <c r="AP51" s="17"/>
      <c r="AQ51" s="17"/>
      <c r="AR51" s="17"/>
    </row>
    <row r="52" spans="1:48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53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1"/>
      <c r="AA52" s="53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53"/>
      <c r="AP52" s="17"/>
      <c r="AQ52" s="17"/>
      <c r="AR52" s="17"/>
    </row>
    <row r="53" spans="1:48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53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1"/>
      <c r="AA53" s="53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53"/>
      <c r="AP53" s="17"/>
      <c r="AQ53" s="17"/>
      <c r="AR53" s="17"/>
    </row>
    <row r="54" spans="1:48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53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1"/>
      <c r="AA54" s="53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53"/>
      <c r="AP54" s="17"/>
      <c r="AQ54" s="17"/>
      <c r="AR54" s="17"/>
    </row>
    <row r="55" spans="1:48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53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1"/>
      <c r="AA55" s="53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53"/>
      <c r="AP55" s="17"/>
      <c r="AQ55" s="17"/>
      <c r="AR55" s="17"/>
    </row>
    <row r="56" spans="1:48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53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1"/>
      <c r="AA56" s="53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53"/>
      <c r="AP56" s="17"/>
      <c r="AQ56" s="17"/>
      <c r="AR56" s="17"/>
    </row>
    <row r="57" spans="1:48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54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4"/>
      <c r="AA57" s="54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54"/>
      <c r="AP57" s="32"/>
      <c r="AQ57" s="32"/>
      <c r="AR57" s="32"/>
    </row>
    <row r="58" spans="1:48" x14ac:dyDescent="0.3">
      <c r="A58" s="207" t="s">
        <v>166</v>
      </c>
      <c r="B58" s="41">
        <v>54</v>
      </c>
      <c r="C58" s="27" t="s">
        <v>150</v>
      </c>
      <c r="D58" s="156">
        <v>0.18599734918143276</v>
      </c>
      <c r="E58" s="35"/>
      <c r="F58" s="159">
        <v>0.1641738036959432</v>
      </c>
      <c r="G58" s="35"/>
      <c r="H58" s="35">
        <v>3.0350271305086859E-3</v>
      </c>
      <c r="I58" s="35">
        <v>1.213059834202362E-3</v>
      </c>
      <c r="J58" s="156">
        <v>5.1724322103906255E-2</v>
      </c>
      <c r="K58" s="35"/>
      <c r="L58" s="35"/>
      <c r="M58" s="35"/>
      <c r="N58" s="35"/>
      <c r="O58" s="35"/>
      <c r="P58" s="159">
        <v>0.12101095604009836</v>
      </c>
      <c r="Q58" s="35"/>
      <c r="R58" s="35"/>
      <c r="S58" s="35"/>
      <c r="T58" s="35">
        <v>1.7325864466916297E-2</v>
      </c>
      <c r="U58" s="35">
        <v>0.20615112747594647</v>
      </c>
      <c r="V58" s="35">
        <v>0.40204417697229372</v>
      </c>
      <c r="W58" s="35">
        <v>4.0404568402699202E-2</v>
      </c>
      <c r="X58" s="35">
        <v>3.1952164301208993E-3</v>
      </c>
      <c r="Y58" s="35">
        <v>7.8355244865050772E-2</v>
      </c>
      <c r="Z58" s="36">
        <v>8.5547049065753222E-2</v>
      </c>
      <c r="AA58" s="55">
        <v>7.1926987330749897E-2</v>
      </c>
      <c r="AB58" s="35">
        <v>7.6843263813087315E-2</v>
      </c>
      <c r="AC58" s="35">
        <v>0.12120611848561336</v>
      </c>
      <c r="AD58" s="35">
        <v>4.1583310500635462E-2</v>
      </c>
      <c r="AE58" s="35">
        <v>5.8745653119388189E-2</v>
      </c>
      <c r="AF58" s="159">
        <v>9.5108023547713791E-2</v>
      </c>
      <c r="AG58" s="35"/>
      <c r="AH58" s="159">
        <v>0.15372653049474411</v>
      </c>
      <c r="AI58" s="35"/>
      <c r="AJ58" s="159">
        <v>3.9344262410841623E-2</v>
      </c>
      <c r="AK58" s="35"/>
      <c r="AL58" s="35"/>
      <c r="AM58" s="159">
        <v>2.5979414122862313E-2</v>
      </c>
      <c r="AN58" s="35"/>
      <c r="AO58" s="55">
        <v>1.0333927489609191E-2</v>
      </c>
      <c r="AP58" s="35">
        <v>1.2162810730184378E-2</v>
      </c>
      <c r="AQ58" s="35">
        <v>1.2446510741043155E-2</v>
      </c>
      <c r="AR58" s="35">
        <v>2.3924405550008951E-2</v>
      </c>
      <c r="AV58" s="155"/>
    </row>
    <row r="59" spans="1:48" x14ac:dyDescent="0.3">
      <c r="A59" s="200"/>
      <c r="B59" s="42">
        <v>55</v>
      </c>
      <c r="C59" s="4" t="s">
        <v>151</v>
      </c>
      <c r="D59" s="157">
        <v>1.0315890671527133</v>
      </c>
      <c r="E59" s="37"/>
      <c r="F59" s="160">
        <v>0.72772043922107965</v>
      </c>
      <c r="G59" s="37"/>
      <c r="H59" s="37">
        <v>0.8912538427443194</v>
      </c>
      <c r="I59" s="37">
        <v>0.8310610968476777</v>
      </c>
      <c r="J59" s="157">
        <v>0.97673207937077144</v>
      </c>
      <c r="K59" s="37"/>
      <c r="L59" s="37"/>
      <c r="M59" s="37"/>
      <c r="N59" s="37"/>
      <c r="O59" s="37"/>
      <c r="P59" s="160">
        <v>1.0300733288118049</v>
      </c>
      <c r="Q59" s="37"/>
      <c r="R59" s="37"/>
      <c r="S59" s="37"/>
      <c r="T59" s="37">
        <v>1.7965590031264085</v>
      </c>
      <c r="U59" s="37">
        <v>0.95344937385511641</v>
      </c>
      <c r="V59" s="37">
        <v>0.78825850825517874</v>
      </c>
      <c r="W59" s="37">
        <v>0.76391852654979064</v>
      </c>
      <c r="X59" s="37">
        <v>0.78755584023030079</v>
      </c>
      <c r="Y59" s="37">
        <v>0.98198431731760139</v>
      </c>
      <c r="Z59" s="38">
        <v>1.1970611264510542</v>
      </c>
      <c r="AA59" s="56">
        <v>2.1784571298801674</v>
      </c>
      <c r="AB59" s="37">
        <v>2.0284444290229504</v>
      </c>
      <c r="AC59" s="37">
        <v>1.2877274039567557</v>
      </c>
      <c r="AD59" s="37">
        <v>1.9232025622940208</v>
      </c>
      <c r="AE59" s="37">
        <v>0.96159527022584701</v>
      </c>
      <c r="AF59" s="160">
        <v>2.0055170790040151</v>
      </c>
      <c r="AG59" s="37"/>
      <c r="AH59" s="160">
        <v>1.4391862519649972</v>
      </c>
      <c r="AI59" s="37"/>
      <c r="AJ59" s="160">
        <v>1.5348311570151945</v>
      </c>
      <c r="AK59" s="37"/>
      <c r="AL59" s="37"/>
      <c r="AM59" s="160">
        <v>7.1727101490757214E-2</v>
      </c>
      <c r="AN59" s="37"/>
      <c r="AO59" s="56">
        <v>1.4963789974821724</v>
      </c>
      <c r="AP59" s="37">
        <v>0.82656595346426065</v>
      </c>
      <c r="AQ59" s="37">
        <v>1.2049398171356787</v>
      </c>
      <c r="AR59" s="37">
        <v>1.4369617377976023</v>
      </c>
      <c r="AV59" s="155"/>
    </row>
    <row r="60" spans="1:48" x14ac:dyDescent="0.3">
      <c r="A60" s="200"/>
      <c r="B60" s="42">
        <v>56</v>
      </c>
      <c r="C60" s="4" t="s">
        <v>152</v>
      </c>
      <c r="D60" s="157">
        <v>2.8230570061058925E-2</v>
      </c>
      <c r="E60" s="37"/>
      <c r="F60" s="160">
        <v>6.9917127231500537E-2</v>
      </c>
      <c r="G60" s="37"/>
      <c r="H60" s="37">
        <v>2.977275514229953E-3</v>
      </c>
      <c r="I60" s="37">
        <v>0.11638415858540922</v>
      </c>
      <c r="J60" s="157">
        <v>0.10960522132769618</v>
      </c>
      <c r="K60" s="37"/>
      <c r="L60" s="37"/>
      <c r="M60" s="37"/>
      <c r="N60" s="37"/>
      <c r="O60" s="37"/>
      <c r="P60" s="160">
        <v>8.5623469876345795E-2</v>
      </c>
      <c r="Q60" s="37"/>
      <c r="R60" s="37"/>
      <c r="S60" s="37"/>
      <c r="T60" s="37">
        <v>1.9417420206786835E-2</v>
      </c>
      <c r="U60" s="37">
        <v>8.5137111966118686E-2</v>
      </c>
      <c r="V60" s="37">
        <v>1.9106814918842589E-2</v>
      </c>
      <c r="W60" s="37">
        <v>1.4671732396376504E-2</v>
      </c>
      <c r="X60" s="37">
        <v>1.311844778329231E-2</v>
      </c>
      <c r="Y60" s="37">
        <v>1.6230739743786946E-2</v>
      </c>
      <c r="Z60" s="38">
        <v>1.5717657985199165E-2</v>
      </c>
      <c r="AA60" s="56">
        <v>8.1657619527077258E-3</v>
      </c>
      <c r="AB60" s="37">
        <v>7.0942015634022229E-3</v>
      </c>
      <c r="AC60" s="37">
        <v>4.9186795921507351E-3</v>
      </c>
      <c r="AD60" s="37">
        <v>2.5086268628301264E-2</v>
      </c>
      <c r="AE60" s="37">
        <v>7.4042070902029123E-3</v>
      </c>
      <c r="AF60" s="160">
        <v>1.6489033902721772E-2</v>
      </c>
      <c r="AG60" s="37"/>
      <c r="AH60" s="160">
        <v>0.31394661803445456</v>
      </c>
      <c r="AI60" s="37"/>
      <c r="AJ60" s="160">
        <v>0.20135787713589834</v>
      </c>
      <c r="AK60" s="37"/>
      <c r="AL60" s="37"/>
      <c r="AM60" s="160">
        <v>0.13925414354486029</v>
      </c>
      <c r="AN60" s="37"/>
      <c r="AO60" s="56">
        <v>9.2993546881251516E-3</v>
      </c>
      <c r="AP60" s="37">
        <v>0.54252304965863718</v>
      </c>
      <c r="AQ60" s="37">
        <v>8.1133322925610058E-3</v>
      </c>
      <c r="AR60" s="37">
        <v>1.0395334610397098E-2</v>
      </c>
      <c r="AV60" s="155"/>
    </row>
    <row r="61" spans="1:48" x14ac:dyDescent="0.3">
      <c r="A61" s="200"/>
      <c r="B61" s="42">
        <v>57</v>
      </c>
      <c r="C61" s="4" t="s">
        <v>153</v>
      </c>
      <c r="D61" s="157">
        <v>4.2027416857061999</v>
      </c>
      <c r="E61" s="37"/>
      <c r="F61" s="160">
        <v>0.34698448274108906</v>
      </c>
      <c r="G61" s="37"/>
      <c r="H61" s="37">
        <v>0.93787121952785346</v>
      </c>
      <c r="I61" s="37">
        <v>8.907909773542384</v>
      </c>
      <c r="J61" s="157">
        <v>3.9566254114079933</v>
      </c>
      <c r="K61" s="37"/>
      <c r="L61" s="37"/>
      <c r="M61" s="37"/>
      <c r="N61" s="37"/>
      <c r="O61" s="37"/>
      <c r="P61" s="160">
        <v>16.86764595471012</v>
      </c>
      <c r="Q61" s="37"/>
      <c r="R61" s="37"/>
      <c r="S61" s="37"/>
      <c r="T61" s="37">
        <v>0.20567413749364719</v>
      </c>
      <c r="U61" s="37">
        <v>20.714426250751778</v>
      </c>
      <c r="V61" s="37">
        <v>2.3042539704648477</v>
      </c>
      <c r="W61" s="37">
        <v>2.4997147388058809</v>
      </c>
      <c r="X61" s="37">
        <v>0.27300564605857969</v>
      </c>
      <c r="Y61" s="37">
        <v>1.2919692770221505</v>
      </c>
      <c r="Z61" s="38">
        <v>25.147885204487874</v>
      </c>
      <c r="AA61" s="56">
        <v>4.1095325092327432E-2</v>
      </c>
      <c r="AB61" s="37">
        <v>8.221655892444503E-2</v>
      </c>
      <c r="AC61" s="37">
        <v>0.14499292265289959</v>
      </c>
      <c r="AD61" s="37">
        <v>0.84806866353037014</v>
      </c>
      <c r="AE61" s="37">
        <v>1.1568849123965184</v>
      </c>
      <c r="AF61" s="160">
        <v>0.3172970506563888</v>
      </c>
      <c r="AG61" s="37"/>
      <c r="AH61" s="160">
        <v>9.766842809615035</v>
      </c>
      <c r="AI61" s="37"/>
      <c r="AJ61" s="160">
        <v>5.4126092303292701</v>
      </c>
      <c r="AK61" s="37"/>
      <c r="AL61" s="37"/>
      <c r="AM61" s="160">
        <v>4.1742358089066247</v>
      </c>
      <c r="AN61" s="37"/>
      <c r="AO61" s="56">
        <v>0.2581410203281293</v>
      </c>
      <c r="AP61" s="37">
        <v>3.2041427503166076E-2</v>
      </c>
      <c r="AQ61" s="37">
        <v>2.8623934904214861</v>
      </c>
      <c r="AR61" s="37">
        <v>6.1901579265546021</v>
      </c>
      <c r="AV61" s="155"/>
    </row>
    <row r="62" spans="1:48" x14ac:dyDescent="0.3">
      <c r="A62" s="200"/>
      <c r="B62" s="42">
        <v>58</v>
      </c>
      <c r="C62" s="4" t="s">
        <v>154</v>
      </c>
      <c r="D62" s="157">
        <v>0.24282905888218304</v>
      </c>
      <c r="E62" s="37"/>
      <c r="F62" s="160">
        <v>0.22104293349209725</v>
      </c>
      <c r="G62" s="37"/>
      <c r="H62" s="37">
        <v>9.8297064019751149E-2</v>
      </c>
      <c r="I62" s="37">
        <v>0.11173157667355717</v>
      </c>
      <c r="J62" s="157">
        <v>8.6063981532647341E-2</v>
      </c>
      <c r="K62" s="37"/>
      <c r="L62" s="37"/>
      <c r="M62" s="37"/>
      <c r="N62" s="37"/>
      <c r="O62" s="37"/>
      <c r="P62" s="160">
        <v>8.988254989163541E-2</v>
      </c>
      <c r="Q62" s="37"/>
      <c r="R62" s="37"/>
      <c r="S62" s="37"/>
      <c r="T62" s="37">
        <v>8.9256795062251426E-2</v>
      </c>
      <c r="U62" s="37">
        <v>8.2002311098761466E-2</v>
      </c>
      <c r="V62" s="37">
        <v>8.5761714666495362E-2</v>
      </c>
      <c r="W62" s="37">
        <v>9.6595301750280554E-2</v>
      </c>
      <c r="X62" s="37">
        <v>8.39206283349236E-2</v>
      </c>
      <c r="Y62" s="37">
        <v>8.1240622216203762E-2</v>
      </c>
      <c r="Z62" s="38">
        <v>9.2814884568340819E-2</v>
      </c>
      <c r="AA62" s="56">
        <v>0.15524511915237643</v>
      </c>
      <c r="AB62" s="37">
        <v>0.11925587169366682</v>
      </c>
      <c r="AC62" s="37">
        <v>0.10900191958071506</v>
      </c>
      <c r="AD62" s="37">
        <v>0.1021830569493458</v>
      </c>
      <c r="AE62" s="37">
        <v>0.11292876809387668</v>
      </c>
      <c r="AF62" s="160">
        <v>0.11142904923952143</v>
      </c>
      <c r="AG62" s="37"/>
      <c r="AH62" s="160">
        <v>9.9538960598672399E-2</v>
      </c>
      <c r="AI62" s="37"/>
      <c r="AJ62" s="160">
        <v>0.10160520115444403</v>
      </c>
      <c r="AK62" s="37"/>
      <c r="AL62" s="37"/>
      <c r="AM62" s="160">
        <v>5.2083946279998995E-2</v>
      </c>
      <c r="AN62" s="37"/>
      <c r="AO62" s="56">
        <v>0.10719354672458681</v>
      </c>
      <c r="AP62" s="37">
        <v>0.13796334447230268</v>
      </c>
      <c r="AQ62" s="37">
        <v>0.10842540740933097</v>
      </c>
      <c r="AR62" s="37">
        <v>0.40401232158405764</v>
      </c>
      <c r="AV62" s="155"/>
    </row>
    <row r="63" spans="1:48" x14ac:dyDescent="0.3">
      <c r="A63" s="200"/>
      <c r="B63" s="42">
        <v>59</v>
      </c>
      <c r="C63" s="4" t="s">
        <v>155</v>
      </c>
      <c r="D63" s="157">
        <v>27.317429540990563</v>
      </c>
      <c r="E63" s="37"/>
      <c r="F63" s="160">
        <v>39.469187810092329</v>
      </c>
      <c r="G63" s="37"/>
      <c r="H63" s="37">
        <v>5.5176551683367085</v>
      </c>
      <c r="I63" s="37">
        <v>42.394990318587332</v>
      </c>
      <c r="J63" s="157">
        <v>20.22780664188306</v>
      </c>
      <c r="K63" s="37"/>
      <c r="L63" s="37"/>
      <c r="M63" s="37"/>
      <c r="N63" s="37"/>
      <c r="O63" s="37"/>
      <c r="P63" s="160">
        <v>55.62076897256712</v>
      </c>
      <c r="Q63" s="37"/>
      <c r="R63" s="37"/>
      <c r="S63" s="37"/>
      <c r="T63" s="37">
        <v>7.891297414429884</v>
      </c>
      <c r="U63" s="37">
        <v>5.7907911524820257</v>
      </c>
      <c r="V63" s="37">
        <v>8.1969080061242021</v>
      </c>
      <c r="W63" s="37">
        <v>4.7360591183627241</v>
      </c>
      <c r="X63" s="37">
        <v>0.61578929485788481</v>
      </c>
      <c r="Y63" s="37">
        <v>2.149794937692846</v>
      </c>
      <c r="Z63" s="38">
        <v>3.6752022538815554</v>
      </c>
      <c r="AA63" s="56">
        <v>5.6196382501930211</v>
      </c>
      <c r="AB63" s="37">
        <v>6.4924201543032796</v>
      </c>
      <c r="AC63" s="37">
        <v>6.9401712496880483</v>
      </c>
      <c r="AD63" s="37">
        <v>7.1767717276158356</v>
      </c>
      <c r="AE63" s="37">
        <v>6.750637937845422</v>
      </c>
      <c r="AF63" s="160">
        <v>4.3343801313101675</v>
      </c>
      <c r="AG63" s="37"/>
      <c r="AH63" s="160">
        <v>5.577255887900451</v>
      </c>
      <c r="AI63" s="37"/>
      <c r="AJ63" s="160">
        <v>2.4263657868647419</v>
      </c>
      <c r="AK63" s="37"/>
      <c r="AL63" s="37"/>
      <c r="AM63" s="160">
        <v>6.9406195025926198</v>
      </c>
      <c r="AN63" s="37"/>
      <c r="AO63" s="56">
        <v>1.2470853759523683</v>
      </c>
      <c r="AP63" s="37">
        <v>4.2460308396325388</v>
      </c>
      <c r="AQ63" s="37">
        <v>1.4363299639893969</v>
      </c>
      <c r="AR63" s="37">
        <v>1.3676501408001365</v>
      </c>
      <c r="AV63" s="155"/>
    </row>
    <row r="64" spans="1:48" x14ac:dyDescent="0.3">
      <c r="A64" s="200"/>
      <c r="B64" s="42">
        <v>60</v>
      </c>
      <c r="C64" s="4" t="s">
        <v>156</v>
      </c>
      <c r="D64" s="157">
        <v>0.89152724889878177</v>
      </c>
      <c r="E64" s="37"/>
      <c r="F64" s="160">
        <v>0.55827564683984188</v>
      </c>
      <c r="G64" s="37"/>
      <c r="H64" s="37">
        <v>0.49775835039427235</v>
      </c>
      <c r="I64" s="37">
        <v>0.16587597040571789</v>
      </c>
      <c r="J64" s="157">
        <v>0.27538429161247124</v>
      </c>
      <c r="K64" s="37"/>
      <c r="L64" s="37"/>
      <c r="M64" s="37"/>
      <c r="N64" s="37"/>
      <c r="O64" s="37"/>
      <c r="P64" s="160">
        <v>0.4271201715854529</v>
      </c>
      <c r="Q64" s="37"/>
      <c r="R64" s="37"/>
      <c r="S64" s="37"/>
      <c r="T64" s="37">
        <v>0.51976227520096485</v>
      </c>
      <c r="U64" s="37">
        <v>0.6745758191805189</v>
      </c>
      <c r="V64" s="37">
        <v>0.24568938565294912</v>
      </c>
      <c r="W64" s="37">
        <v>1.1573829693316284</v>
      </c>
      <c r="X64" s="37">
        <v>0.10493891349157469</v>
      </c>
      <c r="Y64" s="37">
        <v>0.15442682395966656</v>
      </c>
      <c r="Z64" s="38">
        <v>7.0369795723322381</v>
      </c>
      <c r="AA64" s="56">
        <v>1.9761311098766579</v>
      </c>
      <c r="AB64" s="37">
        <v>2.0948466665277143</v>
      </c>
      <c r="AC64" s="37">
        <v>4.3158807921171132</v>
      </c>
      <c r="AD64" s="37">
        <v>6.1538366965708438</v>
      </c>
      <c r="AE64" s="37">
        <v>5.5199373700587673</v>
      </c>
      <c r="AF64" s="160">
        <v>4.6262746490670246</v>
      </c>
      <c r="AG64" s="37"/>
      <c r="AH64" s="160">
        <v>1.0549287585172828</v>
      </c>
      <c r="AI64" s="37"/>
      <c r="AJ64" s="160">
        <v>0.4201750990768966</v>
      </c>
      <c r="AK64" s="37"/>
      <c r="AL64" s="37"/>
      <c r="AM64" s="160">
        <v>0.86992194050385319</v>
      </c>
      <c r="AN64" s="37"/>
      <c r="AO64" s="56">
        <v>0.33126162892724453</v>
      </c>
      <c r="AP64" s="37">
        <v>0.15001027524380001</v>
      </c>
      <c r="AQ64" s="37">
        <v>1.1344231390496271</v>
      </c>
      <c r="AR64" s="37">
        <v>2.3554376125420204</v>
      </c>
      <c r="AV64" s="155"/>
    </row>
    <row r="65" spans="1:48" x14ac:dyDescent="0.3">
      <c r="A65" s="200"/>
      <c r="B65" s="42">
        <v>61</v>
      </c>
      <c r="C65" s="4" t="s">
        <v>157</v>
      </c>
      <c r="D65" s="157">
        <v>9.6041327369752594</v>
      </c>
      <c r="E65" s="37"/>
      <c r="F65" s="160">
        <v>17.705257337032187</v>
      </c>
      <c r="G65" s="37"/>
      <c r="H65" s="37">
        <v>1.5374791809041057</v>
      </c>
      <c r="I65" s="37">
        <v>3.6552253396840246</v>
      </c>
      <c r="J65" s="157">
        <v>18.616329278161544</v>
      </c>
      <c r="K65" s="37"/>
      <c r="L65" s="37"/>
      <c r="M65" s="37"/>
      <c r="N65" s="37"/>
      <c r="O65" s="37"/>
      <c r="P65" s="160">
        <v>12.39558293936734</v>
      </c>
      <c r="Q65" s="37"/>
      <c r="R65" s="37"/>
      <c r="S65" s="37"/>
      <c r="T65" s="37">
        <v>24.617842330551547</v>
      </c>
      <c r="U65" s="37">
        <v>12.812329416886614</v>
      </c>
      <c r="V65" s="37">
        <v>5.2079935303939449</v>
      </c>
      <c r="W65" s="37">
        <v>7.986274215237783</v>
      </c>
      <c r="X65" s="37">
        <v>3.9768102070964888</v>
      </c>
      <c r="Y65" s="37">
        <v>3.8003348534625587</v>
      </c>
      <c r="Z65" s="38">
        <v>4.7488179511608317</v>
      </c>
      <c r="AA65" s="56">
        <v>1.8477525258374852</v>
      </c>
      <c r="AB65" s="37">
        <v>2.484485826243843</v>
      </c>
      <c r="AC65" s="37">
        <v>18.419520001093858</v>
      </c>
      <c r="AD65" s="37">
        <v>12.095529199714891</v>
      </c>
      <c r="AE65" s="37">
        <v>2.3679297847991894</v>
      </c>
      <c r="AF65" s="160">
        <v>1.1366109294567539</v>
      </c>
      <c r="AG65" s="37"/>
      <c r="AH65" s="160">
        <v>29.826943652860535</v>
      </c>
      <c r="AI65" s="37"/>
      <c r="AJ65" s="160">
        <v>2.0552372714280112</v>
      </c>
      <c r="AK65" s="37"/>
      <c r="AL65" s="37"/>
      <c r="AM65" s="160">
        <v>3.5244229893751713E-2</v>
      </c>
      <c r="AN65" s="37"/>
      <c r="AO65" s="56">
        <v>1.0220820006658515</v>
      </c>
      <c r="AP65" s="37">
        <v>1.3593458455705731</v>
      </c>
      <c r="AQ65" s="37">
        <v>9.0692364187599086</v>
      </c>
      <c r="AR65" s="37">
        <v>10.216581793851892</v>
      </c>
      <c r="AV65" s="155"/>
    </row>
    <row r="66" spans="1:48" x14ac:dyDescent="0.3">
      <c r="A66" s="200"/>
      <c r="B66" s="42">
        <v>62</v>
      </c>
      <c r="C66" s="4" t="s">
        <v>158</v>
      </c>
      <c r="D66" s="157">
        <v>0.49255495110423131</v>
      </c>
      <c r="E66" s="37"/>
      <c r="F66" s="160">
        <v>0.26231380150034805</v>
      </c>
      <c r="G66" s="37"/>
      <c r="H66" s="37">
        <v>4.7561447899169225E-2</v>
      </c>
      <c r="I66" s="37">
        <v>0.2330760039547001</v>
      </c>
      <c r="J66" s="157">
        <v>1.2332549127329273</v>
      </c>
      <c r="K66" s="37"/>
      <c r="L66" s="37"/>
      <c r="M66" s="37"/>
      <c r="N66" s="37"/>
      <c r="O66" s="37"/>
      <c r="P66" s="160">
        <v>0.92428759253627824</v>
      </c>
      <c r="Q66" s="37"/>
      <c r="R66" s="37"/>
      <c r="S66" s="37"/>
      <c r="T66" s="37">
        <v>0.47670426535999966</v>
      </c>
      <c r="U66" s="37">
        <v>1.5274832582696547</v>
      </c>
      <c r="V66" s="37">
        <v>0.39857344764005209</v>
      </c>
      <c r="W66" s="37">
        <v>0.57160273783983073</v>
      </c>
      <c r="X66" s="37">
        <v>0.33274507301423423</v>
      </c>
      <c r="Y66" s="37">
        <v>2.0421278357792438</v>
      </c>
      <c r="Z66" s="38">
        <v>1.7120086661971863</v>
      </c>
      <c r="AA66" s="56">
        <v>0.30076856320284029</v>
      </c>
      <c r="AB66" s="37">
        <v>0.32570617425379411</v>
      </c>
      <c r="AC66" s="37">
        <v>9.1602606926264709</v>
      </c>
      <c r="AD66" s="37">
        <v>0.22710509724725167</v>
      </c>
      <c r="AE66" s="37">
        <v>4.0962725372933528E-3</v>
      </c>
      <c r="AF66" s="160">
        <v>0.91347001803793892</v>
      </c>
      <c r="AG66" s="37"/>
      <c r="AH66" s="160">
        <v>17.029240817110761</v>
      </c>
      <c r="AI66" s="37"/>
      <c r="AJ66" s="160">
        <v>9.8767627410482</v>
      </c>
      <c r="AK66" s="37"/>
      <c r="AL66" s="37"/>
      <c r="AM66" s="160">
        <v>3.6431878241623583E-2</v>
      </c>
      <c r="AN66" s="37"/>
      <c r="AO66" s="56">
        <v>0.79874548823121827</v>
      </c>
      <c r="AP66" s="37">
        <v>9.1759329315827583E-3</v>
      </c>
      <c r="AQ66" s="37">
        <v>0.56374298463884498</v>
      </c>
      <c r="AR66" s="37">
        <v>1.4882452826317587</v>
      </c>
      <c r="AV66" s="155"/>
    </row>
    <row r="67" spans="1:48" x14ac:dyDescent="0.3">
      <c r="A67" s="200"/>
      <c r="B67" s="42">
        <v>63</v>
      </c>
      <c r="C67" s="4" t="s">
        <v>159</v>
      </c>
      <c r="D67" s="157">
        <v>5.8793520721032382E-2</v>
      </c>
      <c r="E67" s="37"/>
      <c r="F67" s="160">
        <v>1.9970241388153835E-2</v>
      </c>
      <c r="G67" s="37"/>
      <c r="H67" s="37">
        <v>1.9857395253143319E-2</v>
      </c>
      <c r="I67" s="37">
        <v>2.5322259534508167E-2</v>
      </c>
      <c r="J67" s="157">
        <v>2.947886580084624E-2</v>
      </c>
      <c r="K67" s="37"/>
      <c r="L67" s="37"/>
      <c r="M67" s="37"/>
      <c r="N67" s="37"/>
      <c r="O67" s="37"/>
      <c r="P67" s="160">
        <v>6.539787683331176E-2</v>
      </c>
      <c r="Q67" s="37"/>
      <c r="R67" s="37"/>
      <c r="S67" s="37"/>
      <c r="T67" s="37">
        <v>0.12508683585365721</v>
      </c>
      <c r="U67" s="37">
        <v>5.0747961194384489E-2</v>
      </c>
      <c r="V67" s="37">
        <v>5.667139137976436E-2</v>
      </c>
      <c r="W67" s="37">
        <v>0.22572052298987355</v>
      </c>
      <c r="X67" s="37">
        <v>3.0148183101204332E-2</v>
      </c>
      <c r="Y67" s="37">
        <v>4.892335699962936E-2</v>
      </c>
      <c r="Z67" s="38">
        <v>0.26305341975985219</v>
      </c>
      <c r="AA67" s="56">
        <v>4.4524045005055163E-2</v>
      </c>
      <c r="AB67" s="37">
        <v>4.4286993922410631E-2</v>
      </c>
      <c r="AC67" s="37">
        <v>5.9145163178327769</v>
      </c>
      <c r="AD67" s="37">
        <v>13.692192558996306</v>
      </c>
      <c r="AE67" s="37">
        <v>3.7376763745781083E-2</v>
      </c>
      <c r="AF67" s="160">
        <v>6.945581220531355E-2</v>
      </c>
      <c r="AG67" s="37"/>
      <c r="AH67" s="160">
        <v>77.196065355951106</v>
      </c>
      <c r="AI67" s="37"/>
      <c r="AJ67" s="160">
        <v>0.33538346631568622</v>
      </c>
      <c r="AK67" s="37"/>
      <c r="AL67" s="37"/>
      <c r="AM67" s="160">
        <v>0.29924955286128035</v>
      </c>
      <c r="AN67" s="37"/>
      <c r="AO67" s="56">
        <v>5.4390972059085989E-2</v>
      </c>
      <c r="AP67" s="37">
        <v>4.8436657281255312E-2</v>
      </c>
      <c r="AQ67" s="37">
        <v>6.2786844400130076E-2</v>
      </c>
      <c r="AR67" s="37">
        <v>0.11463221373635096</v>
      </c>
      <c r="AV67" s="155"/>
    </row>
    <row r="68" spans="1:48" x14ac:dyDescent="0.3">
      <c r="A68" s="200"/>
      <c r="B68" s="42">
        <v>64</v>
      </c>
      <c r="C68" s="4" t="s">
        <v>160</v>
      </c>
      <c r="D68" s="157">
        <v>33.927638638253853</v>
      </c>
      <c r="E68" s="37"/>
      <c r="F68" s="160">
        <v>19.614473367873721</v>
      </c>
      <c r="G68" s="37"/>
      <c r="H68" s="37">
        <v>9.9272148539174125</v>
      </c>
      <c r="I68" s="37">
        <v>12.889982395515535</v>
      </c>
      <c r="J68" s="157">
        <v>17.672009641525616</v>
      </c>
      <c r="K68" s="37"/>
      <c r="L68" s="37"/>
      <c r="M68" s="37"/>
      <c r="N68" s="37"/>
      <c r="O68" s="37"/>
      <c r="P68" s="160">
        <v>10.117784905818562</v>
      </c>
      <c r="Q68" s="37"/>
      <c r="R68" s="37"/>
      <c r="S68" s="37"/>
      <c r="T68" s="37">
        <v>70.005226199895446</v>
      </c>
      <c r="U68" s="37">
        <v>5.2387763057290231</v>
      </c>
      <c r="V68" s="37">
        <v>9.5305219395796748</v>
      </c>
      <c r="W68" s="37">
        <v>13.21587518378257</v>
      </c>
      <c r="X68" s="37">
        <v>8.6959498231404648</v>
      </c>
      <c r="Y68" s="37">
        <v>11.584942988420799</v>
      </c>
      <c r="Z68" s="38">
        <v>17.964190563363648</v>
      </c>
      <c r="AA68" s="56">
        <v>45.195220472318326</v>
      </c>
      <c r="AB68" s="37">
        <v>46.680371122502478</v>
      </c>
      <c r="AC68" s="37">
        <v>11.87400064167155</v>
      </c>
      <c r="AD68" s="37">
        <v>12.064443510450417</v>
      </c>
      <c r="AE68" s="37">
        <v>10.35293742278348</v>
      </c>
      <c r="AF68" s="160">
        <v>8.5555804056122682</v>
      </c>
      <c r="AG68" s="37"/>
      <c r="AH68" s="160">
        <v>16.860838183686401</v>
      </c>
      <c r="AI68" s="37"/>
      <c r="AJ68" s="160">
        <v>14.41814675700658</v>
      </c>
      <c r="AK68" s="37"/>
      <c r="AL68" s="37"/>
      <c r="AM68" s="160">
        <v>1.43798738776225</v>
      </c>
      <c r="AN68" s="37"/>
      <c r="AO68" s="56">
        <v>13.478275404421083</v>
      </c>
      <c r="AP68" s="37">
        <v>5.2314749772278448</v>
      </c>
      <c r="AQ68" s="37">
        <v>33.245142205334318</v>
      </c>
      <c r="AR68" s="37">
        <v>16.015707754659289</v>
      </c>
      <c r="AV68" s="155"/>
    </row>
    <row r="69" spans="1:48" x14ac:dyDescent="0.3">
      <c r="A69" s="200"/>
      <c r="B69" s="42">
        <v>65</v>
      </c>
      <c r="C69" s="4" t="s">
        <v>161</v>
      </c>
      <c r="D69" s="157">
        <v>0.88236447693899966</v>
      </c>
      <c r="E69" s="37"/>
      <c r="F69" s="160">
        <v>0.86326591150430232</v>
      </c>
      <c r="G69" s="37"/>
      <c r="H69" s="37">
        <v>2.8341901582162068E-2</v>
      </c>
      <c r="I69" s="37">
        <v>6.1511314652273497E-2</v>
      </c>
      <c r="J69" s="157">
        <v>2.914717557595763E-2</v>
      </c>
      <c r="K69" s="37"/>
      <c r="L69" s="37"/>
      <c r="M69" s="37"/>
      <c r="N69" s="37"/>
      <c r="O69" s="37"/>
      <c r="P69" s="160">
        <v>3.5855401615451039E-2</v>
      </c>
      <c r="Q69" s="37"/>
      <c r="R69" s="37"/>
      <c r="S69" s="37"/>
      <c r="T69" s="37">
        <v>8.7150297746798021E-3</v>
      </c>
      <c r="U69" s="37">
        <v>1.6696485070060631E-2</v>
      </c>
      <c r="V69" s="37">
        <v>3.5758659681742133E-2</v>
      </c>
      <c r="W69" s="37">
        <v>1.7303409222502945E-2</v>
      </c>
      <c r="X69" s="37">
        <v>8.1571759684343683E-3</v>
      </c>
      <c r="Y69" s="37">
        <v>2.1646575793870231E-2</v>
      </c>
      <c r="Z69" s="38">
        <v>0.11862888404004825</v>
      </c>
      <c r="AA69" s="56">
        <v>2.6685415549772377E-2</v>
      </c>
      <c r="AB69" s="37">
        <v>5.8090637603559217E-2</v>
      </c>
      <c r="AC69" s="37">
        <v>2.7810229644435084E-2</v>
      </c>
      <c r="AD69" s="37">
        <v>5.7219543878690438E-2</v>
      </c>
      <c r="AE69" s="37">
        <v>0.100825062179384</v>
      </c>
      <c r="AF69" s="160">
        <v>0.12398530537489577</v>
      </c>
      <c r="AG69" s="37"/>
      <c r="AH69" s="160">
        <v>0.18321883472191297</v>
      </c>
      <c r="AI69" s="37"/>
      <c r="AJ69" s="160">
        <v>0.31996880243428966</v>
      </c>
      <c r="AK69" s="37"/>
      <c r="AL69" s="37"/>
      <c r="AM69" s="160">
        <v>0.12354837898454786</v>
      </c>
      <c r="AN69" s="37"/>
      <c r="AO69" s="56">
        <v>0.10586586512717491</v>
      </c>
      <c r="AP69" s="37">
        <v>0.35811835543769688</v>
      </c>
      <c r="AQ69" s="37">
        <v>7.0320641804864512E-2</v>
      </c>
      <c r="AR69" s="37">
        <v>0.10753048049070717</v>
      </c>
      <c r="AV69" s="155"/>
    </row>
    <row r="70" spans="1:48" x14ac:dyDescent="0.3">
      <c r="A70" s="200"/>
      <c r="B70" s="42">
        <v>66</v>
      </c>
      <c r="C70" s="4" t="s">
        <v>162</v>
      </c>
      <c r="D70" s="157">
        <v>1.628866542770226E-2</v>
      </c>
      <c r="E70" s="37"/>
      <c r="F70" s="160">
        <v>1.2589278874658185E-2</v>
      </c>
      <c r="G70" s="37"/>
      <c r="H70" s="37">
        <v>1.1080788661275029E-2</v>
      </c>
      <c r="I70" s="37">
        <v>1.5667593254679712E-2</v>
      </c>
      <c r="J70" s="157">
        <v>3.3895947082852088E-3</v>
      </c>
      <c r="K70" s="37"/>
      <c r="L70" s="37"/>
      <c r="M70" s="37"/>
      <c r="N70" s="37"/>
      <c r="O70" s="37"/>
      <c r="P70" s="160">
        <v>1.0852459722580097E-2</v>
      </c>
      <c r="Q70" s="37"/>
      <c r="R70" s="37"/>
      <c r="S70" s="37"/>
      <c r="T70" s="37">
        <v>4.4021552633744018E-3</v>
      </c>
      <c r="U70" s="37">
        <v>2.1409576213267888E-3</v>
      </c>
      <c r="V70" s="37">
        <v>6.5330922654711909E-3</v>
      </c>
      <c r="W70" s="37">
        <v>1.6462261359767786E-3</v>
      </c>
      <c r="X70" s="37">
        <v>2.6922394044718565E-3</v>
      </c>
      <c r="Y70" s="37">
        <v>7.3932604244788293E-3</v>
      </c>
      <c r="Z70" s="38">
        <v>5.0088044676704691E-2</v>
      </c>
      <c r="AA70" s="56">
        <v>1.9708740674782302E-2</v>
      </c>
      <c r="AB70" s="37">
        <v>2.2446301950935551E-2</v>
      </c>
      <c r="AC70" s="37">
        <v>2.8693864960614688E-2</v>
      </c>
      <c r="AD70" s="37">
        <v>1.1846170774212756E-2</v>
      </c>
      <c r="AE70" s="37">
        <v>4.4554163516453756E-2</v>
      </c>
      <c r="AF70" s="160">
        <v>8.9839237698196683E-2</v>
      </c>
      <c r="AG70" s="37"/>
      <c r="AH70" s="160">
        <v>1.8315981473190921E-3</v>
      </c>
      <c r="AI70" s="37"/>
      <c r="AJ70" s="160">
        <v>1.6504357692192159E-2</v>
      </c>
      <c r="AK70" s="37"/>
      <c r="AL70" s="37"/>
      <c r="AM70" s="160">
        <v>3.2518731054038885E-3</v>
      </c>
      <c r="AN70" s="37"/>
      <c r="AO70" s="56">
        <v>2.4808198133709145E-2</v>
      </c>
      <c r="AP70" s="37">
        <v>4.8753804465861226E-3</v>
      </c>
      <c r="AQ70" s="37">
        <v>2.8839101636000203E-2</v>
      </c>
      <c r="AR70" s="37">
        <v>7.3130001641914064E-2</v>
      </c>
      <c r="AV70" s="155"/>
    </row>
    <row r="71" spans="1:48" x14ac:dyDescent="0.3">
      <c r="A71" s="200"/>
      <c r="B71" s="42">
        <v>67</v>
      </c>
      <c r="C71" s="4" t="s">
        <v>163</v>
      </c>
      <c r="D71" s="157">
        <v>2596.33</v>
      </c>
      <c r="E71" s="37"/>
      <c r="F71" s="160">
        <v>2566.0650000000001</v>
      </c>
      <c r="G71" s="37"/>
      <c r="H71" s="37">
        <v>90.06</v>
      </c>
      <c r="I71" s="37">
        <v>163.92</v>
      </c>
      <c r="J71" s="157">
        <v>68.236666666666665</v>
      </c>
      <c r="K71" s="37"/>
      <c r="L71" s="37"/>
      <c r="M71" s="37"/>
      <c r="N71" s="37"/>
      <c r="O71" s="37"/>
      <c r="P71" s="160">
        <v>31.512499999999996</v>
      </c>
      <c r="Q71" s="37"/>
      <c r="R71" s="37"/>
      <c r="S71" s="37"/>
      <c r="T71" s="37">
        <v>277.06</v>
      </c>
      <c r="U71" s="37">
        <v>18.02</v>
      </c>
      <c r="V71" s="37">
        <v>11.97</v>
      </c>
      <c r="W71" s="37">
        <v>2.88</v>
      </c>
      <c r="X71" s="37">
        <v>24.07</v>
      </c>
      <c r="Y71" s="37">
        <v>32.049999999999997</v>
      </c>
      <c r="Z71" s="38">
        <v>3958.1200000000003</v>
      </c>
      <c r="AA71" s="56">
        <v>344.33</v>
      </c>
      <c r="AB71" s="37">
        <v>291.65999999999997</v>
      </c>
      <c r="AC71" s="37">
        <v>475.1</v>
      </c>
      <c r="AD71" s="37">
        <v>314.67</v>
      </c>
      <c r="AE71" s="37">
        <v>27.107999999999997</v>
      </c>
      <c r="AF71" s="160">
        <v>4663.6400000000003</v>
      </c>
      <c r="AG71" s="37"/>
      <c r="AH71" s="160">
        <v>629.17000000000007</v>
      </c>
      <c r="AI71" s="37"/>
      <c r="AJ71" s="160">
        <v>5311.94</v>
      </c>
      <c r="AK71" s="37"/>
      <c r="AL71" s="37"/>
      <c r="AM71" s="160">
        <v>16.205000000000002</v>
      </c>
      <c r="AN71" s="37"/>
      <c r="AO71" s="56">
        <v>4510.45</v>
      </c>
      <c r="AP71" s="37">
        <v>106.41000000000001</v>
      </c>
      <c r="AQ71" s="37">
        <v>3122.6800000000003</v>
      </c>
      <c r="AR71" s="37">
        <v>4259.16</v>
      </c>
      <c r="AV71" s="155"/>
    </row>
    <row r="72" spans="1:48" ht="17.25" thickBot="1" x14ac:dyDescent="0.35">
      <c r="A72" s="201"/>
      <c r="B72" s="43">
        <v>68</v>
      </c>
      <c r="C72" s="9" t="s">
        <v>164</v>
      </c>
      <c r="D72" s="158">
        <v>1.351</v>
      </c>
      <c r="E72" s="39"/>
      <c r="F72" s="161">
        <v>8.2000000000000003E-2</v>
      </c>
      <c r="G72" s="39"/>
      <c r="H72" s="39">
        <v>2.528</v>
      </c>
      <c r="I72" s="39">
        <v>8.9999999999999993E-3</v>
      </c>
      <c r="J72" s="158">
        <v>0.37506096116290449</v>
      </c>
      <c r="K72" s="39"/>
      <c r="L72" s="39"/>
      <c r="M72" s="39"/>
      <c r="N72" s="39"/>
      <c r="O72" s="39"/>
      <c r="P72" s="161">
        <v>0.42301132402540526</v>
      </c>
      <c r="Q72" s="39"/>
      <c r="R72" s="39"/>
      <c r="S72" s="39"/>
      <c r="T72" s="39">
        <v>0.139727766359105</v>
      </c>
      <c r="U72" s="39">
        <v>3.4334440018104799</v>
      </c>
      <c r="V72" s="39">
        <v>0</v>
      </c>
      <c r="W72" s="39">
        <v>0</v>
      </c>
      <c r="X72" s="39">
        <v>0.55507356056406099</v>
      </c>
      <c r="Y72" s="39">
        <v>6.6472289204844201E-2</v>
      </c>
      <c r="Z72" s="40">
        <v>0</v>
      </c>
      <c r="AA72" s="57">
        <v>8.4000000000000005E-2</v>
      </c>
      <c r="AB72" s="39">
        <v>0.67500000000000004</v>
      </c>
      <c r="AC72" s="39">
        <v>3.1E-2</v>
      </c>
      <c r="AD72" s="39">
        <v>2.1480000000000001</v>
      </c>
      <c r="AE72" s="39">
        <v>0.04</v>
      </c>
      <c r="AF72" s="161">
        <v>0.79</v>
      </c>
      <c r="AG72" s="39"/>
      <c r="AH72" s="161">
        <v>7.7499999999999999E-2</v>
      </c>
      <c r="AI72" s="39"/>
      <c r="AJ72" s="161">
        <v>0.51433333333333342</v>
      </c>
      <c r="AK72" s="39"/>
      <c r="AL72" s="39"/>
      <c r="AM72" s="161">
        <v>0.63549999999999995</v>
      </c>
      <c r="AN72" s="39"/>
      <c r="AO72" s="57">
        <v>0</v>
      </c>
      <c r="AP72" s="39">
        <v>0</v>
      </c>
      <c r="AQ72" s="39">
        <v>2.048</v>
      </c>
      <c r="AR72" s="39">
        <v>21.524999999999999</v>
      </c>
      <c r="AV72" s="155"/>
    </row>
    <row r="73" spans="1:48" x14ac:dyDescent="0.3">
      <c r="A73" s="199" t="s">
        <v>170</v>
      </c>
      <c r="B73" s="41">
        <v>69</v>
      </c>
      <c r="C73" s="27" t="s">
        <v>167</v>
      </c>
      <c r="D73" s="156">
        <v>2.88</v>
      </c>
      <c r="E73" s="35"/>
      <c r="F73" s="159">
        <v>3.3</v>
      </c>
      <c r="G73" s="35"/>
      <c r="H73" s="35">
        <v>3.73</v>
      </c>
      <c r="I73" s="35">
        <v>2.2200000000000002</v>
      </c>
      <c r="J73" s="156">
        <v>2.9783333333333335</v>
      </c>
      <c r="K73" s="35"/>
      <c r="L73" s="35"/>
      <c r="M73" s="35"/>
      <c r="N73" s="35"/>
      <c r="O73" s="35"/>
      <c r="P73" s="159">
        <v>7.4775</v>
      </c>
      <c r="Q73" s="35"/>
      <c r="R73" s="35"/>
      <c r="S73" s="35"/>
      <c r="T73" s="35">
        <v>7.22</v>
      </c>
      <c r="U73" s="35">
        <v>20.18</v>
      </c>
      <c r="V73" s="35">
        <v>1.89</v>
      </c>
      <c r="W73" s="35">
        <v>1.84</v>
      </c>
      <c r="X73" s="35">
        <v>1.1100000000000001</v>
      </c>
      <c r="Y73" s="35">
        <v>1.71</v>
      </c>
      <c r="Z73" s="36">
        <v>1.67</v>
      </c>
      <c r="AA73" s="55">
        <v>1.9</v>
      </c>
      <c r="AB73" s="35">
        <v>2.31</v>
      </c>
      <c r="AC73" s="35">
        <v>8.5500000000000007</v>
      </c>
      <c r="AD73" s="35">
        <v>6.88</v>
      </c>
      <c r="AE73" s="35">
        <v>6.16</v>
      </c>
      <c r="AF73" s="159">
        <v>2.605</v>
      </c>
      <c r="AG73" s="35"/>
      <c r="AH73" s="159">
        <v>9.33</v>
      </c>
      <c r="AI73" s="35"/>
      <c r="AJ73" s="159">
        <v>1.97</v>
      </c>
      <c r="AK73" s="35"/>
      <c r="AL73" s="35"/>
      <c r="AM73" s="159">
        <v>1.66</v>
      </c>
      <c r="AN73" s="35"/>
      <c r="AO73" s="55">
        <v>2.67</v>
      </c>
      <c r="AP73" s="35">
        <v>11.82</v>
      </c>
      <c r="AQ73" s="35">
        <v>4.93</v>
      </c>
      <c r="AR73" s="35">
        <v>2.44</v>
      </c>
      <c r="AV73" s="155"/>
    </row>
    <row r="74" spans="1:48" x14ac:dyDescent="0.3">
      <c r="A74" s="200"/>
      <c r="B74" s="42">
        <v>70</v>
      </c>
      <c r="C74" s="4" t="s">
        <v>168</v>
      </c>
      <c r="D74" s="157">
        <v>1E-3</v>
      </c>
      <c r="E74" s="37"/>
      <c r="F74" s="160">
        <v>1E-3</v>
      </c>
      <c r="G74" s="37"/>
      <c r="H74" s="37">
        <v>0</v>
      </c>
      <c r="I74" s="37">
        <v>0</v>
      </c>
      <c r="J74" s="157">
        <v>3.3333333333333332E-4</v>
      </c>
      <c r="K74" s="37"/>
      <c r="L74" s="37"/>
      <c r="M74" s="37"/>
      <c r="N74" s="37"/>
      <c r="O74" s="37"/>
      <c r="P74" s="160">
        <v>1.5E-3</v>
      </c>
      <c r="Q74" s="37"/>
      <c r="R74" s="37"/>
      <c r="S74" s="37"/>
      <c r="T74" s="37">
        <v>3.1E-2</v>
      </c>
      <c r="U74" s="37">
        <v>5.0000000000000001E-3</v>
      </c>
      <c r="V74" s="37">
        <v>0</v>
      </c>
      <c r="W74" s="37">
        <v>0</v>
      </c>
      <c r="X74" s="37">
        <v>0</v>
      </c>
      <c r="Y74" s="37">
        <v>0</v>
      </c>
      <c r="Z74" s="38">
        <v>1.0999999999999999E-2</v>
      </c>
      <c r="AA74" s="56">
        <v>1E-3</v>
      </c>
      <c r="AB74" s="37">
        <v>0</v>
      </c>
      <c r="AC74" s="37">
        <v>4.4999999999999998E-2</v>
      </c>
      <c r="AD74" s="37">
        <v>3.0000000000000001E-3</v>
      </c>
      <c r="AE74" s="37">
        <v>1E-3</v>
      </c>
      <c r="AF74" s="160">
        <v>0</v>
      </c>
      <c r="AG74" s="37"/>
      <c r="AH74" s="160">
        <v>1.3000000000000001E-2</v>
      </c>
      <c r="AI74" s="37"/>
      <c r="AJ74" s="160">
        <v>3.3333333333333332E-4</v>
      </c>
      <c r="AK74" s="37"/>
      <c r="AL74" s="37"/>
      <c r="AM74" s="160">
        <v>0</v>
      </c>
      <c r="AN74" s="37"/>
      <c r="AO74" s="56">
        <v>2E-3</v>
      </c>
      <c r="AP74" s="37">
        <v>1.4E-2</v>
      </c>
      <c r="AQ74" s="37">
        <v>2.1000000000000001E-2</v>
      </c>
      <c r="AR74" s="37">
        <v>2.5000000000000001E-2</v>
      </c>
      <c r="AV74" s="155"/>
    </row>
    <row r="75" spans="1:48" ht="17.25" thickBot="1" x14ac:dyDescent="0.35">
      <c r="A75" s="201"/>
      <c r="B75" s="43">
        <v>71</v>
      </c>
      <c r="C75" s="9" t="s">
        <v>169</v>
      </c>
      <c r="D75" s="158">
        <v>1E-3</v>
      </c>
      <c r="E75" s="39"/>
      <c r="F75" s="161">
        <v>5.0000000000000001E-4</v>
      </c>
      <c r="G75" s="39"/>
      <c r="H75" s="39">
        <v>1E-3</v>
      </c>
      <c r="I75" s="39">
        <v>1E-3</v>
      </c>
      <c r="J75" s="158">
        <v>1.3333333333333333E-3</v>
      </c>
      <c r="K75" s="39"/>
      <c r="L75" s="39"/>
      <c r="M75" s="39"/>
      <c r="N75" s="39"/>
      <c r="O75" s="39"/>
      <c r="P75" s="161">
        <v>2E-3</v>
      </c>
      <c r="Q75" s="39"/>
      <c r="R75" s="39"/>
      <c r="S75" s="39"/>
      <c r="T75" s="39">
        <v>2E-3</v>
      </c>
      <c r="U75" s="39">
        <v>4.0000000000000001E-3</v>
      </c>
      <c r="V75" s="39">
        <v>2E-3</v>
      </c>
      <c r="W75" s="39">
        <v>2E-3</v>
      </c>
      <c r="X75" s="39">
        <v>2E-3</v>
      </c>
      <c r="Y75" s="39">
        <v>2E-3</v>
      </c>
      <c r="Z75" s="40">
        <v>1E-3</v>
      </c>
      <c r="AA75" s="57">
        <v>0</v>
      </c>
      <c r="AB75" s="39">
        <v>1E-3</v>
      </c>
      <c r="AC75" s="39">
        <v>1E-3</v>
      </c>
      <c r="AD75" s="39">
        <v>1E-3</v>
      </c>
      <c r="AE75" s="39">
        <v>1E-3</v>
      </c>
      <c r="AF75" s="161">
        <v>1.5E-3</v>
      </c>
      <c r="AG75" s="39"/>
      <c r="AH75" s="161">
        <v>0</v>
      </c>
      <c r="AI75" s="39"/>
      <c r="AJ75" s="161">
        <v>0</v>
      </c>
      <c r="AK75" s="39"/>
      <c r="AL75" s="39"/>
      <c r="AM75" s="161">
        <v>0</v>
      </c>
      <c r="AN75" s="39"/>
      <c r="AO75" s="57">
        <v>2E-3</v>
      </c>
      <c r="AP75" s="39">
        <v>1E-3</v>
      </c>
      <c r="AQ75" s="39">
        <v>3.0000000000000001E-3</v>
      </c>
      <c r="AR75" s="39">
        <v>3.0000000000000001E-3</v>
      </c>
      <c r="AV75" s="155"/>
    </row>
    <row r="76" spans="1:48" x14ac:dyDescent="0.3">
      <c r="A76" s="199" t="s">
        <v>171</v>
      </c>
      <c r="B76" s="41">
        <v>72</v>
      </c>
      <c r="C76" s="27" t="s">
        <v>172</v>
      </c>
      <c r="D76" s="55"/>
      <c r="E76" s="35"/>
      <c r="F76" s="35"/>
      <c r="G76" s="35"/>
      <c r="H76" s="35"/>
      <c r="I76" s="35"/>
      <c r="J76" s="56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8"/>
      <c r="AA76" s="5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/>
      <c r="AM76" s="37"/>
      <c r="AN76" s="37"/>
      <c r="AO76" s="55"/>
      <c r="AP76" s="35"/>
      <c r="AQ76" s="35"/>
      <c r="AR76" s="35"/>
    </row>
    <row r="77" spans="1:48" x14ac:dyDescent="0.3">
      <c r="A77" s="200"/>
      <c r="B77" s="42">
        <v>73</v>
      </c>
      <c r="C77" s="4" t="s">
        <v>173</v>
      </c>
      <c r="D77" s="56"/>
      <c r="E77" s="37"/>
      <c r="F77" s="37"/>
      <c r="G77" s="37"/>
      <c r="H77" s="37"/>
      <c r="I77" s="37"/>
      <c r="J77" s="56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8"/>
      <c r="AA77" s="56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56"/>
      <c r="AP77" s="37"/>
      <c r="AQ77" s="37"/>
      <c r="AR77" s="37"/>
    </row>
    <row r="78" spans="1:48" x14ac:dyDescent="0.3">
      <c r="A78" s="200"/>
      <c r="B78" s="42">
        <v>74</v>
      </c>
      <c r="C78" s="4" t="s">
        <v>174</v>
      </c>
      <c r="D78" s="56"/>
      <c r="E78" s="37"/>
      <c r="F78" s="37"/>
      <c r="G78" s="37"/>
      <c r="H78" s="37"/>
      <c r="I78" s="37"/>
      <c r="J78" s="5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8"/>
      <c r="AA78" s="56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56"/>
      <c r="AP78" s="37"/>
      <c r="AQ78" s="37"/>
      <c r="AR78" s="37"/>
    </row>
    <row r="79" spans="1:48" x14ac:dyDescent="0.3">
      <c r="A79" s="200"/>
      <c r="B79" s="42">
        <v>75</v>
      </c>
      <c r="C79" s="4" t="s">
        <v>184</v>
      </c>
      <c r="D79" s="56"/>
      <c r="E79" s="37"/>
      <c r="F79" s="37"/>
      <c r="G79" s="37"/>
      <c r="H79" s="37"/>
      <c r="I79" s="37"/>
      <c r="J79" s="5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8"/>
      <c r="AA79" s="56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56"/>
      <c r="AP79" s="37"/>
      <c r="AQ79" s="37"/>
      <c r="AR79" s="37"/>
    </row>
    <row r="80" spans="1:48" ht="17.25" thickBot="1" x14ac:dyDescent="0.35">
      <c r="A80" s="201"/>
      <c r="B80" s="43">
        <v>76</v>
      </c>
      <c r="C80" s="9" t="s">
        <v>175</v>
      </c>
      <c r="D80" s="57"/>
      <c r="E80" s="39"/>
      <c r="F80" s="39"/>
      <c r="G80" s="39"/>
      <c r="H80" s="39"/>
      <c r="I80" s="39"/>
      <c r="J80" s="57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40"/>
      <c r="AA80" s="57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57"/>
      <c r="AP80" s="39"/>
      <c r="AQ80" s="39"/>
      <c r="AR80" s="39"/>
    </row>
    <row r="81" spans="4:44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</row>
    <row r="82" spans="4:44" x14ac:dyDescent="0.3">
      <c r="AO82" s="19"/>
      <c r="AP82" s="19"/>
      <c r="AQ82" s="19"/>
      <c r="AR82" s="19"/>
    </row>
    <row r="83" spans="4:44" x14ac:dyDescent="0.3">
      <c r="AO83" s="19"/>
      <c r="AP83" s="19"/>
      <c r="AQ83" s="19"/>
      <c r="AR83" s="19"/>
    </row>
    <row r="84" spans="4:44" x14ac:dyDescent="0.3">
      <c r="AO84" s="19"/>
      <c r="AP84" s="19"/>
      <c r="AQ84" s="19"/>
      <c r="AR84" s="19"/>
    </row>
    <row r="85" spans="4:44" x14ac:dyDescent="0.3">
      <c r="AO85" s="19"/>
      <c r="AP85" s="19"/>
      <c r="AQ85" s="19"/>
      <c r="AR85" s="19"/>
    </row>
    <row r="86" spans="4:44" x14ac:dyDescent="0.3">
      <c r="AO86" s="19"/>
      <c r="AP86" s="19"/>
      <c r="AQ86" s="19"/>
      <c r="AR86" s="19"/>
    </row>
    <row r="87" spans="4:44" x14ac:dyDescent="0.3">
      <c r="AO87" s="19"/>
      <c r="AP87" s="19"/>
      <c r="AQ87" s="19"/>
      <c r="AR87" s="19"/>
    </row>
    <row r="88" spans="4:44" x14ac:dyDescent="0.3">
      <c r="AO88" s="19"/>
      <c r="AP88" s="19"/>
      <c r="AQ88" s="19"/>
      <c r="AR88" s="19"/>
    </row>
    <row r="89" spans="4:44" x14ac:dyDescent="0.3">
      <c r="AO89" s="19"/>
      <c r="AP89" s="19"/>
      <c r="AQ89" s="19"/>
      <c r="AR89" s="19"/>
    </row>
    <row r="90" spans="4:44" x14ac:dyDescent="0.3">
      <c r="AO90" s="19"/>
      <c r="AP90" s="19"/>
      <c r="AQ90" s="19"/>
      <c r="AR90" s="19"/>
    </row>
    <row r="91" spans="4:44" x14ac:dyDescent="0.3">
      <c r="AO91" s="19"/>
      <c r="AP91" s="19"/>
      <c r="AQ91" s="19"/>
      <c r="AR91" s="19"/>
    </row>
    <row r="92" spans="4:44" x14ac:dyDescent="0.3">
      <c r="AO92" s="19"/>
      <c r="AP92" s="19"/>
      <c r="AQ92" s="19"/>
      <c r="AR92" s="19"/>
    </row>
    <row r="93" spans="4:44" x14ac:dyDescent="0.3">
      <c r="AO93" s="19"/>
      <c r="AP93" s="19"/>
      <c r="AQ93" s="19"/>
      <c r="AR93" s="19"/>
    </row>
    <row r="94" spans="4:44" x14ac:dyDescent="0.3">
      <c r="AO94" s="19"/>
      <c r="AP94" s="19"/>
      <c r="AQ94" s="19"/>
      <c r="AR94" s="19"/>
    </row>
    <row r="95" spans="4:44" x14ac:dyDescent="0.3">
      <c r="AO95" s="19"/>
      <c r="AP95" s="19"/>
      <c r="AQ95" s="19"/>
      <c r="AR95" s="19"/>
    </row>
    <row r="96" spans="4:44" x14ac:dyDescent="0.3">
      <c r="AO96" s="19"/>
      <c r="AP96" s="19"/>
      <c r="AQ96" s="19"/>
      <c r="AR96" s="19"/>
    </row>
    <row r="97" spans="41:44" x14ac:dyDescent="0.3">
      <c r="AO97" s="19"/>
      <c r="AP97" s="19"/>
      <c r="AQ97" s="19"/>
      <c r="AR97" s="19"/>
    </row>
    <row r="98" spans="41:44" x14ac:dyDescent="0.3">
      <c r="AO98" s="19"/>
      <c r="AP98" s="19"/>
      <c r="AQ98" s="19"/>
      <c r="AR98" s="19"/>
    </row>
    <row r="99" spans="41:44" x14ac:dyDescent="0.3">
      <c r="AO99" s="19"/>
      <c r="AP99" s="19"/>
      <c r="AQ99" s="19"/>
      <c r="AR99" s="19"/>
    </row>
    <row r="100" spans="41:44" x14ac:dyDescent="0.3">
      <c r="AO100" s="19"/>
      <c r="AP100" s="19"/>
      <c r="AQ100" s="19"/>
      <c r="AR100" s="19"/>
    </row>
    <row r="101" spans="41:44" x14ac:dyDescent="0.3">
      <c r="AO101" s="19"/>
      <c r="AP101" s="19"/>
      <c r="AQ101" s="19"/>
      <c r="AR101" s="19"/>
    </row>
    <row r="102" spans="41:44" x14ac:dyDescent="0.3">
      <c r="AO102" s="19"/>
      <c r="AP102" s="19"/>
      <c r="AQ102" s="19"/>
      <c r="AR102" s="19"/>
    </row>
    <row r="103" spans="41:44" x14ac:dyDescent="0.3">
      <c r="AO103" s="19"/>
      <c r="AP103" s="19"/>
      <c r="AQ103" s="19"/>
      <c r="AR103" s="19"/>
    </row>
    <row r="104" spans="41:44" x14ac:dyDescent="0.3">
      <c r="AO104" s="19"/>
      <c r="AP104" s="19"/>
      <c r="AQ104" s="19"/>
      <c r="AR104" s="19"/>
    </row>
    <row r="105" spans="41:44" x14ac:dyDescent="0.3">
      <c r="AO105" s="19"/>
      <c r="AP105" s="19"/>
      <c r="AQ105" s="19"/>
      <c r="AR105" s="19"/>
    </row>
    <row r="106" spans="41:44" x14ac:dyDescent="0.3">
      <c r="AO106" s="19"/>
      <c r="AP106" s="19"/>
      <c r="AQ106" s="19"/>
      <c r="AR106" s="19"/>
    </row>
    <row r="107" spans="41:44" x14ac:dyDescent="0.3">
      <c r="AO107" s="19"/>
      <c r="AP107" s="19"/>
      <c r="AQ107" s="19"/>
      <c r="AR107" s="19"/>
    </row>
    <row r="108" spans="41:44" x14ac:dyDescent="0.3">
      <c r="AO108" s="19"/>
      <c r="AP108" s="19"/>
      <c r="AQ108" s="19"/>
      <c r="AR108" s="19"/>
    </row>
    <row r="109" spans="41:44" x14ac:dyDescent="0.3">
      <c r="AO109" s="19"/>
      <c r="AP109" s="19"/>
      <c r="AQ109" s="19"/>
      <c r="AR109" s="19"/>
    </row>
    <row r="110" spans="41:44" x14ac:dyDescent="0.3">
      <c r="AO110" s="19"/>
      <c r="AP110" s="19"/>
      <c r="AQ110" s="19"/>
      <c r="AR110" s="19"/>
    </row>
  </sheetData>
  <mergeCells count="10">
    <mergeCell ref="D1:AR1"/>
    <mergeCell ref="A76:A80"/>
    <mergeCell ref="D2:I2"/>
    <mergeCell ref="AO2:AR2"/>
    <mergeCell ref="J2:Z2"/>
    <mergeCell ref="A5:A49"/>
    <mergeCell ref="A50:A57"/>
    <mergeCell ref="A58:A72"/>
    <mergeCell ref="A73:A75"/>
    <mergeCell ref="AA2:AN2"/>
  </mergeCells>
  <phoneticPr fontId="2" type="noConversion"/>
  <conditionalFormatting sqref="AA50:AN57">
    <cfRule type="cellIs" dxfId="67" priority="42" operator="greaterThan">
      <formula>0</formula>
    </cfRule>
  </conditionalFormatting>
  <conditionalFormatting sqref="C57">
    <cfRule type="expression" dxfId="66" priority="6">
      <formula>#REF!=0</formula>
    </cfRule>
  </conditionalFormatting>
  <conditionalFormatting sqref="C54">
    <cfRule type="expression" dxfId="65" priority="9">
      <formula>#REF!=0</formula>
    </cfRule>
  </conditionalFormatting>
  <conditionalFormatting sqref="C55">
    <cfRule type="expression" dxfId="64" priority="8">
      <formula>#REF!=0</formula>
    </cfRule>
  </conditionalFormatting>
  <conditionalFormatting sqref="C53">
    <cfRule type="expression" dxfId="63" priority="10">
      <formula>#REF!=0</formula>
    </cfRule>
  </conditionalFormatting>
  <conditionalFormatting sqref="C50">
    <cfRule type="expression" dxfId="62" priority="12">
      <formula>#REF!=0</formula>
    </cfRule>
  </conditionalFormatting>
  <conditionalFormatting sqref="C51">
    <cfRule type="expression" dxfId="61" priority="11">
      <formula>#REF!=0</formula>
    </cfRule>
  </conditionalFormatting>
  <conditionalFormatting sqref="C56">
    <cfRule type="expression" dxfId="60" priority="7">
      <formula>#REF!=0</formula>
    </cfRule>
  </conditionalFormatting>
  <conditionalFormatting sqref="AM5:AN49">
    <cfRule type="cellIs" dxfId="59" priority="5" operator="greaterThan">
      <formula>0</formula>
    </cfRule>
  </conditionalFormatting>
  <conditionalFormatting sqref="AA5:AL49">
    <cfRule type="cellIs" dxfId="58" priority="4" operator="greaterThan">
      <formula>0</formula>
    </cfRule>
  </conditionalFormatting>
  <conditionalFormatting sqref="AO5:AR49">
    <cfRule type="cellIs" dxfId="57" priority="1" operator="greaterThan">
      <formula>0</formula>
    </cfRule>
  </conditionalFormatting>
  <conditionalFormatting sqref="J5:Z49">
    <cfRule type="cellIs" dxfId="56" priority="3" operator="greaterThan">
      <formula>0</formula>
    </cfRule>
  </conditionalFormatting>
  <conditionalFormatting sqref="D5:I49">
    <cfRule type="cellIs" dxfId="55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5</vt:i4>
      </vt:variant>
    </vt:vector>
  </HeadingPairs>
  <TitlesOfParts>
    <vt:vector size="21" baseType="lpstr">
      <vt:lpstr>개요_원본</vt:lpstr>
      <vt:lpstr>sheet1</vt:lpstr>
      <vt:lpstr>표출 1. HNS 실태조사 정보 개요</vt:lpstr>
      <vt:lpstr>표출 2. 기초환경자료</vt:lpstr>
      <vt:lpstr>표출 3. 수질오염물질</vt:lpstr>
      <vt:lpstr>표출 4. 휘발성 유기화합물</vt:lpstr>
      <vt:lpstr>표출 5. 미량금속</vt:lpstr>
      <vt:lpstr>표출 6. 기타물질</vt:lpstr>
      <vt:lpstr>산업시설배출수_원본</vt:lpstr>
      <vt:lpstr>산업시설배출수 위경도</vt:lpstr>
      <vt:lpstr>산업시설주변해역_원본</vt:lpstr>
      <vt:lpstr>주변해역 위경도</vt:lpstr>
      <vt:lpstr>발전소_배출수_원본</vt:lpstr>
      <vt:lpstr>발전소배출수 위경도</vt:lpstr>
      <vt:lpstr>발전소_주변해역_원본</vt:lpstr>
      <vt:lpstr>발전소주변해역 위경도</vt:lpstr>
      <vt:lpstr>개요_원본!Print_Area</vt:lpstr>
      <vt:lpstr>'발전소배출수 위경도'!Print_Area</vt:lpstr>
      <vt:lpstr>'발전소주변해역 위경도'!Print_Area</vt:lpstr>
      <vt:lpstr>'산업시설배출수 위경도'!Print_Area</vt:lpstr>
      <vt:lpstr>'주변해역 위경도'!Print_Area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Choi</dc:creator>
  <cp:lastModifiedBy>cuber23</cp:lastModifiedBy>
  <dcterms:created xsi:type="dcterms:W3CDTF">2022-07-25T04:58:46Z</dcterms:created>
  <dcterms:modified xsi:type="dcterms:W3CDTF">2022-09-29T09:31:13Z</dcterms:modified>
</cp:coreProperties>
</file>