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192.168.28.10\staff-06\企画・広報・秘書\2-企画\5-中期計画・年度計画\04_業務実績報告書（年度・中期目標期間）\11_令和８年度（令和７事業年度及び中期目標評価（4年終了時））\08_法人会議\"/>
    </mc:Choice>
  </mc:AlternateContent>
  <xr:revisionPtr revIDLastSave="0" documentId="13_ncr:1_{CE0F7AD7-BBE6-48DD-ADC3-83E311FE2483}" xr6:coauthVersionLast="47" xr6:coauthVersionMax="47" xr10:uidLastSave="{00000000-0000-0000-0000-000000000000}"/>
  <bookViews>
    <workbookView xWindow="-98" yWindow="-98" windowWidth="21795" windowHeight="13875" tabRatio="539" firstSheet="3" activeTab="3" xr2:uid="{00000000-000D-0000-FFFF-FFFF00000000}"/>
  </bookViews>
  <sheets>
    <sheet name="①業務実績報告書 (表紙～Ⅲ) " sheetId="10" r:id="rId1"/>
    <sheet name="③評価（年度）" sheetId="12" r:id="rId2"/>
    <sheet name="③評価（中期）" sheetId="13" r:id="rId3"/>
    <sheet name="④小項目別評価" sheetId="11" r:id="rId4"/>
    <sheet name="⑤用語集（年計）" sheetId="14" r:id="rId5"/>
    <sheet name="（参考）評価（年度）★" sheetId="4" r:id="rId6"/>
    <sheet name="（参考）評価（中期）★" sheetId="5" r:id="rId7"/>
    <sheet name="(参考)第1期中期小項目別評価" sheetId="3" r:id="rId8"/>
    <sheet name="【作成用】学部・学科等" sheetId="6" r:id="rId9"/>
    <sheet name="【作成用】組織図（平成30年）" sheetId="7" r:id="rId10"/>
    <sheet name="年度計画等（全体）" sheetId="8" r:id="rId11"/>
    <sheet name="自己点検評価体系図" sheetId="9" r:id="rId12"/>
  </sheets>
  <externalReferences>
    <externalReference r:id="rId13"/>
  </externalReferences>
  <definedNames>
    <definedName name="_xlnm._FilterDatabase" localSheetId="7" hidden="1">'(参考)第1期中期小項目別評価'!$B$9:$J$607</definedName>
    <definedName name="_xlnm._FilterDatabase" localSheetId="0" hidden="1">'①業務実績報告書 (表紙～Ⅲ) '!#REF!</definedName>
    <definedName name="_xlnm._FilterDatabase" localSheetId="3" hidden="1">④小項目別評価!$B$9:$H$405</definedName>
    <definedName name="OLE_LINK10" localSheetId="7">'(参考)第1期中期小項目別評価'!#REF!</definedName>
    <definedName name="OLE_LINK10" localSheetId="0">'①業務実績報告書 (表紙～Ⅲ) '!#REF!</definedName>
    <definedName name="OLE_LINK10" localSheetId="3">④小項目別評価!#REF!</definedName>
    <definedName name="OLE_LINK21" localSheetId="7">'(参考)第1期中期小項目別評価'!#REF!</definedName>
    <definedName name="OLE_LINK21" localSheetId="0">'①業務実績報告書 (表紙～Ⅲ) '!#REF!</definedName>
    <definedName name="OLE_LINK21" localSheetId="3">④小項目別評価!#REF!</definedName>
    <definedName name="OLE_LINK26" localSheetId="0">'①業務実績報告書 (表紙～Ⅲ) '!#REF!</definedName>
    <definedName name="OLE_LINK26" localSheetId="3">④小項目別評価!#REF!</definedName>
    <definedName name="OLE_LINK5" localSheetId="7">'(参考)第1期中期小項目別評価'!#REF!</definedName>
    <definedName name="OLE_LINK5" localSheetId="0">'①業務実績報告書 (表紙～Ⅲ) '!#REF!</definedName>
    <definedName name="OLE_LINK5" localSheetId="3">④小項目別評価!#REF!</definedName>
    <definedName name="OLE_LINK66" localSheetId="0">'①業務実績報告書 (表紙～Ⅲ) '!#REF!</definedName>
    <definedName name="OLE_LINK66" localSheetId="3">④小項目別評価!#REF!</definedName>
    <definedName name="OLE_LINK81" localSheetId="0">'①業務実績報告書 (表紙～Ⅲ) '!#REF!</definedName>
    <definedName name="OLE_LINK81" localSheetId="3">④小項目別評価!#REF!</definedName>
    <definedName name="OLE_LINK82" localSheetId="0">'①業務実績報告書 (表紙～Ⅲ) '!#REF!</definedName>
    <definedName name="OLE_LINK82" localSheetId="3">④小項目別評価!#REF!</definedName>
    <definedName name="OLE_LINK91" localSheetId="0">'①業務実績報告書 (表紙～Ⅲ) '!#REF!</definedName>
    <definedName name="OLE_LINK91" localSheetId="3">④小項目別評価!#REF!</definedName>
    <definedName name="_xlnm.Print_Area" localSheetId="7">'(参考)第1期中期小項目別評価'!$B$1:$I$608</definedName>
    <definedName name="_xlnm.Print_Area" localSheetId="0">'①業務実績報告書 (表紙～Ⅲ) '!$A$1:$H$267</definedName>
    <definedName name="_xlnm.Print_Area" localSheetId="2">'③評価（中期）'!$A$1:$S$22</definedName>
    <definedName name="_xlnm.Print_Area" localSheetId="1">'③評価（年度）'!$A$1:$S$22</definedName>
    <definedName name="_xlnm.Print_Area" localSheetId="3">④小項目別評価!$A$1:$I$406</definedName>
    <definedName name="_xlnm.Print_Area" localSheetId="4">'⑤用語集（年計）'!$B$1:$D$29</definedName>
    <definedName name="_xlnm.Print_Area" localSheetId="10">'年度計画等（全体）'!$A$1:$U$34</definedName>
    <definedName name="_xlnm.Print_Titles" localSheetId="4">'⑤用語集（年計）'!$2:$3</definedName>
    <definedName name="_xlnm.Print_Titles" localSheetId="10">'年度計画等（全体）'!$1:$3</definedName>
    <definedName name="Z_05D393A1_397A_449F_B593_584242B64576_.wvu.FilterData" localSheetId="7" hidden="1">'(参考)第1期中期小項目別評価'!$B$9:$J$607</definedName>
    <definedName name="Z_18C81D26_E174_4850_8E04_E00167CA8E46_.wvu.FilterData" localSheetId="7" hidden="1">'(参考)第1期中期小項目別評価'!$B$9:$J$607</definedName>
    <definedName name="Z_2505B5A2_F5DA_4EFA_9EB2_2659013314E8_.wvu.FilterData" localSheetId="7" hidden="1">'(参考)第1期中期小項目別評価'!$B$9:$J$607</definedName>
    <definedName name="Z_2FF9D0E9_474B_4BF4_A74D_8E37D6D5DFE1_.wvu.FilterData" localSheetId="7" hidden="1">'(参考)第1期中期小項目別評価'!$B$9:$J$607</definedName>
    <definedName name="Z_36D40F66_C9E2_48D7_9002_CB97E2184A19_.wvu.FilterData" localSheetId="7" hidden="1">'(参考)第1期中期小項目別評価'!$B$9:$J$607</definedName>
    <definedName name="Z_3CFF020C_86C5_4691_947E_CBCDAE03A9B8_.wvu.FilterData" localSheetId="7" hidden="1">'(参考)第1期中期小項目別評価'!$B$9:$J$607</definedName>
    <definedName name="Z_4C64BDFA_2F23_4C42_8077_6B1A24857CC0_.wvu.FilterData" localSheetId="7" hidden="1">'(参考)第1期中期小項目別評価'!$B$9:$J$607</definedName>
    <definedName name="Z_566956C7_17E0_447B_A5CB_B9790617A9DC_.wvu.FilterData" localSheetId="7" hidden="1">'(参考)第1期中期小項目別評価'!$B$9:$J$607</definedName>
    <definedName name="Z_5BD4061D_D0C0_4A6A_9CBB_C6AE12ECD2C7_.wvu.FilterData" localSheetId="7" hidden="1">'(参考)第1期中期小項目別評価'!$B$9:$J$607</definedName>
    <definedName name="Z_5D0CC26F_0E6C_4658_A99C_6A5149E941CC_.wvu.FilterData" localSheetId="7" hidden="1">'(参考)第1期中期小項目別評価'!$B$9:$J$607</definedName>
    <definedName name="Z_6046328E_A4CE_4703_87E8_D330FA27A7D5_.wvu.FilterData" localSheetId="7" hidden="1">'(参考)第1期中期小項目別評価'!$B$9:$J$607</definedName>
    <definedName name="Z_60688009_EED0_47A2_A724_24ED0ACD4935_.wvu.FilterData" localSheetId="7" hidden="1">'(参考)第1期中期小項目別評価'!$B$9:$J$607</definedName>
    <definedName name="Z_6A7DF7EF_3C67_4715_8CE7_4362039327A7_.wvu.FilterData" localSheetId="7" hidden="1">'(参考)第1期中期小項目別評価'!$B$9:$J$607</definedName>
    <definedName name="Z_8AE7BAA8_69F8_4237_BE63_CD9A91A70A4D_.wvu.FilterData" localSheetId="7" hidden="1">'(参考)第1期中期小項目別評価'!$B$9:$J$607</definedName>
    <definedName name="Z_8AE7BAA8_69F8_4237_BE63_CD9A91A70A4D_.wvu.PrintArea" localSheetId="7" hidden="1">'(参考)第1期中期小項目別評価'!$B$1:$I$608</definedName>
    <definedName name="Z_8AE7BAA8_69F8_4237_BE63_CD9A91A70A4D_.wvu.PrintArea" localSheetId="0" hidden="1">'①業務実績報告書 (表紙～Ⅲ) '!$A$1:$H$252</definedName>
    <definedName name="Z_8AE7BAA8_69F8_4237_BE63_CD9A91A70A4D_.wvu.PrintArea" localSheetId="10" hidden="1">'年度計画等（全体）'!$A$1:$U$34</definedName>
    <definedName name="Z_8AE7BAA8_69F8_4237_BE63_CD9A91A70A4D_.wvu.PrintTitles" localSheetId="10" hidden="1">'年度計画等（全体）'!$1:$3</definedName>
    <definedName name="Z_8AE7BAA8_69F8_4237_BE63_CD9A91A70A4D_.wvu.Rows" localSheetId="8" hidden="1">【作成用】学部・学科等!$5:$10,【作成用】学部・学科等!$13:$17</definedName>
    <definedName name="Z_92BD0581_E555_4332_83CA_F86813A00F8E_.wvu.FilterData" localSheetId="7" hidden="1">'(参考)第1期中期小項目別評価'!$B$9:$J$607</definedName>
    <definedName name="Z_B903E6D8_9D32_4DD1_9ABB_7CBB7EFA2546_.wvu.FilterData" localSheetId="7" hidden="1">'(参考)第1期中期小項目別評価'!$B$9:$J$607</definedName>
    <definedName name="Z_C1515CB1_87CB_4B40_8774_EE327B453334_.wvu.FilterData" localSheetId="7" hidden="1">'(参考)第1期中期小項目別評価'!$B$9:$J$607</definedName>
    <definedName name="Z_C180712D_253C_45E3_8630_CA2DF97B292E_.wvu.FilterData" localSheetId="7" hidden="1">'(参考)第1期中期小項目別評価'!$B$9:$J$607</definedName>
    <definedName name="Z_CC50910B_6D87_4CDD_B465_12EFAB64E04E_.wvu.FilterData" localSheetId="7" hidden="1">'(参考)第1期中期小項目別評価'!$B$9:$J$607</definedName>
    <definedName name="Z_D0C22AA2_12B4_4A85_932E_765B7591DCC2_.wvu.FilterData" localSheetId="7" hidden="1">'(参考)第1期中期小項目別評価'!$B$9:$J$607</definedName>
    <definedName name="Z_D5F244FE_8AE0_4348_A370_6C9906E06489_.wvu.FilterData" localSheetId="7" hidden="1">'(参考)第1期中期小項目別評価'!$B$9:$J$607</definedName>
    <definedName name="Z_E0104A86_D27D_44A4_99DE_C64D2C4D3592_.wvu.FilterData" localSheetId="7" hidden="1">'(参考)第1期中期小項目別評価'!$B$9:$J$607</definedName>
    <definedName name="Z_FF4F73E9_1803_4E14_A8E9_9270A0CA7E5E_.wvu.FilterData" localSheetId="7" hidden="1">'(参考)第1期中期小項目別評価'!$B$9:$J$607</definedName>
    <definedName name="Z_FF4F73E9_1803_4E14_A8E9_9270A0CA7E5E_.wvu.PrintArea" localSheetId="7" hidden="1">'(参考)第1期中期小項目別評価'!$B$1:$I$608</definedName>
  </definedNames>
  <calcPr calcId="191029"/>
  <customWorkbookViews>
    <customWorkbookView name="fukuchiyama - 個人用ビュー" guid="{8AE7BAA8-69F8-4237-BE63-CD9A91A70A4D}" mergeInterval="0" personalView="1" maximized="1" xWindow="-8" yWindow="-8" windowWidth="1382" windowHeight="744" tabRatio="539"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34" i="6" l="1"/>
  <c r="G34" i="6"/>
  <c r="E34" i="6"/>
  <c r="I34" i="6"/>
  <c r="H34" i="6"/>
  <c r="J34" i="6" s="1"/>
  <c r="J31" i="6"/>
  <c r="J32" i="6"/>
  <c r="J33" i="6"/>
  <c r="J30" i="6"/>
  <c r="S7" i="13"/>
  <c r="S21" i="13"/>
  <c r="S19" i="13"/>
  <c r="S17" i="13"/>
  <c r="S15" i="13"/>
  <c r="S13" i="13"/>
  <c r="S11" i="13"/>
  <c r="S9" i="13"/>
  <c r="J19" i="13"/>
  <c r="K20" i="13" s="1"/>
  <c r="J7" i="13"/>
  <c r="O8" i="13" s="1"/>
  <c r="J7" i="12"/>
  <c r="J9" i="12"/>
  <c r="S9" i="12" s="1"/>
  <c r="Q21" i="13"/>
  <c r="O21" i="13"/>
  <c r="M21" i="13"/>
  <c r="K21" i="13"/>
  <c r="J17" i="13"/>
  <c r="O18" i="13" s="1"/>
  <c r="J15" i="13"/>
  <c r="J13" i="13"/>
  <c r="Q14" i="13" s="1"/>
  <c r="J11" i="13"/>
  <c r="Q12" i="13" s="1"/>
  <c r="J9" i="13"/>
  <c r="M10" i="13" s="1"/>
  <c r="Q21" i="12"/>
  <c r="O21" i="12"/>
  <c r="M21" i="12"/>
  <c r="K21" i="12"/>
  <c r="J19" i="12"/>
  <c r="O20" i="12" s="1"/>
  <c r="J17" i="12"/>
  <c r="M18" i="12" s="1"/>
  <c r="J15" i="12"/>
  <c r="Q16" i="12" s="1"/>
  <c r="J13" i="12"/>
  <c r="Q14" i="12" s="1"/>
  <c r="J11" i="12"/>
  <c r="O12" i="12" s="1"/>
  <c r="Q18" i="13" l="1"/>
  <c r="Q18" i="12"/>
  <c r="Q20" i="12"/>
  <c r="S19" i="12"/>
  <c r="J21" i="12"/>
  <c r="S21" i="12" s="1"/>
  <c r="O18" i="12"/>
  <c r="S15" i="12"/>
  <c r="K16" i="12"/>
  <c r="M16" i="12"/>
  <c r="O16" i="12"/>
  <c r="K14" i="12"/>
  <c r="S11" i="12"/>
  <c r="Q12" i="12"/>
  <c r="K10" i="12"/>
  <c r="M10" i="12"/>
  <c r="O10" i="12"/>
  <c r="Q10" i="12"/>
  <c r="M8" i="13"/>
  <c r="K8" i="13"/>
  <c r="K14" i="13"/>
  <c r="M14" i="13"/>
  <c r="Q8" i="13"/>
  <c r="J21" i="13"/>
  <c r="M22" i="13" s="1"/>
  <c r="K16" i="13"/>
  <c r="O10" i="13"/>
  <c r="M16" i="13"/>
  <c r="Q10" i="13"/>
  <c r="O16" i="13"/>
  <c r="Q16" i="13"/>
  <c r="M20" i="13"/>
  <c r="Q20" i="13"/>
  <c r="O20" i="13"/>
  <c r="O14" i="13"/>
  <c r="K10" i="13"/>
  <c r="K12" i="13"/>
  <c r="M12" i="13"/>
  <c r="K18" i="13"/>
  <c r="O12" i="13"/>
  <c r="M18" i="13"/>
  <c r="O8" i="12"/>
  <c r="M14" i="12"/>
  <c r="K20" i="12"/>
  <c r="Q8" i="12"/>
  <c r="O14" i="12"/>
  <c r="M20" i="12"/>
  <c r="S7" i="12"/>
  <c r="K8" i="12"/>
  <c r="S13" i="12"/>
  <c r="M8" i="12"/>
  <c r="K12" i="12"/>
  <c r="S17" i="12"/>
  <c r="M12" i="12"/>
  <c r="K18" i="12"/>
  <c r="U16" i="12" l="1"/>
  <c r="U20" i="13"/>
  <c r="U14" i="12"/>
  <c r="K22" i="12"/>
  <c r="M22" i="12"/>
  <c r="U10" i="12"/>
  <c r="O22" i="12"/>
  <c r="Q22" i="12"/>
  <c r="U18" i="12"/>
  <c r="U8" i="12"/>
  <c r="K22" i="13"/>
  <c r="Q22" i="13"/>
  <c r="U16" i="13"/>
  <c r="U18" i="13"/>
  <c r="U12" i="13"/>
  <c r="U14" i="13"/>
  <c r="U8" i="13"/>
  <c r="U10" i="13"/>
  <c r="O22" i="13"/>
  <c r="U12" i="12"/>
  <c r="U20" i="12"/>
  <c r="U22" i="13" l="1"/>
  <c r="U22" i="12"/>
  <c r="S21" i="5" l="1"/>
  <c r="Q21" i="5"/>
  <c r="O21" i="5"/>
  <c r="M21" i="5"/>
  <c r="K21" i="5"/>
  <c r="S19" i="5"/>
  <c r="Q19" i="5"/>
  <c r="O19" i="5"/>
  <c r="M19" i="5"/>
  <c r="K19" i="5"/>
  <c r="S17" i="5"/>
  <c r="Q17" i="5"/>
  <c r="O17" i="5"/>
  <c r="M17" i="5"/>
  <c r="K17" i="5"/>
  <c r="S15" i="5"/>
  <c r="Q15" i="5"/>
  <c r="O15" i="5"/>
  <c r="M15" i="5"/>
  <c r="K15" i="5"/>
  <c r="S13" i="5"/>
  <c r="Q13" i="5"/>
  <c r="O13" i="5"/>
  <c r="M13" i="5"/>
  <c r="K13" i="5"/>
  <c r="S11" i="5"/>
  <c r="Q11" i="5"/>
  <c r="O11" i="5"/>
  <c r="M11" i="5"/>
  <c r="K11" i="5"/>
  <c r="S9" i="5"/>
  <c r="Q9" i="5"/>
  <c r="O9" i="5"/>
  <c r="M9" i="5"/>
  <c r="K9" i="5"/>
  <c r="S7" i="5"/>
  <c r="Q7" i="5"/>
  <c r="O7" i="5"/>
  <c r="M7" i="5"/>
  <c r="K7" i="5"/>
  <c r="S21" i="4"/>
  <c r="Q21" i="4"/>
  <c r="O21" i="4"/>
  <c r="M21" i="4"/>
  <c r="K21" i="4"/>
  <c r="S19" i="4"/>
  <c r="Q19" i="4"/>
  <c r="O19" i="4"/>
  <c r="M19" i="4"/>
  <c r="K19" i="4"/>
  <c r="S17" i="4"/>
  <c r="Q17" i="4"/>
  <c r="O17" i="4"/>
  <c r="M17" i="4"/>
  <c r="K17" i="4"/>
  <c r="S15" i="4"/>
  <c r="Q15" i="4"/>
  <c r="O15" i="4"/>
  <c r="M15" i="4"/>
  <c r="K15" i="4"/>
  <c r="S13" i="4"/>
  <c r="Q13" i="4"/>
  <c r="O13" i="4"/>
  <c r="M13" i="4"/>
  <c r="K13" i="4"/>
  <c r="S11" i="4"/>
  <c r="Q11" i="4"/>
  <c r="O11" i="4"/>
  <c r="M11" i="4"/>
  <c r="K11" i="4"/>
  <c r="S9" i="4"/>
  <c r="Q9" i="4"/>
  <c r="O9" i="4"/>
  <c r="M9" i="4"/>
  <c r="K9" i="4"/>
  <c r="S7" i="4"/>
  <c r="Q7" i="4"/>
  <c r="O7" i="4"/>
  <c r="M7" i="4"/>
  <c r="K7" i="4"/>
  <c r="J21" i="5" l="1"/>
  <c r="M22" i="5" s="1"/>
  <c r="J17" i="4"/>
  <c r="S18" i="4" s="1"/>
  <c r="M23" i="5"/>
  <c r="O23" i="4"/>
  <c r="J19" i="5"/>
  <c r="M20" i="5" s="1"/>
  <c r="J17" i="5"/>
  <c r="M18" i="5" s="1"/>
  <c r="J9" i="5"/>
  <c r="O10" i="5" s="1"/>
  <c r="J21" i="4"/>
  <c r="M22" i="4" s="1"/>
  <c r="M23" i="4"/>
  <c r="J19" i="4"/>
  <c r="K20" i="4" s="1"/>
  <c r="J15" i="5"/>
  <c r="M16" i="5" s="1"/>
  <c r="O23" i="5"/>
  <c r="J15" i="4"/>
  <c r="J11" i="5"/>
  <c r="U11" i="5" s="1"/>
  <c r="Q23" i="5"/>
  <c r="K23" i="4"/>
  <c r="S23" i="4"/>
  <c r="K23" i="5"/>
  <c r="S23" i="5"/>
  <c r="J9" i="4"/>
  <c r="S10" i="4" s="1"/>
  <c r="J13" i="4"/>
  <c r="Q14" i="4" s="1"/>
  <c r="Q23" i="4"/>
  <c r="J7" i="5"/>
  <c r="U7" i="5" s="1"/>
  <c r="J13" i="5"/>
  <c r="U13" i="5" s="1"/>
  <c r="J7" i="4"/>
  <c r="Q8" i="4" s="1"/>
  <c r="J11" i="4"/>
  <c r="Q12" i="4" s="1"/>
  <c r="K16" i="6"/>
  <c r="I16" i="6"/>
  <c r="H16" i="6"/>
  <c r="G16" i="6"/>
  <c r="E16" i="6"/>
  <c r="J15" i="6"/>
  <c r="L15" i="6" s="1"/>
  <c r="J14" i="6"/>
  <c r="K18" i="4" l="1"/>
  <c r="U13" i="4"/>
  <c r="S10" i="5"/>
  <c r="O18" i="4"/>
  <c r="O18" i="5"/>
  <c r="Q18" i="4"/>
  <c r="K18" i="5"/>
  <c r="U17" i="4"/>
  <c r="O20" i="4"/>
  <c r="M18" i="4"/>
  <c r="U17" i="5"/>
  <c r="O16" i="5"/>
  <c r="S18" i="5"/>
  <c r="Q18" i="5"/>
  <c r="M10" i="5"/>
  <c r="S22" i="5"/>
  <c r="U9" i="5"/>
  <c r="U21" i="5"/>
  <c r="O22" i="5"/>
  <c r="Q16" i="5"/>
  <c r="K22" i="5"/>
  <c r="Q22" i="5"/>
  <c r="U15" i="5"/>
  <c r="K16" i="5"/>
  <c r="Q20" i="4"/>
  <c r="S16" i="5"/>
  <c r="K22" i="4"/>
  <c r="K10" i="5"/>
  <c r="Q10" i="5"/>
  <c r="M20" i="4"/>
  <c r="U19" i="4"/>
  <c r="Q22" i="4"/>
  <c r="S20" i="4"/>
  <c r="O22" i="4"/>
  <c r="Q12" i="5"/>
  <c r="S22" i="4"/>
  <c r="U21" i="4"/>
  <c r="U19" i="5"/>
  <c r="O20" i="5"/>
  <c r="S20" i="5"/>
  <c r="Q20" i="5"/>
  <c r="K20" i="5"/>
  <c r="U7" i="4"/>
  <c r="K12" i="5"/>
  <c r="J16" i="6"/>
  <c r="S12" i="5"/>
  <c r="S8" i="4"/>
  <c r="K14" i="4"/>
  <c r="M14" i="5"/>
  <c r="O14" i="5"/>
  <c r="M16" i="4"/>
  <c r="O16" i="4"/>
  <c r="S16" i="4"/>
  <c r="K8" i="4"/>
  <c r="S12" i="4"/>
  <c r="K14" i="5"/>
  <c r="O8" i="5"/>
  <c r="J23" i="5"/>
  <c r="Q24" i="5" s="1"/>
  <c r="M8" i="5"/>
  <c r="U11" i="4"/>
  <c r="J23" i="4"/>
  <c r="K24" i="4" s="1"/>
  <c r="M8" i="4"/>
  <c r="O8" i="4"/>
  <c r="U15" i="4"/>
  <c r="Q8" i="5"/>
  <c r="K16" i="4"/>
  <c r="Q16" i="4"/>
  <c r="K8" i="5"/>
  <c r="K12" i="4"/>
  <c r="M10" i="4"/>
  <c r="O10" i="4"/>
  <c r="S14" i="5"/>
  <c r="O12" i="4"/>
  <c r="M12" i="4"/>
  <c r="U9" i="4"/>
  <c r="O14" i="4"/>
  <c r="M14" i="4"/>
  <c r="M12" i="5"/>
  <c r="O12" i="5"/>
  <c r="Q14" i="5"/>
  <c r="Q10" i="4"/>
  <c r="S14" i="4"/>
  <c r="S8" i="5"/>
  <c r="K10" i="4"/>
  <c r="L14" i="6"/>
  <c r="L16" i="6" s="1"/>
  <c r="U23" i="5" l="1"/>
  <c r="K24" i="5"/>
  <c r="S24" i="5"/>
  <c r="U23" i="4"/>
  <c r="Q24" i="4"/>
  <c r="O24" i="4"/>
  <c r="M24" i="4"/>
  <c r="S24" i="4"/>
  <c r="M24" i="5"/>
  <c r="O24" i="5"/>
</calcChain>
</file>

<file path=xl/sharedStrings.xml><?xml version="1.0" encoding="utf-8"?>
<sst xmlns="http://schemas.openxmlformats.org/spreadsheetml/2006/main" count="2200" uniqueCount="1458">
  <si>
    <t>公立大学法人福知山公立大学</t>
    <rPh sb="0" eb="2">
      <t>コウリツ</t>
    </rPh>
    <rPh sb="2" eb="4">
      <t>ダイガク</t>
    </rPh>
    <rPh sb="4" eb="6">
      <t>ホウジン</t>
    </rPh>
    <rPh sb="6" eb="9">
      <t>フクチヤマ</t>
    </rPh>
    <rPh sb="9" eb="11">
      <t>コウリツ</t>
    </rPh>
    <rPh sb="11" eb="13">
      <t>ダイガク</t>
    </rPh>
    <phoneticPr fontId="1"/>
  </si>
  <si>
    <t>大学</t>
    <rPh sb="0" eb="2">
      <t>ダイガク</t>
    </rPh>
    <phoneticPr fontId="1"/>
  </si>
  <si>
    <t>学部</t>
    <rPh sb="0" eb="2">
      <t>ガクブ</t>
    </rPh>
    <phoneticPr fontId="1"/>
  </si>
  <si>
    <t>学科</t>
    <rPh sb="0" eb="2">
      <t>ガッカ</t>
    </rPh>
    <phoneticPr fontId="1"/>
  </si>
  <si>
    <t>入学定員</t>
    <rPh sb="0" eb="2">
      <t>ニュウガク</t>
    </rPh>
    <rPh sb="2" eb="4">
      <t>テイイン</t>
    </rPh>
    <phoneticPr fontId="1"/>
  </si>
  <si>
    <t>収容定員</t>
    <rPh sb="0" eb="2">
      <t>シュウヨウ</t>
    </rPh>
    <rPh sb="2" eb="4">
      <t>テイイン</t>
    </rPh>
    <phoneticPr fontId="1"/>
  </si>
  <si>
    <t>福知山公立大学</t>
    <rPh sb="0" eb="3">
      <t>フクチヤマ</t>
    </rPh>
    <rPh sb="3" eb="5">
      <t>コウリツ</t>
    </rPh>
    <rPh sb="5" eb="7">
      <t>ダイガク</t>
    </rPh>
    <phoneticPr fontId="1"/>
  </si>
  <si>
    <t>地域経営学科</t>
    <rPh sb="0" eb="2">
      <t>チイキ</t>
    </rPh>
    <rPh sb="2" eb="4">
      <t>ケイエイ</t>
    </rPh>
    <rPh sb="4" eb="6">
      <t>ガッカ</t>
    </rPh>
    <phoneticPr fontId="1"/>
  </si>
  <si>
    <t>地域経営学部</t>
    <rPh sb="0" eb="2">
      <t>チイキ</t>
    </rPh>
    <rPh sb="2" eb="4">
      <t>ケイエイ</t>
    </rPh>
    <rPh sb="4" eb="6">
      <t>ガクブ</t>
    </rPh>
    <phoneticPr fontId="1"/>
  </si>
  <si>
    <t>計</t>
    <rPh sb="0" eb="1">
      <t>ケイ</t>
    </rPh>
    <phoneticPr fontId="1"/>
  </si>
  <si>
    <t>5人</t>
    <rPh sb="1" eb="2">
      <t>ニン</t>
    </rPh>
    <phoneticPr fontId="1"/>
  </si>
  <si>
    <t>2人</t>
    <rPh sb="1" eb="2">
      <t>ニン</t>
    </rPh>
    <phoneticPr fontId="1"/>
  </si>
  <si>
    <t>7人</t>
    <rPh sb="1" eb="2">
      <t>ニン</t>
    </rPh>
    <phoneticPr fontId="1"/>
  </si>
  <si>
    <t>120人</t>
    <rPh sb="3" eb="4">
      <t>ニン</t>
    </rPh>
    <phoneticPr fontId="1"/>
  </si>
  <si>
    <t>医療福祉経営学科</t>
    <rPh sb="0" eb="2">
      <t>イリョウ</t>
    </rPh>
    <rPh sb="2" eb="4">
      <t>フクシ</t>
    </rPh>
    <rPh sb="4" eb="6">
      <t>ケイエイ</t>
    </rPh>
    <rPh sb="6" eb="8">
      <t>ガッカ</t>
    </rPh>
    <phoneticPr fontId="1"/>
  </si>
  <si>
    <t>編入学定員</t>
    <rPh sb="0" eb="1">
      <t>ヘン</t>
    </rPh>
    <rPh sb="1" eb="3">
      <t>ニュウガク</t>
    </rPh>
    <rPh sb="3" eb="5">
      <t>テイイン</t>
    </rPh>
    <phoneticPr fontId="1"/>
  </si>
  <si>
    <t>在籍学生数</t>
    <rPh sb="0" eb="2">
      <t>ザイセキ</t>
    </rPh>
    <rPh sb="2" eb="4">
      <t>ガクセイ</t>
    </rPh>
    <rPh sb="4" eb="5">
      <t>スウ</t>
    </rPh>
    <phoneticPr fontId="1"/>
  </si>
  <si>
    <t>95人</t>
    <rPh sb="2" eb="3">
      <t>ニン</t>
    </rPh>
    <phoneticPr fontId="1"/>
  </si>
  <si>
    <t>25人</t>
    <rPh sb="2" eb="3">
      <t>ニン</t>
    </rPh>
    <phoneticPr fontId="1"/>
  </si>
  <si>
    <t>295人</t>
    <rPh sb="3" eb="4">
      <t>ニン</t>
    </rPh>
    <phoneticPr fontId="1"/>
  </si>
  <si>
    <t>71人</t>
    <rPh sb="2" eb="3">
      <t>ニン</t>
    </rPh>
    <phoneticPr fontId="1"/>
  </si>
  <si>
    <t>366人</t>
    <rPh sb="3" eb="4">
      <t>ニン</t>
    </rPh>
    <phoneticPr fontId="1"/>
  </si>
  <si>
    <t>※平成30年5月1日現在</t>
    <rPh sb="1" eb="3">
      <t>ヘイセイ</t>
    </rPh>
    <rPh sb="5" eb="6">
      <t>ネン</t>
    </rPh>
    <rPh sb="7" eb="8">
      <t>ガツ</t>
    </rPh>
    <rPh sb="9" eb="10">
      <t>ニチ</t>
    </rPh>
    <rPh sb="10" eb="12">
      <t>ゲンザイ</t>
    </rPh>
    <phoneticPr fontId="1"/>
  </si>
  <si>
    <t>1年</t>
    <rPh sb="1" eb="2">
      <t>ネン</t>
    </rPh>
    <phoneticPr fontId="1"/>
  </si>
  <si>
    <t>2年</t>
    <rPh sb="1" eb="2">
      <t>ネン</t>
    </rPh>
    <phoneticPr fontId="1"/>
  </si>
  <si>
    <t>3年</t>
    <rPh sb="1" eb="2">
      <t>ネン</t>
    </rPh>
    <phoneticPr fontId="1"/>
  </si>
  <si>
    <t>4年</t>
    <rPh sb="1" eb="2">
      <t>ネン</t>
    </rPh>
    <phoneticPr fontId="1"/>
  </si>
  <si>
    <t>編入学</t>
    <rPh sb="0" eb="1">
      <t>ヘン</t>
    </rPh>
    <rPh sb="1" eb="3">
      <t>ニュウガク</t>
    </rPh>
    <phoneticPr fontId="1"/>
  </si>
  <si>
    <t>企画戦略</t>
    <rPh sb="0" eb="2">
      <t>キカク</t>
    </rPh>
    <rPh sb="2" eb="4">
      <t>センリャク</t>
    </rPh>
    <phoneticPr fontId="1"/>
  </si>
  <si>
    <t>地域連携・協働</t>
    <rPh sb="0" eb="2">
      <t>チイキ</t>
    </rPh>
    <rPh sb="2" eb="4">
      <t>レンケイ</t>
    </rPh>
    <rPh sb="5" eb="7">
      <t>キョウドウ</t>
    </rPh>
    <phoneticPr fontId="1"/>
  </si>
  <si>
    <t>総務・人事</t>
    <rPh sb="0" eb="2">
      <t>ソウム</t>
    </rPh>
    <rPh sb="3" eb="5">
      <t>ジンジ</t>
    </rPh>
    <phoneticPr fontId="1"/>
  </si>
  <si>
    <t>財務</t>
    <rPh sb="0" eb="2">
      <t>ザイム</t>
    </rPh>
    <phoneticPr fontId="1"/>
  </si>
  <si>
    <t>総務企画・財務グループ</t>
    <rPh sb="0" eb="2">
      <t>ソウム</t>
    </rPh>
    <rPh sb="2" eb="4">
      <t>キカク</t>
    </rPh>
    <rPh sb="5" eb="7">
      <t>ザイム</t>
    </rPh>
    <phoneticPr fontId="1"/>
  </si>
  <si>
    <t>学務・学生支援グループ</t>
    <rPh sb="0" eb="2">
      <t>ガクム</t>
    </rPh>
    <rPh sb="3" eb="5">
      <t>ガクセイ</t>
    </rPh>
    <rPh sb="5" eb="7">
      <t>シエン</t>
    </rPh>
    <phoneticPr fontId="1"/>
  </si>
  <si>
    <t>入試広報</t>
    <rPh sb="0" eb="2">
      <t>ニュウシ</t>
    </rPh>
    <rPh sb="2" eb="4">
      <t>コウホウ</t>
    </rPh>
    <phoneticPr fontId="1"/>
  </si>
  <si>
    <t>学務</t>
    <rPh sb="0" eb="2">
      <t>ガクム</t>
    </rPh>
    <phoneticPr fontId="1"/>
  </si>
  <si>
    <t>学生・キャリアサポート</t>
    <rPh sb="0" eb="2">
      <t>ガクセイ</t>
    </rPh>
    <phoneticPr fontId="1"/>
  </si>
  <si>
    <t>事務局</t>
    <rPh sb="0" eb="3">
      <t>ジムキョク</t>
    </rPh>
    <phoneticPr fontId="1"/>
  </si>
  <si>
    <t>経営審議会</t>
    <rPh sb="0" eb="2">
      <t>ケイエイ</t>
    </rPh>
    <rPh sb="2" eb="5">
      <t>シンギカイ</t>
    </rPh>
    <phoneticPr fontId="1"/>
  </si>
  <si>
    <t>教育研究審議会</t>
    <rPh sb="0" eb="2">
      <t>キョウイク</t>
    </rPh>
    <rPh sb="2" eb="4">
      <t>ケンキュウ</t>
    </rPh>
    <rPh sb="4" eb="7">
      <t>シンギカイ</t>
    </rPh>
    <phoneticPr fontId="1"/>
  </si>
  <si>
    <t>理事会</t>
    <rPh sb="0" eb="3">
      <t>リジカイ</t>
    </rPh>
    <phoneticPr fontId="1"/>
  </si>
  <si>
    <t>監事</t>
    <rPh sb="0" eb="2">
      <t>カンジ</t>
    </rPh>
    <phoneticPr fontId="1"/>
  </si>
  <si>
    <t>理事会選考会議</t>
    <rPh sb="0" eb="3">
      <t>リジカイ</t>
    </rPh>
    <rPh sb="3" eb="5">
      <t>センコウ</t>
    </rPh>
    <rPh sb="5" eb="7">
      <t>カイギ</t>
    </rPh>
    <phoneticPr fontId="1"/>
  </si>
  <si>
    <t>理事長（学長）</t>
    <rPh sb="0" eb="3">
      <t>リジチョウ</t>
    </rPh>
    <rPh sb="4" eb="6">
      <t>ガクチョウ</t>
    </rPh>
    <phoneticPr fontId="1"/>
  </si>
  <si>
    <t>公立大学</t>
    <rPh sb="0" eb="4">
      <t>コウリツダイガク</t>
    </rPh>
    <phoneticPr fontId="1"/>
  </si>
  <si>
    <t>教授会</t>
    <rPh sb="0" eb="2">
      <t>キョウジュ</t>
    </rPh>
    <rPh sb="2" eb="3">
      <t>カイ</t>
    </rPh>
    <phoneticPr fontId="1"/>
  </si>
  <si>
    <t>入試委員会</t>
    <rPh sb="0" eb="2">
      <t>ニュウシ</t>
    </rPh>
    <rPh sb="2" eb="5">
      <t>イインカイ</t>
    </rPh>
    <phoneticPr fontId="1"/>
  </si>
  <si>
    <t>教務委員会</t>
    <rPh sb="0" eb="2">
      <t>キョウム</t>
    </rPh>
    <rPh sb="2" eb="4">
      <t>イイン</t>
    </rPh>
    <rPh sb="4" eb="5">
      <t>カイ</t>
    </rPh>
    <phoneticPr fontId="1"/>
  </si>
  <si>
    <t>学生委員会</t>
    <rPh sb="0" eb="2">
      <t>ガクセイ</t>
    </rPh>
    <rPh sb="2" eb="5">
      <t>イインカイ</t>
    </rPh>
    <phoneticPr fontId="1"/>
  </si>
  <si>
    <t>キャリアサポート委員会</t>
    <rPh sb="8" eb="11">
      <t>イインカイ</t>
    </rPh>
    <phoneticPr fontId="1"/>
  </si>
  <si>
    <t>FD委員会</t>
    <rPh sb="2" eb="5">
      <t>イインカイ</t>
    </rPh>
    <phoneticPr fontId="1"/>
  </si>
  <si>
    <t>自己点検・評価委員会</t>
    <rPh sb="0" eb="2">
      <t>ジコ</t>
    </rPh>
    <rPh sb="2" eb="4">
      <t>テンケン</t>
    </rPh>
    <rPh sb="5" eb="7">
      <t>ヒョウカ</t>
    </rPh>
    <rPh sb="7" eb="10">
      <t>イインカイ</t>
    </rPh>
    <phoneticPr fontId="1"/>
  </si>
  <si>
    <t>広報委員会</t>
    <rPh sb="0" eb="2">
      <t>コウホウ</t>
    </rPh>
    <rPh sb="2" eb="5">
      <t>イインカイ</t>
    </rPh>
    <phoneticPr fontId="1"/>
  </si>
  <si>
    <t>危機管理・人権・倫理委員会</t>
    <rPh sb="0" eb="2">
      <t>キキ</t>
    </rPh>
    <rPh sb="2" eb="4">
      <t>カンリ</t>
    </rPh>
    <rPh sb="5" eb="7">
      <t>ジンケン</t>
    </rPh>
    <rPh sb="8" eb="10">
      <t>リンリ</t>
    </rPh>
    <rPh sb="10" eb="13">
      <t>イインカイ</t>
    </rPh>
    <phoneticPr fontId="1"/>
  </si>
  <si>
    <t>SD委員会</t>
    <rPh sb="2" eb="5">
      <t>イインカイ</t>
    </rPh>
    <phoneticPr fontId="1"/>
  </si>
  <si>
    <t>衛生委員会</t>
    <rPh sb="0" eb="2">
      <t>エイセイ</t>
    </rPh>
    <rPh sb="2" eb="5">
      <t>イインカイ</t>
    </rPh>
    <phoneticPr fontId="1"/>
  </si>
  <si>
    <t>メディアセンター（図書館）</t>
    <rPh sb="9" eb="12">
      <t>トショカン</t>
    </rPh>
    <phoneticPr fontId="1"/>
  </si>
  <si>
    <t>北近畿地域連携センター</t>
    <rPh sb="0" eb="3">
      <t>キタキンキ</t>
    </rPh>
    <rPh sb="3" eb="5">
      <t>チイキ</t>
    </rPh>
    <rPh sb="5" eb="7">
      <t>レンケイ</t>
    </rPh>
    <phoneticPr fontId="1"/>
  </si>
  <si>
    <t>市民学習・キャリア支援センター</t>
    <rPh sb="0" eb="2">
      <t>シミン</t>
    </rPh>
    <rPh sb="2" eb="4">
      <t>ガクシュウ</t>
    </rPh>
    <rPh sb="9" eb="11">
      <t>シエン</t>
    </rPh>
    <phoneticPr fontId="1"/>
  </si>
  <si>
    <t>メディアセンター委員会</t>
    <rPh sb="8" eb="11">
      <t>イインカイ</t>
    </rPh>
    <phoneticPr fontId="1"/>
  </si>
  <si>
    <t>北近畿地域連携センター委員会</t>
    <rPh sb="11" eb="14">
      <t>イインカイ</t>
    </rPh>
    <phoneticPr fontId="1"/>
  </si>
  <si>
    <t>市民学習・キャリア支援センター委員会</t>
    <rPh sb="15" eb="18">
      <t>イインカイ</t>
    </rPh>
    <phoneticPr fontId="1"/>
  </si>
  <si>
    <t>国際交流センター委員会</t>
    <rPh sb="0" eb="2">
      <t>コクサイ</t>
    </rPh>
    <rPh sb="2" eb="4">
      <t>コウリュウ</t>
    </rPh>
    <rPh sb="8" eb="11">
      <t>イインカイ</t>
    </rPh>
    <phoneticPr fontId="1"/>
  </si>
  <si>
    <t>公立大学法人福知山公立大学　組織図</t>
    <rPh sb="0" eb="4">
      <t>コウリツダイガク</t>
    </rPh>
    <rPh sb="4" eb="6">
      <t>ホウジン</t>
    </rPh>
    <rPh sb="6" eb="9">
      <t>フクチヤマ</t>
    </rPh>
    <rPh sb="9" eb="13">
      <t>コウリツダイガク</t>
    </rPh>
    <rPh sb="14" eb="17">
      <t>ソシキズ</t>
    </rPh>
    <phoneticPr fontId="1"/>
  </si>
  <si>
    <t>内部統制推進委員会</t>
    <rPh sb="0" eb="2">
      <t>ナイブ</t>
    </rPh>
    <rPh sb="2" eb="4">
      <t>トウセイ</t>
    </rPh>
    <rPh sb="4" eb="6">
      <t>スイシン</t>
    </rPh>
    <rPh sb="6" eb="9">
      <t>イインカイ</t>
    </rPh>
    <phoneticPr fontId="1"/>
  </si>
  <si>
    <t>研究費不正使用防止対策委員会</t>
    <rPh sb="0" eb="3">
      <t>ケンキュウヒ</t>
    </rPh>
    <rPh sb="3" eb="5">
      <t>フセイ</t>
    </rPh>
    <rPh sb="5" eb="7">
      <t>シヨウ</t>
    </rPh>
    <rPh sb="7" eb="9">
      <t>ボウシ</t>
    </rPh>
    <rPh sb="9" eb="11">
      <t>タイサク</t>
    </rPh>
    <rPh sb="11" eb="14">
      <t>イインカイ</t>
    </rPh>
    <phoneticPr fontId="1"/>
  </si>
  <si>
    <t>研究活動不正行為防止対策委員会</t>
    <rPh sb="0" eb="2">
      <t>ケンキュウ</t>
    </rPh>
    <rPh sb="2" eb="4">
      <t>カツドウ</t>
    </rPh>
    <rPh sb="4" eb="6">
      <t>フセイ</t>
    </rPh>
    <rPh sb="6" eb="8">
      <t>コウイ</t>
    </rPh>
    <rPh sb="8" eb="10">
      <t>ボウシ</t>
    </rPh>
    <rPh sb="10" eb="12">
      <t>タイサク</t>
    </rPh>
    <rPh sb="12" eb="15">
      <t>イインカイ</t>
    </rPh>
    <phoneticPr fontId="1"/>
  </si>
  <si>
    <t>付属施設</t>
    <rPh sb="0" eb="2">
      <t>フゾク</t>
    </rPh>
    <rPh sb="2" eb="4">
      <t>シセツ</t>
    </rPh>
    <phoneticPr fontId="1"/>
  </si>
  <si>
    <t>公立大学法人福知山公立大学中期計画・年度計画（平成31年度年度計画・平成30年度執行見込）</t>
    <rPh sb="23" eb="25">
      <t>ヘイセイ</t>
    </rPh>
    <rPh sb="27" eb="29">
      <t>ネンド</t>
    </rPh>
    <rPh sb="29" eb="31">
      <t>ネンド</t>
    </rPh>
    <rPh sb="31" eb="33">
      <t>ケイカク</t>
    </rPh>
    <rPh sb="34" eb="36">
      <t>ヘイセイ</t>
    </rPh>
    <rPh sb="38" eb="40">
      <t>ネンド</t>
    </rPh>
    <rPh sb="40" eb="42">
      <t>シッコウ</t>
    </rPh>
    <rPh sb="42" eb="44">
      <t>ミコ</t>
    </rPh>
    <phoneticPr fontId="1"/>
  </si>
  <si>
    <t>中期目標</t>
    <rPh sb="0" eb="2">
      <t>チュウキ</t>
    </rPh>
    <rPh sb="2" eb="4">
      <t>モクヒョウ</t>
    </rPh>
    <phoneticPr fontId="1"/>
  </si>
  <si>
    <t>中期計画</t>
    <rPh sb="0" eb="2">
      <t>チュウキ</t>
    </rPh>
    <rPh sb="2" eb="4">
      <t>ケイカク</t>
    </rPh>
    <phoneticPr fontId="1"/>
  </si>
  <si>
    <t>平成３１年度年度計画</t>
    <rPh sb="0" eb="2">
      <t>ヘイセイ</t>
    </rPh>
    <rPh sb="4" eb="6">
      <t>ネンド</t>
    </rPh>
    <rPh sb="6" eb="8">
      <t>ネンド</t>
    </rPh>
    <rPh sb="8" eb="10">
      <t>ケイカク</t>
    </rPh>
    <phoneticPr fontId="1"/>
  </si>
  <si>
    <t xml:space="preserve">
</t>
    <phoneticPr fontId="1"/>
  </si>
  <si>
    <t xml:space="preserve">福知山公立大学は、京都府北部、兵庫県北部にまたがる丹波、丹後、但馬により形成される「三たん地域」の中央部にある福知山市に位置する北近畿地域唯一の４年制大学である。
人口60万人に達する北近畿地域は、豊かな自然、歴史・文化資源、特色ある産業や高次都市機能を備えているものの、人口減少や高齢化の進行、産業の衰退、雇用の減少、市街地の空洞化など、様々な課題が生じている。
特に、進学・就職による若者の都市部への流出は深刻であり、地域から貴重な人材と資産、活力が失われていることを意味する。
北近畿地域が人口減少・高齢化に伴う地域活力の減退からの脱却を図り、持続可能な地域社会の形成、地域が本来持つ素晴らしい資源を活かした地方創生を実現するためには、北近畿地域の行政機関や企業、金融機関、各種団体等と広域的に連携・協力して地域全体の活性化を図るとともに、地域の発展に寄与する人材を育成し、「地域で学び、地域で働く」という人材循環システムを構築しなければならない。
そのことが、北近畿地域のみならず、同様の問題を抱える日本全国の様々な地域を舞台に活躍する人材の育成及び広域的な人材循環にもつながる。
以上を踏まえ、公立大学法人福知山公立大学（以下、「法人」という。）の設立団体である福知山市は、福知山公立大学が福知山市のみでなく北近畿地域にとっての学びの拠点となり、地域住民の誇りとなる魅力あふれる大学となるよう、“教育のまち福知山「学びの拠点」基本構想”（以下、「基本構想」という。）に掲げる次の基本理念のもと、中期目標を定め、法人に指示するものである。
○地域を愛し、地域のために働きたいと思える、地域の将来を担う人材育成拠点を構築する。
○地域産業の振興と雇用創出による賑わいと地域活力にあふれ、若者が定住する魅力あるまちを生み出す産業振興拠点を構築する。
○市民一人ひとりの自己実現を支援し、生涯にわたり学びを享受できる生涯学習拠点を構築する。
</t>
    <phoneticPr fontId="1"/>
  </si>
  <si>
    <t xml:space="preserve">
福知山公立大学の基本理念を、「市民の大学、地域のための大学、世界とともに歩む大学」とする。
この基本理念のもと、福知山公立大学は、総合的な知識と専門的な学術を深く教授研究するとともに、地域協働型教育研究を積極的に展開することにより、地域に根ざし、世界を視野に活躍できる高度な知識及び技能を有する人材を育成し、北近畿地域の持続可能な地域社会の形成と地方創生に寄与することを目的とする。
そのため、基本構想に基づき、様々な地域課題の調査研究の実践を通じて、地域の将来を担う人材を育成するとともに、地域住民の自己実現を支援する「学びの拠点」を構築し、世界に貢献する開かれた大学の実現を目指すものとする。</t>
    <phoneticPr fontId="1"/>
  </si>
  <si>
    <t>１　基本理念・目的</t>
    <phoneticPr fontId="1"/>
  </si>
  <si>
    <t>前文</t>
    <phoneticPr fontId="1"/>
  </si>
  <si>
    <t xml:space="preserve">
</t>
    <phoneticPr fontId="1"/>
  </si>
  <si>
    <t xml:space="preserve">第１　基本的な目標
</t>
    <phoneticPr fontId="1"/>
  </si>
  <si>
    <t>第１　基本的な目標</t>
    <phoneticPr fontId="1"/>
  </si>
  <si>
    <t xml:space="preserve">
</t>
    <phoneticPr fontId="1"/>
  </si>
  <si>
    <t xml:space="preserve">福知山公立大学は、平成28年4月1日に学校法人成美学園成美大学から福知山市を設置者とする公立大学法人福知山公立大学として新たなスタートをきった。
基本理念を「市民の大学、地域のための大学、世界とともに歩む大学」とする本学は、日本で唯一の地域経営学部を有し、総合的な知識と専門的な学術を深く教授研究するとともに、地域協働型教育研究を積極的に展開することにより、地域に根ざし、世界を視野に活躍できる高度な知識及び技能を有する人材を育成し、北近畿地域をはじめとする地域における持続可能な社会の形成と地方創生に寄与することを目的とする。そのため、「学びの拠点」を構築し、世界を視野にかつ地域に開かれた大学のあるべき姿を追究する。
このような基本理念と目的を踏まえ、中期目標を実現するための具体的計画として中期計画を定める。
</t>
    <phoneticPr fontId="1"/>
  </si>
  <si>
    <t>２　目指すべき大学像</t>
    <phoneticPr fontId="1"/>
  </si>
  <si>
    <t>２　目指すべき大学像</t>
    <phoneticPr fontId="1"/>
  </si>
  <si>
    <t xml:space="preserve">福知山公立大学の基本理念・目的に基づき、目指すべき大学像を次のとおりとする。
（１） 地域社会を支え、地域社会に支えられる大学
（２） 持続可能な社会の創出に貢献する知の拠点大学
（３） 地域と世界をつなぐ、グローカリズム研究実践の拠点大学
</t>
    <phoneticPr fontId="1"/>
  </si>
  <si>
    <t xml:space="preserve">
福知山公立大学が育成する人材像を、「地域に根ざし、世界を視野に活躍するグローカリスト（Glocalist）※」とする。
世界（グローバル）を見つめる幅広い視野を持ち、地域（ローカル）に根を下ろし、地域で活躍できる人材を育成するため、フィールド研究重視の実践的教育システムを採用し、学生と教職員が地域に出向く「地域協働型教育研究」を展開することにより、ゆるぎない信念、豊かな包容力、的確な課題解決力を育てるアクティブな教養教育を展開する。
※グローカリスト（Glocalist）：GlobalとLocalをあわせた“Glocal”に、人を意味する“ist”を加えた造語。
</t>
    <phoneticPr fontId="1"/>
  </si>
  <si>
    <t>３　育成する人材像</t>
    <phoneticPr fontId="1"/>
  </si>
  <si>
    <t>３　育成する人材像</t>
    <phoneticPr fontId="1"/>
  </si>
  <si>
    <t xml:space="preserve">福知山公立大学が育成する人材像を、「地域に根ざし、世界を視野に活躍するグローカリスト（Glocalist）※」とする。
世界（グローバル）を見つめる幅広い視野を持ち、地域（ローカル）に根を下ろし、地域で活躍できる人材を育成するため、フィールド研究重視の実践的教育システムを採用し、学生と教職員が地域に出向く「地域協働型教育研究」を展開することにより、ゆるぎない信念、豊かな包容力、的確な課題解決力を育てるアクティブな教養教育を展開する。
※グローカリスト（Glocalist）：GlobalとLocalをあわせた“Glocal”に、人を意味する“ist”を加えた造語。
</t>
    <phoneticPr fontId="1"/>
  </si>
  <si>
    <t>第２　中期目標の期間</t>
    <phoneticPr fontId="1"/>
  </si>
  <si>
    <t>中期目標の期間は、平成28年4月1日から平成34年3月31日までの6年間とする。</t>
    <phoneticPr fontId="1"/>
  </si>
  <si>
    <t>中期計画の期間は、平成28年4月1日から平成34年3月31日までの6年間とする。</t>
    <phoneticPr fontId="1"/>
  </si>
  <si>
    <t>第２　中期計画の期間</t>
    <phoneticPr fontId="1"/>
  </si>
  <si>
    <t>第２　年度計画の期間</t>
    <phoneticPr fontId="1"/>
  </si>
  <si>
    <t>平成30年4月1日から平成31年3月31日までとする（中期計画期間の3年目）。</t>
    <phoneticPr fontId="1"/>
  </si>
  <si>
    <t>第３　教育研究上の基本組織</t>
  </si>
  <si>
    <t>第３　教育研究上の基本組織</t>
    <phoneticPr fontId="1"/>
  </si>
  <si>
    <t>第３　教育研究上の基本組織</t>
    <phoneticPr fontId="1"/>
  </si>
  <si>
    <t xml:space="preserve">この中期目標を達成するため、福知山公立大学に、次の学部学科を置く。
学部 学科
なお、中期目標期間中において、基本構想及び地域社会のニーズや社会情勢等を踏まえ、学部学科編成の最適化及び早期に入学定員200名の実現を目指すものとする。
</t>
    <phoneticPr fontId="1"/>
  </si>
  <si>
    <t>335人</t>
    <rPh sb="3" eb="4">
      <t>ニン</t>
    </rPh>
    <phoneticPr fontId="1"/>
  </si>
  <si>
    <t>89人</t>
    <rPh sb="2" eb="3">
      <t>ニン</t>
    </rPh>
    <phoneticPr fontId="1"/>
  </si>
  <si>
    <t>424人</t>
    <rPh sb="3" eb="4">
      <t>ニン</t>
    </rPh>
    <phoneticPr fontId="1"/>
  </si>
  <si>
    <t>学部</t>
  </si>
  <si>
    <t>学科</t>
  </si>
  <si>
    <t>入学定員</t>
  </si>
  <si>
    <t>収容定員</t>
  </si>
  <si>
    <t>現員</t>
  </si>
  <si>
    <t>男</t>
  </si>
  <si>
    <t>女</t>
  </si>
  <si>
    <t>計</t>
  </si>
  <si>
    <t>地域経営学部</t>
  </si>
  <si>
    <t>地域経営学科</t>
  </si>
  <si>
    <t>医療福祉経営学科</t>
  </si>
  <si>
    <t>合計</t>
  </si>
  <si>
    <t>大学</t>
    <rPh sb="0" eb="2">
      <t>ダイガク</t>
    </rPh>
    <phoneticPr fontId="1"/>
  </si>
  <si>
    <t>福知山公立大学</t>
    <rPh sb="0" eb="3">
      <t>フクチヤマ</t>
    </rPh>
    <rPh sb="3" eb="5">
      <t>コウリツ</t>
    </rPh>
    <rPh sb="5" eb="7">
      <t>ダイガク</t>
    </rPh>
    <phoneticPr fontId="1"/>
  </si>
  <si>
    <t>※2019年5月1日現在</t>
    <rPh sb="5" eb="6">
      <t>ネン</t>
    </rPh>
    <rPh sb="7" eb="8">
      <t>ガツ</t>
    </rPh>
    <rPh sb="9" eb="10">
      <t>ニチ</t>
    </rPh>
    <rPh sb="10" eb="12">
      <t>ゲンザイ</t>
    </rPh>
    <phoneticPr fontId="1"/>
  </si>
  <si>
    <t>単位：人</t>
    <rPh sb="0" eb="2">
      <t>タンイ</t>
    </rPh>
    <rPh sb="3" eb="4">
      <t>ニン</t>
    </rPh>
    <phoneticPr fontId="1"/>
  </si>
  <si>
    <t xml:space="preserve">　 </t>
    <phoneticPr fontId="1"/>
  </si>
  <si>
    <t>リスクマネジメント委員会</t>
    <rPh sb="9" eb="12">
      <t>イインカイ</t>
    </rPh>
    <phoneticPr fontId="1"/>
  </si>
  <si>
    <t>人権・倫理委員会</t>
    <rPh sb="0" eb="2">
      <t>ジンケン</t>
    </rPh>
    <rPh sb="3" eb="5">
      <t>リンリ</t>
    </rPh>
    <rPh sb="5" eb="8">
      <t>イインカイ</t>
    </rPh>
    <phoneticPr fontId="1"/>
  </si>
  <si>
    <t>附属施設</t>
    <rPh sb="0" eb="2">
      <t>フゾク</t>
    </rPh>
    <rPh sb="2" eb="4">
      <t>シセツ</t>
    </rPh>
    <phoneticPr fontId="1"/>
  </si>
  <si>
    <t>項 目 別 の 状 況　　　　　</t>
  </si>
  <si>
    <t>第４　教育研究等の質の向上に関する目標</t>
    <phoneticPr fontId="1"/>
  </si>
  <si>
    <t>１　教育の質の向上に関する目標
（１）教育の成果に関する目標</t>
    <rPh sb="5" eb="6">
      <t>シツ</t>
    </rPh>
    <rPh sb="7" eb="9">
      <t>コウジョウ</t>
    </rPh>
    <rPh sb="22" eb="24">
      <t>セイカ</t>
    </rPh>
    <phoneticPr fontId="1"/>
  </si>
  <si>
    <t>中　期　目　標</t>
    <rPh sb="0" eb="1">
      <t>チュウ</t>
    </rPh>
    <rPh sb="2" eb="3">
      <t>キ</t>
    </rPh>
    <rPh sb="4" eb="5">
      <t>モク</t>
    </rPh>
    <rPh sb="6" eb="7">
      <t>ヒョウ</t>
    </rPh>
    <phoneticPr fontId="1"/>
  </si>
  <si>
    <t>教育研究において、地域、自国、そして世界に対する理想を持ち、教養・専門的知識を生涯にわたって学修し、それを実践する力を涵養する。
特に、地域協働型教育研究を通して、創造的思考力、課題解決力、協働・協調力、コミュニケーション力など、社会人に必要となる基礎能力を涵養する。地域社会そのものを教育の場としたフィールドワークやインターンシップに主体的に取り組み、地域の人や資源を教材とした教育研究を実践する中で、地域社会が抱える様々な課題解決に向け、関係者や関係機関等との協議調整、企画立案や提案を行うことができる人材を育て、地域社会に還元する。</t>
    <rPh sb="259" eb="261">
      <t>チイキ</t>
    </rPh>
    <phoneticPr fontId="1"/>
  </si>
  <si>
    <t>中期計画番号</t>
    <rPh sb="4" eb="6">
      <t>バンゴウ</t>
    </rPh>
    <phoneticPr fontId="1"/>
  </si>
  <si>
    <t>中期計画</t>
  </si>
  <si>
    <t>業務の実績（中期計画）</t>
    <rPh sb="0" eb="2">
      <t>ギョウム</t>
    </rPh>
    <rPh sb="3" eb="5">
      <t>ジッセキ</t>
    </rPh>
    <rPh sb="6" eb="8">
      <t>チュウキ</t>
    </rPh>
    <rPh sb="8" eb="10">
      <t>ケイカク</t>
    </rPh>
    <phoneticPr fontId="1"/>
  </si>
  <si>
    <t>自己
評価</t>
    <rPh sb="0" eb="2">
      <t>ジコ</t>
    </rPh>
    <rPh sb="3" eb="5">
      <t>ヒョウカ</t>
    </rPh>
    <phoneticPr fontId="1"/>
  </si>
  <si>
    <t>年度計画番号</t>
    <rPh sb="0" eb="2">
      <t>ネンド</t>
    </rPh>
    <rPh sb="2" eb="4">
      <t>ケイカク</t>
    </rPh>
    <rPh sb="4" eb="6">
      <t>バンゴウ</t>
    </rPh>
    <phoneticPr fontId="1"/>
  </si>
  <si>
    <t>年度計画</t>
    <rPh sb="0" eb="2">
      <t>ネンド</t>
    </rPh>
    <rPh sb="2" eb="4">
      <t>ケイカク</t>
    </rPh>
    <phoneticPr fontId="1"/>
  </si>
  <si>
    <t>業務の実績（年度計画）</t>
    <rPh sb="0" eb="2">
      <t>ギョウム</t>
    </rPh>
    <rPh sb="3" eb="5">
      <t>ジッセキ</t>
    </rPh>
    <rPh sb="6" eb="8">
      <t>ネンド</t>
    </rPh>
    <rPh sb="8" eb="10">
      <t>ケイカク</t>
    </rPh>
    <phoneticPr fontId="1"/>
  </si>
  <si>
    <t>・一部の授業では、学外講師を招聘することにより、自由な発想と行動力、分析企画力、実行力、公共マインドを養成する。その適切性は、学生の授業評価アンケートなどから検証する。学外講師にも本学の３ポリシーを意識頂くよう努める。教務委員会で学外講師のカリキュラム上の必要性と位置づけを明確にする。また、FD委員会とも協力し専任教員への大学の理念の浸透を図る。</t>
    <phoneticPr fontId="1"/>
  </si>
  <si>
    <t>・学外講師を招聘した結果、学生の授業評価アンケートで、「ゲストスピーカーの話を聞くことで学んだことの理解が深まった」「様々な視点や考え方を知ることができた」などの声があり、様々な業種の現場の生の声を取り入れることで深い学びに繋がり、自由な発想と行動力、分析企画力、実行力、公共マインドを養成した。
・学外講師にも本学の理念や3ポリシーを周知するため、選考時の説明や毎年度の始めの履修の手引きの配布など、本学の理念の共有を図った。
・専任教員には､入職時のガイダンスの説明や履修の手引きの配付等により周知している。</t>
  </si>
  <si>
    <t>・授業科目「国際フィールドワーク」において、9月2日から7日に3人の学生が中国研修を行った。中国の農村地域を訪問し、中国型地域づくりの手法を学び、農村社会の発展の現状を把握できた。現地の若者達と地域づくりの課題解決を巡って日中両国の知見を交換した。国際フィールドワークの全体を通して、学生達は広い視野を身につけ、自ら行動する能力やコミュニケーション能力を養った。</t>
  </si>
  <si>
    <t>③理論と応用の学びを踏まえた実践・実習による学びの徹底</t>
    <phoneticPr fontId="1"/>
  </si>
  <si>
    <t>・理論と応用の学びを踏まえた実践・実習による学びを強化し、学修アウトカムの達成度を見るためにルーブリックを作成した。1年次生科目「地域経営演習」の成績評価にあたって、「知識」「技能」「遂行能力」について、作成したルーブリックを用いてその習熟度を測ることにより、従来のクラスによる評価のばらつきを一定程度抑制する効果があった。1年次生科目「地域経営演習Ⅰ・Ⅱ」で試行的に実施し、さらに効果の検証を行った。</t>
  </si>
  <si>
    <t>学生のリーダーシップやモチベーションを向上させる取り組みを進めるとともに、ワークショップ等のグループ学修を含め、共感性を養いながら学生自らが主体的に学修を進めるアクティブ・ラーニングを推進する。</t>
    <phoneticPr fontId="1"/>
  </si>
  <si>
    <t>【2016年度～2019年度の総括】
・地域で活躍するキーパーソンを一部の授業のゲスト講師として招いたほか、行政職員の現場の声を聞く機会を設け、授業内容を深めるだけでなく学生のモチベーション向上に取り組んだ。
・授業に適宜グループワークやグループディスカッションを取り入れることで、学生の主体性やコミュニケーション能力を養った。
・教育効果を検証するため、2019年度後学期から学生の自己評価により学修の習熟度（プロジェクトの実施経験やリーダーシップ、他者とのコミュニケーション等）を修学カルテに蓄積している。
【2020年度・2021年度の見込】
・学生が学びを深めるために、引き続き、適切な形でゲスト講師の招聘やグループワーク、グループディスカッションを授業に取り入れていく。</t>
  </si>
  <si>
    <t>・2019年度前学期に10件の学生プロジェクトを採択した。そのうち、学生プロジェクト「キャリアパス0.1」について単位を認定した（1件・7人）。</t>
  </si>
  <si>
    <t>１　教育の質の向上に関する目標
（２）教育の内容等に関する目標
　　①学位授与に関する目標</t>
    <rPh sb="5" eb="6">
      <t>シツ</t>
    </rPh>
    <rPh sb="7" eb="9">
      <t>コウジョウ</t>
    </rPh>
    <phoneticPr fontId="1"/>
  </si>
  <si>
    <t>年度計画
番号</t>
    <rPh sb="0" eb="2">
      <t>ネンド</t>
    </rPh>
    <rPh sb="2" eb="4">
      <t>ケイカク</t>
    </rPh>
    <rPh sb="5" eb="7">
      <t>バンゴウ</t>
    </rPh>
    <phoneticPr fontId="1"/>
  </si>
  <si>
    <t>１　教育の質の向上に関する目標
（２）教育の内容等に関する目標
　　②教育内容・手法の充実に関する目標</t>
    <rPh sb="5" eb="6">
      <t>シツ</t>
    </rPh>
    <rPh sb="7" eb="9">
      <t>コウジョウ</t>
    </rPh>
    <phoneticPr fontId="1"/>
  </si>
  <si>
    <t>・シラバスの作成にあたってはオンライン上で可能とし、その作成を迅速に行うとともに、シラバス作成チェックリストに基づき教務委員会により組織的に点検を行うことができた。シラバスに当該科目とディプロマ・ポリシーの関係を明示した。併せてシラバスの点検結果をフィードバックすることで改善が見られた。</t>
  </si>
  <si>
    <t>ウ 内部質保証への取り組みの推進</t>
    <phoneticPr fontId="1"/>
  </si>
  <si>
    <t>１　教育の質の向上に関する目標
（２）教育の内容等に関する目標
　　③入学者の受け入れに関する目標</t>
    <rPh sb="5" eb="6">
      <t>シツ</t>
    </rPh>
    <rPh sb="7" eb="9">
      <t>コウジョウ</t>
    </rPh>
    <phoneticPr fontId="1"/>
  </si>
  <si>
    <t>【2016年度～2019年度の総括】
・2016年度にディプロマ・ポリシーおよびカリキュラム・ポリシーを踏まえたアドミッション・ポリシーを定め、これに基づく多様な人財を確保するための選抜方法を定めた。学生募集要項やホームページで公開するとともに、高校訪問を延べ1,000校程度実施して周知した。
・2019年度は情報学部の学生募集に伴い、ディプロマ・ポリシー、カリキュラム・ポリシーに基づくアドミッション・ポリシーを改定し、学生募集要項やホームページ等で広く公開した。
【2020年度・2021年度の見込】
・アドミッション・ポリシーの積極的な公開に努め、これに基づく適正な入学者選抜を実施する。</t>
  </si>
  <si>
    <t>-</t>
  </si>
  <si>
    <t>・全国の高校生たちが田舎を元気にするアイデアを競う地域活性化策コンテスト「2019田舎力甲子園」では、北近畿地域を始めとする地方都市の抱える社会課題に問題提起し、全国から地域活性化策322策（133個人、189グループ）の前年度57策を大幅に上回る応募があった。応募者の内、本学入試出願校との関係性を分析したところ、2017年度から2019年度の期間で入試出願校51校（福島から鹿児島）の応募が確認でき、学生募集との一定の関係性を見出せた。
・コンテスト表彰式の実施にあたっては、オープンキャンパスに合わせて実施するなど、学生募集の広報手段として位置づけた。本学に来ていただき、地域課題に対する意識が高い学生の応募に繋げる手段であるとの意義を確認できた。</t>
  </si>
  <si>
    <t>・三たん地域内から志願者が47人（内、入学者は26人）となり、推薦入試（地域枠）で定める入学者22人を4人上回った。
・三たん地域の高校に対しては担当の職員を配置し、その担当者が延べ148回（概ね1校につき年3回程度）訪問を行い、教員との関係強化に努めた。なお、出張講義や大学説明を計55回（出張講義20回、大学説明35回）対応した。（新型コロナウィルス感染症の影響により2回が中止となった。）
・三たん地域以外の近畿地区については専任職員が年2回の訪問を行い、特に情報学部の案内と高校教員との関係強化に努めた。志願実績が多い東海、北陸、中四国については外部委託者がこまめな訪問を行った。</t>
  </si>
  <si>
    <t>・入試区分ごとに1年次前学期のGPA成績を確認し、入試区分による差異がないことを確認した。これにより現行の入学者選抜の方法に特に問題がないことを確認している。なお、その後の在学生の成績状況は、本人の意志等に影響するものと考えられるため、教学やIR面からの一貫した追跡が必要と考えられる。</t>
  </si>
  <si>
    <t>・両学部合冊の入学者選抜要項は6月下旬に完成させ、ホームページに公開するとともに、全国の高校や資料請求者に対して配付し、早期の告知に努めた。
・地域経営学部の募集要項は9月下旬に作成した。地域経営学部の推薦入試は、全体で35人の募集人員に対して61人が志願した（志願倍率1.74倍）。推薦入試（地域枠）は、12人に対して10人が志願となった。
・情報学部の募集要項は11月下旬の作成・公表となった。短い募集期間であったが、推薦入試は全体で35人の募集人員に対して64人が志願した（志願倍率1.82倍）。推薦入試（地域枠）は、10人の募集人員に対して12人が志願となった。</t>
  </si>
  <si>
    <t>【2016年度～2019年度の総括】
・高大接続改革の動向を把握しつつ、この改革に対応する入試の変更予告を2019年度に行った。
【2020年度・2021年度の見込】
・入試の変更予告を踏まえ、適正な入学者選抜を実施する。また高大接続改革の動向把握に引き続き努める。</t>
  </si>
  <si>
    <t>・高大接続改革に関する情報を収集し、学力の三要素を評価する選抜とするべく入学者選抜の変更予告を行った。
・大学入学共通テストに基づく入学者選抜要綱は2020年度中に作成する。</t>
  </si>
  <si>
    <t>・地域経営学部において実施した志願者・入学者アンケートは、共に例年の傾向から大きな変更はなく、特に一般入試の志望校決定には「高校教員の指導」による影響が大きいことを確認した。
・出張講義は39回（三たん地域20回、その他地域19回）実施し、高校生に対して学問への興味の喚起に努めた。
・母校訪問は23人の学生が各高校を訪問した。高校教員は主にアクセスや学びの内容、就職状況等について関心が高いことが分かった。</t>
  </si>
  <si>
    <t>・Web出願システムを導入し、願書受付期間中の事務処理が大幅に効率化した。利用者は夜に出願登録や入学検定料の入金をしており、いつでも利用できるWeb出願の利便性が発揮されたと考えられる。</t>
  </si>
  <si>
    <t>１　教育の質の向上に関する目標
（３）教育の実施体制に関する目標</t>
    <rPh sb="5" eb="6">
      <t>シツ</t>
    </rPh>
    <rPh sb="7" eb="9">
      <t>コウジョウ</t>
    </rPh>
    <phoneticPr fontId="1"/>
  </si>
  <si>
    <t>学生の心身の健康増進と安心・安全な学生生活への支援の充実を図る。</t>
    <phoneticPr fontId="1"/>
  </si>
  <si>
    <t>・学生の課外活動に対する支援、奨学金等の経済支援、および生活環境や健康管理等に関する相談、支援を実施する。また、学生からの意見・要望等を直接的に汲み上げる仕組みを、学生の代表たる学友会との会合にて検討する。</t>
    <phoneticPr fontId="1"/>
  </si>
  <si>
    <t>・修学カルテを試行的に稼働させ、指導教員が学修指導への利用を開始した。</t>
  </si>
  <si>
    <t xml:space="preserve">・臨床心理士によるカウンセリングルームを月2回開室し、11件（前年度10件）の相談を受け付けた。開室日は、月曜もしくは水曜とした。
・学生便覧に「障がい学生への支援について」の項目を加え、相談窓口を明確にした。
・LGBT等、目に見えない悩みを抱えた学生の相談等はなかった。 </t>
  </si>
  <si>
    <t>・ホームページで学生への住宅情報を提供した。
・情報学部設置に伴い新入生が増えることから、全不動産事業所に住宅供給増を呼びかけ、2件の新規不動産事業所を紹介先に加えた。
・学生数の増加に伴う学生の住宅確保への対応として、福知山市と連携し、福知山市営住宅跡地（土地賃借料なし）を活用した学生向け住宅建設・運営事業に係る土地利用事業者についての公募型プロポーザルを実施し、委託事業者が決定した。</t>
  </si>
  <si>
    <t>・学生基本情報として、現住所、健康診断結果、課外活動参加状況及び奨学金受給状況のデータを整備した。
・退学・休学の予防などの修学支援については、著しく出席が不良である学生に、自宅訪問や保護者への連絡等を行った。</t>
  </si>
  <si>
    <t>・食堂委託事業者との会合を2度実施し、学生のアンケート結果や要望をもとに販売商品の種類を増加させた。
・食堂業務委託に係る公募型プロポーザルにより、2020年4月から3年間の委託事業者が決定した。新委託事業者には、学生からの意見・要望を伝え、メニュー等に反映した。席数を80席増やして300席とし、混雑緩和を図った。</t>
  </si>
  <si>
    <t>専任の担当者によるキャリア形成及び就職活動支援を実施する。</t>
    <phoneticPr fontId="1"/>
  </si>
  <si>
    <t>・公務員試験対策講座をより早く実施できるように、前学期の6月に講座を開講し、64人（1年次生11人・2年次生12人・3年次生41人）が受講した。専門科目については、昨年度の経済科目に続き、本年度は法律科目を新たに開講した。また、民間採用試験として、初めてSPI対策試験講座を7月に全8回実施し、公務員試験対策講座とは別に56人が受講した。
・キャリアセミナーについては、前学期は計15講座を実施し、延べ1,074人が参加した。後学期は計13講座を実施し、延べ740人が参加した。さらに大手企業を目指すための「少人数・特化型セミナー」の受講人数を限定し初めて実施した。計10講座を実施し、計206人が参加した。
・キャリアコンサルタントによるキャリア面談については、前学期は3年生ゼミと連携し、ゼミごとの面談を67人（約45％）実施した。後学期については、キャリアコンサルタントが3年次生ゼミ教員全員に面談し、各ゼミ教員とゼミ学生の進路情報について共有するとともに、双方向によりキャリア支援ができる体制とした。</t>
  </si>
  <si>
    <t>・6月に専門科目の法律を開講した。
・近年の就職活動早期化に合わせ、少しでも就職活動本番前に業界・企業理解を進めるため「学内業界・企業研究会」を12月7日に3年次生のキックオフと合わせ初めて実施し、3年次生121人（出席率80.1%）が参加し、例年より早期に就職活動を開始させた。
・例年3月に行う「京都北部合同企業説明会」は、3月9日に繰り上げて実施する予定だったが、新型コロナウィルスの影響で中止した。</t>
  </si>
  <si>
    <t>・就職活動支援ならびに資格取得を推奨するため、学内においてTOEIC等の資格試験を実施する。さらに授業内においても関連する資格取得について、授業担当者より推奨し受験を促す。（簿記・TOEIC・旅行業務取扱主任者等）何らかの形で資格取得状況を把握する。</t>
    <phoneticPr fontId="1"/>
  </si>
  <si>
    <t>・5月30日に公務員講座説明会と合わせて資格取得講座説明会を実施し、76人の学生が出席した。
・教育後援会からの資格合格奨励制度を今年度も実施し、34人が受給した。なお、過年度の受給状況は、2016年度11人、2017年度23人、2018年度37人となっている。
・簿記は、日商簿記3級に13人が合格した（前年度合格者4人）。
・日商原価計算初級は、原価計算論の授業と連携し授業担当者から受験を促した結果、19人が合格した。</t>
  </si>
  <si>
    <t>・2017・2018年度の「地域経営学研究会」の活動と2018年度の「地域協働型教育研究」の活動を踏まえ、新たな研究会を立ち上げて地域協働型の研究の成果と課題を纏める。同活動には、2019年度の「福知山公立大学研究活性化助成金」を活用する。
また、2018年度の「地域協働型教育研究」の活動については、2018年度中に論文集を作成し、2019年度に報告会を開催する。
・個人研究費とは別予算として教員1人当たり30千円を計上し、希望するデータベースを各教員で契約し、教員・研究活動の推進を図る。</t>
    <phoneticPr fontId="1"/>
  </si>
  <si>
    <t>・施設利用の目安として、①施設利用件数90件、②蔵書増4,000冊、③府県を超えた行政機関等の地域連携部門と協力した連携事業2件、④大学と地域住民等との共同プロジェクト等により創出された新商品・新製品等の開発1件を目指す。</t>
    <phoneticPr fontId="1"/>
  </si>
  <si>
    <t>②開かれた学びの拠点として、外部団体との連携・協力の推進</t>
    <phoneticPr fontId="1"/>
  </si>
  <si>
    <t>・北近畿地域連携会議において、参加企業等から会費を徴収することを総会に提案する。
また、同研究会で研究プロジェクトを公募（目標２件）する。
2017年度に設定した研究テーマの成果は2018年度中に報告書として取り纏め、2019年度北近畿地域連携会議総会で報告する。
・包括協定先との定期協議会については、開催回数を2回とし、教育・研究・社会貢献分野それぞれにおいて連携・協力を推進する。1回は担当者レベルを想定して実務的な協議を行う（前半）、1回は代表者を集めての意見集約の会議を実施する（後半）。</t>
    <phoneticPr fontId="1"/>
  </si>
  <si>
    <t>２　研究の質の向上に関する目標
（２）研究の実施体制に関する目標</t>
    <phoneticPr fontId="1"/>
  </si>
  <si>
    <t>①外部資金の獲得</t>
    <phoneticPr fontId="1"/>
  </si>
  <si>
    <t>②自治体等からの委託事業・共同事業の獲得</t>
    <phoneticPr fontId="1"/>
  </si>
  <si>
    <t>③研究費の適切な配分と執行</t>
    <phoneticPr fontId="1"/>
  </si>
  <si>
    <t>・個人研究費を年間100万円（新学部設置準備室2人）、30万円（地域経営学部23人）、15万円（地域経営学部1人）の区分で合計905万円を配分し、94％の執行率となった。また、2019年度は福知山公立大学研究活性化助成金（学長裁量経費）として、6人（7件）の研究を採択し、成果報告書として、「福知山公立大学研究紀要別冊第3号（全166頁）」をまとめた。
・福知山公立大学研究紀要別冊第3号の掲載論文一覧
①「地域協働型教育」実践の検証と展望－京都府福知山市三和町を対象として－
②地域経営学試論
③小規模自治体SDGs推進における成果連動型事業導入についての一考察
④京都府よび京都府北中部の加重重心に関する研究
⑤峠の文化考－北近畿地域のニューツーリズム観光資源－
⑥京都府における入浴関連死の現状について
⑦妖怪文化による地域活性化に関する研究－インバウンド観光の視点に基づく－</t>
  </si>
  <si>
    <t>３ 地域協働（地域貢献）の質の向上に関する目標を達成するための措置</t>
    <phoneticPr fontId="1"/>
  </si>
  <si>
    <t>（１）多世代人材育成と持続可能な社会形成への学術アプローチ</t>
    <phoneticPr fontId="1"/>
  </si>
  <si>
    <t>【2016年度～2019年度の総括】
・市民学習・キャリア支援センターが実施した次の事業には、市民や事業者に加え、学生も参加し市民と教員・学生が共に知恵を集めて共に学び合う場を創ることができた。4年間の実施回数および延べ参加者数は、①公開講座（26回、716人）、②井口学長塾（41回、994人）、③子ども・若者学び支援（14回、485人）④社会人キャリア支援（15回、192人）⑤まちびとゼミ（13回、298人）⑥京都社会人大学校（14講座開講）
・2017年度に①コワーキングスペース②Co-lab.スペース③カフェスペース④情報ラックを擁するKita-reを開設した。3年間の利用件数は、①351件②225件③4,377人④71件となり、毎年利用者数が増加した。加えて、2017年度より京都社会人大学校北近畿校にKita-reの教室を定期的に無償貸与するとともに、本学教員を講師として派遣した。
【2020年度・2021年度の見込】
・2020年度は、北近畿地域創生フューチャーセッション（京都府北部連携都市圏生涯学習講座）、公開講座、井口学長塾、子ども・若者学び支援、社会人のキャリア支援事業を行う。
・Kita-reが所管するコワーキングスペース、Co-lab.スペース、カフェスペース、情報ラックの利用を学内外に発信し、利用を進める。加えて、京都社会人大学校北近畿校にKita-reの施設を貸与する。</t>
  </si>
  <si>
    <t>・大学が有する「知」と「ネットワーク」を市民等に還元するとともに、教職員、市民、地元企業・団体等とが交流することを目的に、以下の事業を推進する。
 公開講座等
  分野別講座（４回）
   第1回テーマ：都市経営（6月）
   第2回テーマ：医療（8月）
   第3回テーマ：企業経営（10月）
   第4回テーマ：農村（12月）
  井口学長塾（10回程度、6月～12月）
 子ども・若者学び支援（２回）
  天文教室（7月）
  夏休み自由研究教室（8月）
 社会人キャリア支援（２事業）
  協定先と連携した研修事業
  地域の中小企業と連携した研修事業</t>
    <phoneticPr fontId="1"/>
  </si>
  <si>
    <t>・2019年度は、2018年度の事業からまちびとゼミをより親和性の高いまちかどキャンパス専門委員会に移管し、次の事業を実施した。
①公開講座：広く市民の対象とし本学教員の専門性や教員のネットワークを活用した講座として、分野別講座（4回、延べ106人）と福知山地域史等を学ぶ井口学長塾（12回、延べ289人）を開講した。
②子ども・若者学び支援：小学生や中学生、高校生、若者を対象とした学びの場づくりとして、天文教室（1回、80人）と3Dモデリング講座（1回、8人）を開催した。
③社会人キャリア支援：ステークホルダーである社会人の学び直しを目的に、夕日ヶ浦観光協会（京丹後市）を対象に、インバウンドの推進に向けた地域ブランディングを実践的に学習するリビングラボ事業（12回、延べ120人）を行った。また、包括協定を結ぶ京都北都信用金庫の協力を受け、本学の活用を含めた社会人向け学習プログラムを検討・企画することを目的に、京都北部地域の33事業所及びそこで働く従業員を対象に、従業員研修の状況等を把握する社会人の学び直しニーズに関する調査（2019年3月実施）の結果をまとめた。</t>
  </si>
  <si>
    <t xml:space="preserve">
・学校法人関西文理総合学園が実施している京都社会人大学校北近畿校を本学で開催した（校長：本学学長）。2019年度は6講座（延べ48講座）を開講し、延べ983人の参加があった。開講講座は、①漢字学講座②時事講座③美術講座④歴史講座⑤自然科学講座⑥健康講座となった。
・健康講座の全8回のコーディネートには、本学教員が担当した。</t>
  </si>
  <si>
    <t>・北近畿地域連携センター所管の施設利用の実績は、以下のとおりであった。
①カフェスペース1,842人（内、学外利用212人）
②コワーキングスペース137件・634人（内、学外利用は94件219人）
③Co-Lab.スペース109件・2,020人（内、学外利用は83件1,460人）
④情報掲示ラック16件（全て学外利用）
・北近畿地域連携会議の会員企業などへの会員特典について、会費導入とセットの議論となるため、会員アンケートを実施し、会費徴収の詳細に対する意見を会員より聴取した（徴収の実施是非は2020年度に決定）。</t>
  </si>
  <si>
    <t>・北近畿地域連携センターのFacebookについては、2020年3月末現在でフォロワー数が539を超え、順調に増えている。また、ニュースレターについては6月に発刊した。
・北近畿地域連携会議の会員向けについては成果報告会や市民報告会、総務省「関係人口創出・拡大事業」モデル事業などの情報を都度提供した。
・連携研究員制度を活用し、4人（総務省「関係人口創出・拡大事業」モデル事業3人、地域経営学部教員との共同研究1人）の連携研究員を迎え入れ、地域課題の解決策に関する共同研究を行った。</t>
  </si>
  <si>
    <t>北近畿地域の行政機関や企業、金融機関、各種団体等の相談対応やコーディネートを行う機能等を有するセンターとして、福知山公立大学内に「北近畿地域連携センター」を設置し、全学的かつ組織的な地域 連携・協働体制を構築する。
また、様々な機関や団体が有する知的資源、人的資源を活用できる体制を整備し、積極的な地域連携・地域協 働を展開することにより、地域ニーズを的確に把握し、学部学科の再編成 や定員増など将来計画策定につなげる。</t>
    <phoneticPr fontId="1"/>
  </si>
  <si>
    <t>（２）地域連携・地域協働の実施体制の整備</t>
    <phoneticPr fontId="1"/>
  </si>
  <si>
    <t>・包括協定締結自治体とは演習科目で関わるとともに、「グローカル特別講義Ⅰ（北近畿地域の地域創生１）」で京都府北部5市2町、兵庫県北部5市、京都府を招いた講義を展開した。また、後学期に開講した「グローカル特別講義Ⅳ（北近畿地域の地域創生２）」では、民間団体中心の協定団体の講師を招いた。
・丹波市との連携事業「ミライプロジェクト」では、議員と将来のまちの担い手である若者の主権者の対話の場づくりを目的に、丹波市議会・氷上高校との高大議連携事業を実施した。
・都市に流出した若者が関係人口として地域社会を支える仕組みの創出の可能性を検証した総務省「関係人口創出・拡大事業」モデル事業においては、本学の教職員と福知山市・朝来市・丹波市と地縁のある若者など対象としたアンケートやふるさと再発見ツアーなど全ての事業を共同実施した。
・北近畿地域連携会議の会員からの研究プロジェクトの公募については応募5件のうち3件を採択し、残る2件のうち1件は連携研究とした。
・大学ゼミについては前学期の申し込みはなかったが、後学期に3人の参加があった。</t>
    <phoneticPr fontId="1"/>
  </si>
  <si>
    <t>④「まちかどキャンパス」の実施</t>
    <phoneticPr fontId="1"/>
  </si>
  <si>
    <t>・まちかどキャンパス事業（宮津）は実行委員会を独立させ、学生プロジェクトを活用した自立的な取り組みを進める。
また、宮津市と連携して、宮津市の地域研究（高大連携）プログラム作成に協力する。当該活動には宮津市の予算を活用する。
・まちかどキャンパス（朝来市、丹波市、福知山市）についても協定先からの外部資金を活用し、協働事業（３市の教員研修、議会と高校生の対話事業、フィールドワーク事業）を継続する。</t>
    <phoneticPr fontId="1"/>
  </si>
  <si>
    <t>・まちかどキャンパス事業（宮津市連携事業）では、学生プロジェクトを活用した実行委員会が立ち上がり、8月10日に「第2回宮津わかもの会議」を開催した（参加者27人）。同会議で生まれたアイデアをもとに、後学期は、みやづAtoZプロジェクトや宮津与謝野交流プロジェクト、上宮津プロジェクト（宮津市大学等連携事業補助金）を展開し、2月22日に「第2回宮津わかもの会議活動報告会」を開催し、本学教員が講評した（参加者25人）。
・まちかどキャンパス（福知山市・丹波市・朝来市連携事業）については、7月18日に丹波市議会と氷上高校と「ミライプロジェクト」を開催した（参加者55人）。また、朝来市・丹波市・福知山市との高大連携研究会を2回開催した。
・朝来市とのフィールドワークについては、学生プロジェクトを活用した学生グループが立ち上がり「あさごの時間（中高生のための学びのサードプレイス）」事業が展開された。</t>
  </si>
  <si>
    <t>「北近畿地域連携センター」が窓口となり、地域連携と社会貢献活動を多角的に実施する。</t>
    <phoneticPr fontId="1"/>
  </si>
  <si>
    <t>・北近畿地域連携センター主催の北近畿地域連携シンポジウムと市民学習・キャリア支援セン ターの地域創生セミナー等学内の地域向け講座を融合させ、年４回程度、北近畿地域の課題や解決方策を考えられるセッションを実施する。
具体的には、京都府北部地域連携都市圏を構成する４市２町と連携し、講師を招いたセッション集会）を実施（年4回）する。</t>
    <phoneticPr fontId="1"/>
  </si>
  <si>
    <t>学生が早い段階から将来への目的意識を明確に持ち、自己実現を図るための充実した学生生活が送れるように、就職や自立に向けたキャリア教育に積極的に取り組む。
そして、北近畿地域の行政機関や企業、金融機関、各種団体等との連携体制を構築し、インターンシップの充実強化を図ることにより、地元企業等への就職を促進し、学生の安定した就職先確保を実現させる。</t>
    <phoneticPr fontId="1"/>
  </si>
  <si>
    <t>第５　業務運営の改善及び効率化に関する目標</t>
    <phoneticPr fontId="1"/>
  </si>
  <si>
    <t>健全で強固なガバナンス及び経営戦略を確立し、将来にわたって安定的かつ機動的な法人経営・大学運営を行うための持続可能な管理体制を構築する。</t>
    <phoneticPr fontId="1"/>
  </si>
  <si>
    <t>①理事長（学長）中心の管理体制</t>
    <phoneticPr fontId="1"/>
  </si>
  <si>
    <t>理事長（学長）を中心とし、教員、職員、学生がそれぞれの特性を活かし、協力して法人経営・大学運営に取り組む。</t>
    <phoneticPr fontId="1"/>
  </si>
  <si>
    <t>②企画機能の強化</t>
    <phoneticPr fontId="1"/>
  </si>
  <si>
    <t>【2016年度～2019年度の総括】
・将来計画策定や新学部設置、活動報告会、田舎力甲子園、オープンキャンパス、教員評価等において教職員が参画するプロジェクトチームやタスクフォースを立ち上げて機動的に対応した。
・各委員会に事務職員を配置し、議案提出や議事運営等について教員と協働して取り組んだ。
【2020年度・2021年度の見込】
・2020年度以降も必要に応じ、プロジェクトチームやタスクフォースを立ち上げて対応する。</t>
  </si>
  <si>
    <t>・新学部設置準備室や新学部設置準備委員会（カリキュラム編成部会・教職員組織編制部会・施設整備計画部会・入試広報作業部会）、将来計画策定委員会、教員評価、活動報告会、田舎力甲子園、オープンキャンパス等においてプロジェクトチームやタスクフォースを立ち上げて対応した。</t>
  </si>
  <si>
    <t xml:space="preserve">【2016年度～2019年度の総括】
・理事会、経営審議会および教育研究審議会において、外部理事、外部委員、監事からの意見はホームページに掲載し、アドバイザリー・コミッティ委員の意見は内容をまとめ全教職員にメールで周知し、情報を共有した。
【2020年度・2021年度の見込】
・理事会、経営審議会および教育研究審議会における外部理事、外部委員、監事からの意見、またアドバイザリー・コミッティ委員からの意見については経営会議で検討し、理事長主導の下で法人経営、大学運営に反映するとともに、改善に向けて取り組む。
</t>
  </si>
  <si>
    <t>・【再掲10】
ファカルティ・ディベロップメント（FD）活動 を授業の工夫内容等に関する内容のものを含めて定期的に開催する（月１回程度）。
・【再掲10】
アクティブラーニングやPBL、ルーブリック評価などについての研修会、勉強会を実施する。（2018年度にかなり集中的におこなったので、2019年度は年間１回程度）アクティブラーニングやPBLについては、教員間の授業参観を含む多様な形で取り組みを増進するよう努める。
・【再掲10】
授業評価アンケート結果及びリフレクションペーパーを学生に公表することで授業改善に努める。科目ごとに整理して、教員に配付することで、さらなる授業改善につなげる。また、教学システムの導入に伴い、授業評価アンケートのWeb化及びアンケート項目の見直しも検討する。
・【再掲10】
学生から評価の高い授業について、担当教員の授業参観を実施し、他の教員が参観する。以前に実施した時より参加者、参観授業の数が増えるよう教員側のスケジュールを再調整する。
・【再掲10】
実践教育専門委員会での2018年度の議論のまとめと、地域経営学研究会のその後の進展も踏まえて、遅くとも2019年度後期には大学全体での方向づけについてFD委員会主催のフォーラムで話し合う。</t>
    <phoneticPr fontId="1"/>
  </si>
  <si>
    <t>大学教職員として必要な基礎能力、学生支援能力、教育研究支援能力、法人経営・大学運営に係る能力の向上を目的として、スタッフ・ディベロップメント（SD）を推進する。</t>
    <phoneticPr fontId="1"/>
  </si>
  <si>
    <t>・教職員対象の研修は、①研究倫理②地域協働型教育研究発表会③ハラスメント相談員の心得の3回を実施した。
・（一社）公立大学協会主催の各協議会には、各部門長や事務担当者などが延べ7回参加し、参加者は運営会議や各委員会等で報告するなど学内で情報を共有した。
・事務職員対象の研修会や勉強会では、公文書管理や業務の効率化、ビジネスマナー、文書作成、問題解決力向上、アンケート調査の分析方法など、計9回の研修会等を実施し、出席率は約83％となった。アンケート調査の分析方法で各種グラフの特性を学んだ結果、その後のアンケート結果の集計に活かされ、資料の見やすさが向上した。また、文書作成や業務効率化に関する研修を繰り返し行うことにより、日々の業務に対する業務改善の意識付けを行った。
・外部研修では、公立大学協会が主催する研修に延べ8回（公立大学に関する基礎、科研費獲得ほか）、大学コンソーシアム主催の研修に延べ6回（学生支援、教育支援、IRほか）に担当職員を派遣し、参加者は事務局ミーティングや各委員会等で報告するなど、学内で情報を共有した。</t>
  </si>
  <si>
    <t>（２）人事評価制度の構築と導入</t>
    <phoneticPr fontId="1"/>
  </si>
  <si>
    <t>大学の実績・成果、業務運営の状況等に関する活動の積極的な周知を行う。さらに、地域社会や市民の要請が大学運営に適切に反映されるよう、積極的な公聴活動等によって、幅広くニーズを把握する。</t>
    <phoneticPr fontId="1"/>
  </si>
  <si>
    <t>３ 地域に開かれた大学づくりに関する目標を達成するための措置</t>
    <phoneticPr fontId="1"/>
  </si>
  <si>
    <t>・学内行事や地域協働型実践教育等の教育活動、市民向けの講演・公開講座等の情報をホームページで公開（トピック件数253（260）件）するとともに、Facebook（700（845）件）やTwitter（534（750）件）、LINE（7（7）件）、Instagram（26（42）件）などのSNSを活用して情報を発信した。
・新聞等各種メディアに326（307）件掲載された。
・大学の広報誌を12月に発刊し、地域協働型教育の取組や各種活動を紹介した。 
・福知山市内の自治会回覧を利用し、オープンキャンパスの開催を市民向けに告知した。 
・福知山市の広報紙（広報ふくちやま）に隔月で学生が誌面を作成し、大学の活動やイベント情報を紹介した。 
・北近畿地域連携センターのFacebookは、3月末現在でフォロワー数が539を超え、順調に増えている。また、ニュースレターについては6月に発刊した。
※（　）内は前年度件数</t>
  </si>
  <si>
    <t>・地域協働型実践教育成果報告会を2月15日に開催し、学生が一年間の学びの成果を発表した。また、学生による来場者へのポスターセッションや卒業研究の口頭発表を行い、学外からも意見を受けることで学生の成長に繋げた。
・活動報告会、北近畿創生フューチャーセッションや地域研究プロジェクト成果報告会、高大連携研究会などにおいて、アンケートを実施した。また、「地域研究プロジェクト成果報告会」を7月13日に実施した（26人参加）。加えて、総務省「関係人口創出・拡大事業」モデル事業については、1月12日に「北近畿を熱く語るシンポジウム」で事業報告を行った（140人参加）。
・北近畿地域連携会議については、研究プロジェクトの公募をした。5件の応募があり、うち3件を採択し、残る2件のうち1件は連携研究とした。2017・2018年度の研究成果については2019年度の総会で報告され、報告書も発行した。</t>
  </si>
  <si>
    <t>【2016年度～2019年度の総括】
・2017年度から毎年度市民向報告会（活動報告会）を開催した。同報告会は本学の活動状況を市民に報告し、本学への理解を深めてもらうことを目的に実施した。
・地域研究プロジェクト（旧：教員プロジェクト）」の成果報告会（研究交流会）を開催した。参加者は、2017年度で48人、2018年度で40人、2019年度で26人となった。
・福知山市から受託した総務省「関係人口創出・拡大事業」モデル事業の成果報告会を京都大学で行い、140人の参加があった。
【2020年度・2021年度の見込】
・活動報告会や地域協働型教育研究成果報告会、地域研究プロジェクト、学長裁量経費による研究会の報告会又は発表会を開催する。</t>
  </si>
  <si>
    <t>・情報学部に関する意見聴取を目的に、情報学部認可設置直後の説明会（11月22日）において高校教員7人との意見交換会を行い、情報学部で必要な数学の習熟度や高大連携に関する意見を交換した。</t>
  </si>
  <si>
    <t>・教育後援会に出席した保護者にアンケートを行い、教育後援会による支援活動として、資格取得支援と就職活動支援が重要な項目であることを確認したことから、今後の教育後援会の支援のあり方を検討していく。</t>
  </si>
  <si>
    <t>第６　財務内容の改善に関する目標</t>
    <rPh sb="14" eb="16">
      <t>モクヒョウ</t>
    </rPh>
    <phoneticPr fontId="1"/>
  </si>
  <si>
    <t>－</t>
  </si>
  <si>
    <t>・他の公立大学の学生納付金額は、文部科学省の学生納付金調査により把握し、2020年度の学生納付金は、現行の水準を維持することとした。
・情報学部設置に向け、情報学部開設記念フォーラム（情報学部長による情報学部紹介等）や専任職員による近畿地区の高校への年2回訪問での説明、広告媒体を活用した早い時期からの情報学部設置の広報活動を行った。これにより、2020年度入試実施結果では、地域経営学部の志願者が入学定員の5.1倍、情報学部の志願者が入学定員の2.3倍となり、全体で3.7倍となった。引き続き効果的な志願者確保のための広報や学生募集活動を充実強化に努めていく。</t>
  </si>
  <si>
    <t>【2016年度～2019年度の総括】
・大学施設等の利用は減免団体等を含む利用実績が多数あり、各年度の使用料収入は2016年度374千円、2017年度343千円、2018年度503千円、2019年度408千円となった。
・大学施設等利用料金の適正化を図るため、4号館及びグラウンドの施設等利用料金を福知山市の施設を参考に見直し、土曜日の割増料金（1割増）を設定した。
【2020年度・2021年度の見込】
・大学施設等利用料金の減免基準の見直しを検討する。
・学生活動に配慮しながら、施設利用の推進及び利用料金等の増収を図るため、外部利用者の貸付時間等を検討する。</t>
  </si>
  <si>
    <t>・大学施設等の利用は減免団体等を含む利用実績が多数あり、2019年度の使用料収入は408千円となった。使用料収入の内訳は、4号館（教室等）297千円、グラウンド86千円、Co-Lab.スペース1千円、まちかどキャンパス24千円となった。
・4号館の利用は公共的団体など学外者による講義や研修等では21件の利用があり、グラウンドは地域団体の利用や体育活動団体などの定期的利用があった。
・メディアセンター施設では、本学教員との新商品の打ち合わせや児童センターとの交流事業など、学外者の利用は16件であり、北近畿地域連携センター施設は、コワーキングスペース137件（内、学外者の利用は94件）、Co-Lab.スペース109件（内、学外者の利用は83件）となった。</t>
  </si>
  <si>
    <t>（２）外部資金の獲得</t>
    <phoneticPr fontId="1"/>
  </si>
  <si>
    <t>【2016年度～2019年度の総括】
・毎年度、外部資金（科学研究費助成事業を含む。）の公募情報を収集し、教員へ随時メール等で周知した。
特に、科学研究費助成事業の獲得に向けて、文部科学省等が主催する説明会に参加し、学内説明会において教員に情報を共有するとともに勉強会を開催するなど取り組んだ。
その結果、科学研究費の獲得件数が年々増加し（研究代表者新規採択9人）、外部資金の獲得につながった。2019年度は応募率100％、採択率29.4％（2018年度10％）を達成した。
また、その他に教職員及び学生保護者に対してふるさと納税の案内を行い、外部資金の獲得を推進した。
【2020年度・2021年度の見込】
・北近畿地域地域連携機構研究部の発足を契機として、競争的外部資金の公募情報の収集にさらに努め、教員に対し積極的に競争的外部資金に応募するよう呼びかける。</t>
  </si>
  <si>
    <t>・様々な外部資金に関する情報を定期的に収集、整理し、教員に提供する。
また、外部研修への参加、過去に採択された教員や審査員経験者による説明会など科研費獲得に向けた取り組みを実施する。</t>
    <phoneticPr fontId="1"/>
  </si>
  <si>
    <t>・外部資金の公募情報を収集し、教員へ随時メール等で周知した（計43件）。
・科学研究費助成事業の獲得に向けて、以下の取組を行った。
①科研費獲得セミナー（7月2日開催、公立大学協会主催）及び科研費説明会（9月6日開催、文部科学省・日本学術振興会主催）への参加
②教授会（9月11日開催）における科学研究費応募に係る留意点の説明及び応募呼びかけ
③FDフォーラムにおける科学研究費採択に向けた勉強会　など
・科学研究費において、地域経営学部の採択率29.4％（昨年度10％）、採択金額1,391万円を獲得し、昨年度と比較し飛躍的に外部資金の獲得を推進することができた。</t>
  </si>
  <si>
    <t>（３）自己財源比率の増加</t>
    <phoneticPr fontId="1"/>
  </si>
  <si>
    <t>【2016年度～2019年度の総括】
・地域経営学部の入学定員を2017年度の開学時より増員（50人⇒120人）した。
・大学と地域や産学官界との連携により、「知の拠点」づくりを推進するための整備方針として、「知の拠点」整備構想が2018年2月に福知山市により策定された。これを受けて、2019年3月に文部科学省に情報学部情報学科（入学定員100人）の設置認可申請を行い、2019年11月に認可された。
・入学定員は2017年度に50人から120人、2020年度に120人から200人に増員し、毎年度、入学者数は入学定員を満たしている。
【2020年度・2021年度の見込】
・地域経営学部および情報学部（入学定員各100人）の定員充足に努める。</t>
  </si>
  <si>
    <t>【2016年度～2019年度の総括】
・契約手続きに対する手順等の合理化を図るため、契約手順マニュアル（一般競争入札、企画競争型随意契約方式、単純随意契約方式）を作成し、適正な発注事務手続きに努めた。
・経費精算手続きの業務フローを見直す中で、経費支出ガイドラインの定期的な更新を行い、経費精算手順の運用改善を行った。また、課題であった予算執行状況の適切な把握・経費精算事務の効率化のため、全教職員が操作する財務会計システムのWeb版（物品購入・経費精算・旅費・謝金申請）の導入に向けて準備を行った。
・長期継続契約が可能な業務を把握・分析し、学内清掃業務委託契約において指名競争入札による長期継続契約（3年）を締結するなど、管理経費の削減及び契約手続きの効率化を実施した。
【2020年度・2021年度の見込】
・契約期間の複数年度化や購入方法の改善、一般管理経費の削減、業務の委託の推進等に取り組む。</t>
  </si>
  <si>
    <t>第７ 自己点検・評価及び情報公開に関する目標</t>
    <rPh sb="0" eb="1">
      <t>ダイ</t>
    </rPh>
    <rPh sb="3" eb="5">
      <t>ジコ</t>
    </rPh>
    <rPh sb="5" eb="7">
      <t>テンケン</t>
    </rPh>
    <rPh sb="8" eb="10">
      <t>ヒョウカ</t>
    </rPh>
    <rPh sb="10" eb="11">
      <t>オヨ</t>
    </rPh>
    <rPh sb="12" eb="14">
      <t>ジョウホウ</t>
    </rPh>
    <rPh sb="14" eb="16">
      <t>コウカイ</t>
    </rPh>
    <rPh sb="17" eb="18">
      <t>カン</t>
    </rPh>
    <rPh sb="20" eb="22">
      <t>モクヒョウ</t>
    </rPh>
    <phoneticPr fontId="1"/>
  </si>
  <si>
    <t>・2018事業年度業務実績に関する自己点検・評価を行い、公立大学法人福知山公立大学評価委員会による評価を受けた。評価結果は、学内共有を図り、ホームページにより公表した。
・2019事業年度業務実績より、自己点検・評価委員会が年度計画進捗状況の把握や課題対応、業務実績の評価をすることとした。
・第1期中期計画の前々事業年度の見込に関する評価等に対応するため、福知山市と実施方法等の協議行い、適切に準備を進めた。</t>
  </si>
  <si>
    <t>【2016年度～2019年度の総括】
・2019年度に自己点検・評価の体制を見直し、半期ごとに年度計画の進捗状況を点検し、結果を学内にフィードバックしたほか、公立大学法人福知山公立大学評価委員会の評価結果を2020年度の年度計画に反映した。
【2020年度・2021年度の見込】
・2019年度に構築した自己点検・評価の実施体制により2020年度以降も実施して大学運営の維持・向上を図るとともに、評価方法や効果等を検証し、必要に応じて改善を図る。</t>
  </si>
  <si>
    <t>・自己点検・評価の体制を見直した。具体的には、半期ごとに教育の成果や内容、実施体制にするなど、年度計画の進捗状況を点検し、点検結果を学内にフィードバックして年度計画の各取組を着実に達成するよう促す体制を取り、PDCAサイクルを構築した。
・2019年度は自己点検・評価委員会で上半期の年度計画の進捗状況を点検し、点検結果を学内にフィードバックしたほか、公立大学法人福知山公立大学評価委員会の評価結果を2020年度の年度計画に反映した。</t>
  </si>
  <si>
    <t>【2016年度～2019年度の総括】
・2017年度に認証評価機関（（公財）大学基準協会）の評価を受け、大学基準への「適合」の認定を受けた（2025年3月31日まで）。前回は成美大学時代の2010年に受審して不適合となり、その後継続的な改善活動はなされていなかった。2016年度の公立化で半数以上の教職員が新規採用者であり、受審に係る評価資料の提出まで僅か一年という条件の中、全学一丸となって取り組みを行った。
【2020年度・2021年度の見込】
・2017年度の認証評価機関の評価で指摘された改善勧告と努力課題については、2021年7月末までに（公財）大学基準協会に改善報告書を提出する。
・次回の認証評価機関及び評価時期について、2020年度中に決定する。</t>
  </si>
  <si>
    <t>【2016年度～2019年度の総括】
・2017年の認証評価機関（（公財）大学基準協会）による評価で指摘された改善勧告（1項目）と努力課題（3項目）に対する対応について、毎年度履行状況等を確認した。
・努力課題のうち「自己点検・評価で抽出された課題等について改善につなげる仕組みを整備し、機能させる」については、2019年度から自己点検・評価委員会が取り組んでいる。
・評価結果のうち、改善勧告及び努力課題以外の項目について、年度計画等への反映が適切にできているかを自己点検・評価委員会として点検した。
【2020年度・2021年度の見込】
・努力課題であるメディアセンターへの専任職員の配置に対する対応として、2020年4月1日付で嘱託職員を同センターへ配置し、課題を解消する。
・努力課題である「体育館の施設がないこと」について、「知の拠点」整備構想の施設整備に合わせて改善していく。
・認証評価機関による評価結果等を踏まえた対応について、履行状況等の点検を行う。</t>
  </si>
  <si>
    <t>【2016年度～2019年度の総括】
・（一社）公立大学協会が実施する大学評価ワークショップの実施を検討していたが、地方独立行政法人法の改正に伴い、2020年度に実施する第1期中期計画の4年間の業務実績について、公立大学法人福知山公立大学評価委員会の評価を受審することから、この評価を第1期中期計画に掲げた外部有識者等による大学評価に代えることとした。
【2020年度・2021年度の見込】
・2020年度に第1期中期計画の4年間の業務実績等の評価を受審する。この評価をもって第1期中期計画で定めた外部有識者等による評価とする。</t>
  </si>
  <si>
    <t>・地方独立行政法人法が改正され、2020年度に第1期中期計画4年間の業務実績について、公立大学法人福知山公立大学評価委員会の評価を受審することから、この評価を第1期中期計画に掲げた外部有識者による大学評価に代えることとした。
・認証評価機関の評価に関して、以下の説明会に教職員が参加し、自己点検・評価委員会において、大学評価の受審機関と時期等の検討を進めることとした。
①（公財）大学基準協会主催の評価実務説明会（4月）　教員1人、職員1人
②（一財）大学教育質保証・評価センター主催の認証評価実務説明会（10月）　職員1人</t>
  </si>
  <si>
    <t>【2016年度～2019年度の総括】
・年度計画や財務諸表、業務実績報告書、業務実績評価結果、自己点検・評価報告書等、公表義務がある情報を遅滞なくホームページに掲載するとともに、各年度の活動実績がわかるよう、各種報告書（地域協働型実践教育、研究紀要、研究成果、田舎力甲子園、北近畿地域連携センター）をホームページに掲載した。
・教員が授業や研究活動の情報を積極的に発信しているFacebookの投稿内容や、地域協働型教育研究、学生の一人暮らしの様子がわかるページをホームページに設けた。
【2020年度・2021年度の見込】
・法令等で公表が義務付けられている事項はホームページ等で確実に公表するとともに、活動報告会や公開講座等、大学の活動を市民に直接伝える機会を設ける。</t>
  </si>
  <si>
    <t>・年度計画、財務諸表、業務実績報告書、業務実績評価結果をホームページに速やかに掲載した。 
・広報誌や前年度の各種報告書（地域協働型実践教育、研究紀要、研究成果、田舎力甲子園、地域連携活動）をホームページに掲載した。
・学内行事、地域協働型実践教育等の教育活動、市民向けの講演・公開講座等の情報をホームページで公開（トピック件数253（260）件）するとともに、Facebook（700（845）件）や Twitter（534（750）件）、LINE（7（7）件）、Instagram（26（42）件）などのSNSを活用して情報を発信した。
※（　）内は前年度件数</t>
  </si>
  <si>
    <t>【2016年度～2019年度の総括】
・大学の基本理念や特色等をホームページや大学案内等に掲載するとともに、各教員の専門分野や研究テーマを記載した教員紹介冊子を作成した。
・大学の雰囲気を伝えるために、大学紹介や教員の講義、学生のキャンパスライフを紹介する動画を制作し、文字や画像だけでは伝わりにくい情報を、インターネットを通じて全国へ発信した。
・情報学部の開設にあたっては、ホームページに特設ページを設け、学部の設置目的や教育方針、特色等を掲載するとともに、リーフレットを2種類、パンフレットを申請段階（申請時及び認可時）にあわせて2種類制作して広報活動を展開した。認可後には情報学部開設記念シンポジウムを開催し、著名人による講演や学部紹介、教員予定者紹介を行い、地元メディアに掲載された。
【2020年度・2021年度の見込】
・「地域協働型教育研究」「2学部による文理連携」の取組をわかりやすく発信する。</t>
  </si>
  <si>
    <t>【2016年度～2019年度の総括】
・広報委員会と入試委員会を別に設けているが、大学の知名度及びイメージの向上並びに学生の確保に関する取組などの広報活動は広報委員会が行った。
【2020年度・2021年度の見込】
・入試委員会と広報委員会の役割を明確にし、必要な情報を共有してそれぞれの広報活動に活用する。</t>
  </si>
  <si>
    <t>・ホームページの掲載情報をSNSにも転載し、情報の拡散を図った。
・イベントの集客数の増加を図るため、大学が実施するイベント情報をホームページにカレンダー形式で表示し、情報を集約した。また、Facebookのイベント表示機能を活用するなど、市民へのわかりやすい情報提供に努めた。
・高校訪問と並行して、高校教員向けWebサイトを活用し、3年次生担任を中心として情報学部の告知に努めた。また、教員対象の入試説明会を開催し、入試情報を中心とした訴求を行った。</t>
  </si>
  <si>
    <t>【2016年度～2019年度の総括】
・学内外で実施するイベント情報を事前・事後にホームページに掲載した。実施前にはホームページ上での告知に加え、福知山市記者クラブをはじめとする報道各社へのプレスリリースを行った。
・両丹日日新聞には、各教員の専門分野や研究テーマを紹介する「研究室を訪ねて」、学生が大学の活動を紹介する「学生新聞」、府外から入学した学生が地元の魅力を紹介する「わたしのふるさと」が連載された。
・学生プロジェクト団体「fm学生探偵」がFMいかるの番組「探偵のおひるやすみ」を開始し、大学の地域での活動を中心に情報を発信したほか、教員や学生、サークル等がFMたんばに出演し、個々の活動について発信するなど、地元メディアを活用し、地元地域を重視した広報活動を展開した。
【2020年度・2021年度の見込】
・マスメディアへの情報提供を随時行い、地域への発信力を高める。</t>
  </si>
  <si>
    <t>・入学者にアンケートを実施し、利用する広報媒体等について調査した。一般入試受験者の情報収集の方法は高校教員及びホームページが多く、推薦入試受験者と比較して大学案内の資料請求者が少ないため、ホームページにデジタルパンフレットを掲載するとともに、大学案内で特集した学生のインタビュー動画（学生5人が登場）を掲載した。
・1年次生を対象にホームページの印象についてアンケートを実施したところ、約20%が「就職実績に関する情報が不足していた」と回答したため、2019年度卒業生の就職実績を大学案内やホームページに掲載することとした。そのほかに多かった意見として、「課外活動団体の情報が少ない」点は、各団体の発信情報を大学のSNSアカウントで拡散し、「知りたい情報が見つからない」点は、サイトマップをフッターに表示するように改修した。</t>
  </si>
  <si>
    <t>・イベントの実施前にはホームページ上での告知に加え、福知山市記者クラブへのプレスリリースを57（64）件実施し、37（33）件が新聞等に報道された。
・両丹日日新聞に学生が大学の活動を紹介する「学生新聞」、府外から入学した学生が地元の魅力を紹介する「わたしのふるさと」がそれぞれ月に1回掲載された。
・学生プロジェクト団体「fm学生探偵」が10月からFMいかるの番組「探偵のおひるやすみ」を開始し、大学の地域での活動を中心に情報を発信した（第1、3、5土曜に放送）。
※（　）内は前年度件数</t>
  </si>
  <si>
    <t>・内閣府地方創生推進事務局、京都府および福知山市の後援を得て、地域活性化策コンテスト「田舎力甲子園」を実施した。本コンテストは公立化後4回目を迎え、2019年度は前年度57策を大幅に上回る数の地域活性化策の応募があり、全国から個人133策・グループ189策の計322策の応募があった。この中から最優秀賞1策・優秀賞1策・佳作7策・奨励賞14策を決定し、2019年7月20日に本学で表彰式（参加13校）を行った。</t>
  </si>
  <si>
    <t>第８ その他業務運営に関する重要目標</t>
    <rPh sb="0" eb="1">
      <t>ダイ</t>
    </rPh>
    <rPh sb="5" eb="6">
      <t>ホカ</t>
    </rPh>
    <rPh sb="6" eb="8">
      <t>ギョウム</t>
    </rPh>
    <rPh sb="8" eb="10">
      <t>ウンエイ</t>
    </rPh>
    <rPh sb="11" eb="12">
      <t>カン</t>
    </rPh>
    <rPh sb="14" eb="16">
      <t>ジュウヨウ</t>
    </rPh>
    <rPh sb="16" eb="18">
      <t>モクヒョウ</t>
    </rPh>
    <phoneticPr fontId="1"/>
  </si>
  <si>
    <t>【2016年度～2019年度の総括】
・設置者変更に伴い、資産の把握と承継資産の点検を行った。
・建物及び設備の点検を日常的に行い、施設設備の現状を把握した。
・資産台帳を整備するとともに備品シールを貼り管理した。
・固定資産の現物確認の内規に基づいて、現物確認を実施した。
・文部科学省インフラ長寿命化計画(行動計画)に基づき、福知山公立大学インフラ長寿命化計画（行動計画）を作成した。
【2020年度・2021年度の見込】
・建物診断調査を実施し、中長期修繕計画を作成する。
・中長期修繕計画に基づき、計画的に施設設備の改修・更新・維持管理を行う。
・福知山公立大学インフラ長寿命化計画（行動計画）に基づき、福知山公立大学インフラ長寿命化計画（個別計画）を作成する。</t>
  </si>
  <si>
    <t>・1号館及び3号館を改修し、情報学部の教育研究環境を整えた。
・長寿命化計画（個別施設計画）の策定に向けた取り組みを進めた。具体的には、2020年度に建物診断調査を実施し、今後15年間における改修・更新などの時期及び費用等を試算して大学施設の適切な整備を計画的に実施する指針となる中長期保全計画（長期修繕計画）を策定するための発注準備を進めた。</t>
  </si>
  <si>
    <t>【2016年度～2019年度の総括】
・学生および教員を対象として避難訓練、AED講習を毎年実施した。ガイダンスでは主に1年次生を対象に、福知山市の協力のもと、水害に対する防災行動について周知を行った。大規模な風水害や地震の際に学生および教職員の安否を確認できるよう、安否確認システムを導入した。また、防災備品を購入した。
【2020年度・2021年度の見込】
・学生数の増加により、避難訓練等の方法を検討する。学生および教職員の安否確認システムへの登録率100％を目指す。また、年に1回訓練を実施し、危機管理体制に問題がないか検証する。危機の事象ごとの危機管理マニュアルについて作成や見直しを行う。
・新型コロナウイルス感染症の対応として、学生や教職員の健康状況を安否確認システムにて把握する。
・危機発生時には、必要に応じて対策本部を設置し迅速に対応する。</t>
  </si>
  <si>
    <t>・8月に健康診断を実施し、受診率は100％であった。（人間ドック利用者11人を含む）
・教職員対象者41人全員にストレスチェック（9月）に実施した。なお、心身に不安がある時は、 産業医に直接相談できることを教職員に周知した。
・職場巡回を実施し、4号館の共用部分に置かれていた壊れた椅子を撤去した。
・年次有給休暇は5日間取得が義務化されたことに伴い、「有給取得推進日」の設定や所属長の呼びかけなど、全学的な取組みにより対象者全員が有給休暇を5日以上取得することができた。時間外勤務については、月40時間以上の時間外勤務が継続する職員はいなかった。
・感染症の予防のため、インフルエンザ予防接種費用補助を行い、25人（44％）が補助申請を行った。なお、新型コロナウィルス感染症予防のため、あらためて構内トイレを点検し、ハンドソープを配備するとともに、手洗いの励行、咳エチケットの徹底をよびかけた。体調不良時の行動手順について周知した。</t>
  </si>
  <si>
    <t>【2016年度～2019年度の総括】
・情報セキュリティ専門委員会を設置し、セキュリティポリシーを作成し周知した。
・2017年度以降、情報セキュリティ研修を複数回実施した。
・福知山公立大学ソーシャルメディア利用に係るガイドラインを作成した。
・SNS対応タスクフォースを立ち上げ、不適切な書込みをしていることの現状について情報共有を行い、今後の方針について検討した。
【2020年度・2021年度の見込】
・情報セキュリティ研修を年1回以上実施する。
・セキュリティポリシーに準じた情報システム運用規則を整備し、情報システムの円滑かつ安全な運用を図るため、ガイドラインを作成する。</t>
  </si>
  <si>
    <t>・SNSの不適切な書込みが行われないよう、今後の方針について検討した。その結果、モニタリングサービス等の導入の提案や運用体制のフローチャートを作成した。
・教職員を対象にした情報セキュリティ研修を2月26日に実施した。</t>
  </si>
  <si>
    <t>【2016年度～2019年度の総括】
・クールビズ（5月1日～10月31日）を実施するとともに、夏の冷房温度を28度、冬の暖房温度を20度に設定し、省エネに努めた。 
・節電や空調の温度設定の省エネ対策について、メールや掲示で周知した。
・事務局ミーティングや教授会でプロジェクターを活用し、ペーパーレス化を推進した。
【2020年度・2021年度の見込】
・メールや掲示等での周知を徹底し、より一層の省エネルギー、省資源化に取り組む。</t>
  </si>
  <si>
    <t>・クールビズ（5月1日～10月31日）を実施するとともに、夏の冷房温度を28度、冬の暖房温度を20度に設定し、省エネに努めた。 
・節電や空調の温度設定の省エネ対策について、メールや掲示で周知した。</t>
  </si>
  <si>
    <t>第９ 予算、収支計画及び資金計画</t>
    <rPh sb="0" eb="1">
      <t>ダイ</t>
    </rPh>
    <rPh sb="3" eb="5">
      <t>ヨサン</t>
    </rPh>
    <rPh sb="6" eb="8">
      <t>シュウシ</t>
    </rPh>
    <rPh sb="8" eb="10">
      <t>ケイカク</t>
    </rPh>
    <rPh sb="10" eb="11">
      <t>オヨ</t>
    </rPh>
    <rPh sb="12" eb="14">
      <t>シキン</t>
    </rPh>
    <rPh sb="14" eb="16">
      <t>ケイカク</t>
    </rPh>
    <phoneticPr fontId="1"/>
  </si>
  <si>
    <t>第10 短期借入金の限度額</t>
    <rPh sb="0" eb="1">
      <t>ダイ</t>
    </rPh>
    <rPh sb="4" eb="6">
      <t>タンキ</t>
    </rPh>
    <rPh sb="6" eb="8">
      <t>カリイレ</t>
    </rPh>
    <rPh sb="8" eb="9">
      <t>キン</t>
    </rPh>
    <rPh sb="10" eb="12">
      <t>ゲンド</t>
    </rPh>
    <rPh sb="12" eb="13">
      <t>ガク</t>
    </rPh>
    <phoneticPr fontId="1"/>
  </si>
  <si>
    <t>年度計画番号</t>
    <rPh sb="0" eb="2">
      <t>ネンド</t>
    </rPh>
    <rPh sb="4" eb="6">
      <t>バンゴウ</t>
    </rPh>
    <phoneticPr fontId="1"/>
  </si>
  <si>
    <t>【2016年度～2019年度の総括】
実績なし
【2020年度・2021年度の見込み】
実績なし</t>
    <rPh sb="19" eb="21">
      <t>ジッセキ</t>
    </rPh>
    <rPh sb="45" eb="47">
      <t>ジッセキ</t>
    </rPh>
    <phoneticPr fontId="1"/>
  </si>
  <si>
    <t>第11 出資等に係る不要財産の処分に関する計画</t>
    <rPh sb="0" eb="1">
      <t>ダイ</t>
    </rPh>
    <rPh sb="4" eb="6">
      <t>シュッシ</t>
    </rPh>
    <rPh sb="6" eb="7">
      <t>トウ</t>
    </rPh>
    <rPh sb="8" eb="9">
      <t>カカ</t>
    </rPh>
    <rPh sb="10" eb="12">
      <t>フヨウ</t>
    </rPh>
    <rPh sb="12" eb="14">
      <t>ザイサン</t>
    </rPh>
    <rPh sb="15" eb="17">
      <t>ショブン</t>
    </rPh>
    <rPh sb="18" eb="19">
      <t>カン</t>
    </rPh>
    <rPh sb="21" eb="23">
      <t>ケイカク</t>
    </rPh>
    <phoneticPr fontId="1"/>
  </si>
  <si>
    <t>第12 重要な財産を譲渡し、又は担保に供する計画</t>
    <rPh sb="0" eb="1">
      <t>ダイ</t>
    </rPh>
    <rPh sb="4" eb="6">
      <t>ジュウヨウ</t>
    </rPh>
    <rPh sb="7" eb="9">
      <t>ザイサン</t>
    </rPh>
    <rPh sb="10" eb="12">
      <t>ジョウト</t>
    </rPh>
    <rPh sb="14" eb="15">
      <t>マタ</t>
    </rPh>
    <rPh sb="16" eb="18">
      <t>タンポ</t>
    </rPh>
    <rPh sb="19" eb="20">
      <t>キョウ</t>
    </rPh>
    <rPh sb="22" eb="24">
      <t>ケイカク</t>
    </rPh>
    <phoneticPr fontId="1"/>
  </si>
  <si>
    <t>第13 剰余金の使途</t>
    <rPh sb="0" eb="1">
      <t>ダイ</t>
    </rPh>
    <rPh sb="4" eb="7">
      <t>ジョウヨキン</t>
    </rPh>
    <rPh sb="8" eb="10">
      <t>シト</t>
    </rPh>
    <phoneticPr fontId="1"/>
  </si>
  <si>
    <t>第14 福知山市の規則で定める業務運営に関する事項</t>
    <rPh sb="0" eb="1">
      <t>ダイ</t>
    </rPh>
    <rPh sb="4" eb="8">
      <t>フクチヤマシ</t>
    </rPh>
    <rPh sb="9" eb="11">
      <t>キソク</t>
    </rPh>
    <rPh sb="12" eb="13">
      <t>サダ</t>
    </rPh>
    <rPh sb="15" eb="17">
      <t>ギョウム</t>
    </rPh>
    <rPh sb="17" eb="19">
      <t>ウンエイ</t>
    </rPh>
    <rPh sb="20" eb="21">
      <t>カン</t>
    </rPh>
    <rPh sb="23" eb="25">
      <t>ジコウ</t>
    </rPh>
    <phoneticPr fontId="1"/>
  </si>
  <si>
    <t>【2016年度～2019年度の総括】
・2016年度に建物点検調査を実施し、施設設備の現状を把握した。調査結果は、2019年度の1号館改修工事など後年度の施設整備の参考とした。
・2019年度に実施した1号館改修工事にあたり、2018年度にコンクリート強度確認のための圧縮強度及び中性化深さ測定試験を実施した。
・老朽化した施設設備の改修等を行った。具体的には、昇降設備、空調設備、給排水設備、電気設備、消防設備、厨房設備、音響設備、映像設備等の修繕や更新を実施した。
【2020年度・2021年度の見込】
・4号館空調設備および昇降設備の更新を行う。
・建物診断調査を実施し、中長期修繕計画を作成する。
・中長期修繕計画に基づき、計画的に施設設備の改修・更新・維持管理を行う。</t>
  </si>
  <si>
    <t>・長寿命化計画（個別施設計画）の策定に向けた取り組みを進めた。具体的には、2020年度に建物診断調査を実施し、今後15年間における改修・更新などの時期及び費用等を試算して大学施設の適切な整備を計画的に実施する指針となる中長期保全計画（長期修繕計画）を策定するための発注準備を進めた。
・2020年度に4号館空調設備及びエレベーター設備更新工事を実施するため、工事仕様書等の準備に取り組んだ。</t>
  </si>
  <si>
    <t>【2016年度～2019年度の総括】
・電設設備や空調機など、設備点検を適切に実施した。
・大学内の要修繕箇所について、適切に修繕・補修等を実施する。
【2020年度・2021年度の見込】
・施設設備の引き続き必要な点検を実施する。
・建物診断を実施した上で中長期修繕計画（保全計画）を策定し、計画的な施設設備の改修・更新・維持管理を行う。</t>
  </si>
  <si>
    <t>・昇降機点検、電設設備点検、空調設備点検、消防設備点検、給排水設備点検を実施した。
その点検結果を踏まえ、各設備の修繕を実施した。</t>
  </si>
  <si>
    <t>【2016年度～2019年度の総括】
・Web機能活用に伴う学生の利便性向上や事務業務の効率化・省力化等を目的とした学務系システム等導入事業（2018年度～）や規程管理システムの導入事業（2018年度）に対して、積立金を充当した。
・取崩額は、2018年度5,652千円、2019年度7,523千円となった。
【2020年度・2021年度の見込み】
・2020年度は情報学部実験機材や学生証発行機などの整備財源として22,795千円を予算計上し、2021年度も教育の質の向上や組織運営の改善に資する事業に積立金を活用する。</t>
    <rPh sb="53" eb="55">
      <t>モクテキ</t>
    </rPh>
    <rPh sb="58" eb="60">
      <t>ガクム</t>
    </rPh>
    <rPh sb="60" eb="61">
      <t>ケイ</t>
    </rPh>
    <rPh sb="65" eb="66">
      <t>トウ</t>
    </rPh>
    <rPh sb="66" eb="68">
      <t>ドウニュウ</t>
    </rPh>
    <rPh sb="68" eb="70">
      <t>ジギョウ</t>
    </rPh>
    <rPh sb="75" eb="77">
      <t>ネンド</t>
    </rPh>
    <rPh sb="80" eb="82">
      <t>キテイ</t>
    </rPh>
    <rPh sb="82" eb="84">
      <t>カンリ</t>
    </rPh>
    <rPh sb="89" eb="91">
      <t>ドウニュウ</t>
    </rPh>
    <rPh sb="91" eb="93">
      <t>ジギョウ</t>
    </rPh>
    <rPh sb="98" eb="100">
      <t>ネンド</t>
    </rPh>
    <rPh sb="102" eb="103">
      <t>タイ</t>
    </rPh>
    <rPh sb="106" eb="108">
      <t>ツミタテ</t>
    </rPh>
    <rPh sb="108" eb="109">
      <t>キン</t>
    </rPh>
    <rPh sb="110" eb="112">
      <t>ジュウトウ</t>
    </rPh>
    <rPh sb="117" eb="119">
      <t>トリクズシ</t>
    </rPh>
    <rPh sb="119" eb="120">
      <t>ガク</t>
    </rPh>
    <rPh sb="126" eb="128">
      <t>ネンド</t>
    </rPh>
    <rPh sb="133" eb="135">
      <t>センエン</t>
    </rPh>
    <rPh sb="140" eb="142">
      <t>ネンド</t>
    </rPh>
    <rPh sb="147" eb="149">
      <t>センエン</t>
    </rPh>
    <rPh sb="180" eb="182">
      <t>ネンド</t>
    </rPh>
    <rPh sb="183" eb="185">
      <t>ジョウホウ</t>
    </rPh>
    <rPh sb="185" eb="187">
      <t>ガクブ</t>
    </rPh>
    <rPh sb="187" eb="189">
      <t>ジッケン</t>
    </rPh>
    <rPh sb="189" eb="191">
      <t>キザイ</t>
    </rPh>
    <rPh sb="192" eb="194">
      <t>ガクセイ</t>
    </rPh>
    <rPh sb="201" eb="203">
      <t>セイビ</t>
    </rPh>
    <rPh sb="203" eb="205">
      <t>ザイゲン</t>
    </rPh>
    <rPh sb="214" eb="216">
      <t>センエン</t>
    </rPh>
    <rPh sb="217" eb="219">
      <t>ヨサン</t>
    </rPh>
    <rPh sb="219" eb="221">
      <t>ケイジョウ</t>
    </rPh>
    <rPh sb="227" eb="229">
      <t>ネンド</t>
    </rPh>
    <rPh sb="246" eb="247">
      <t>シ</t>
    </rPh>
    <rPh sb="249" eb="251">
      <t>ジギョウ</t>
    </rPh>
    <rPh sb="252" eb="254">
      <t>ツミタテ</t>
    </rPh>
    <rPh sb="254" eb="255">
      <t>キン</t>
    </rPh>
    <rPh sb="256" eb="258">
      <t>カツヨウ</t>
    </rPh>
    <phoneticPr fontId="1"/>
  </si>
  <si>
    <t>・2018年度に導入した学務系システム等導入事業に係るリース料として、目的積立金7,523千円を充当した。</t>
    <rPh sb="5" eb="7">
      <t>ネンド</t>
    </rPh>
    <rPh sb="8" eb="10">
      <t>ドウニュウ</t>
    </rPh>
    <rPh sb="12" eb="14">
      <t>ガクム</t>
    </rPh>
    <rPh sb="14" eb="15">
      <t>ケイ</t>
    </rPh>
    <rPh sb="19" eb="20">
      <t>トウ</t>
    </rPh>
    <rPh sb="20" eb="22">
      <t>ドウニュウ</t>
    </rPh>
    <rPh sb="22" eb="24">
      <t>ジギョウ</t>
    </rPh>
    <rPh sb="25" eb="26">
      <t>カカ</t>
    </rPh>
    <rPh sb="30" eb="31">
      <t>リョウ</t>
    </rPh>
    <rPh sb="35" eb="37">
      <t>モクテキ</t>
    </rPh>
    <rPh sb="37" eb="39">
      <t>ツミタテ</t>
    </rPh>
    <rPh sb="39" eb="40">
      <t>キン</t>
    </rPh>
    <rPh sb="45" eb="47">
      <t>センエン</t>
    </rPh>
    <rPh sb="48" eb="50">
      <t>ジュウトウ</t>
    </rPh>
    <phoneticPr fontId="1"/>
  </si>
  <si>
    <t>３．小項目別評価</t>
    <rPh sb="2" eb="5">
      <t>ショウコウモク</t>
    </rPh>
    <rPh sb="5" eb="6">
      <t>ベツ</t>
    </rPh>
    <rPh sb="6" eb="8">
      <t>ヒョウカ</t>
    </rPh>
    <phoneticPr fontId="1"/>
  </si>
  <si>
    <t>（１）2019年度の業務の実績に係る自己評価結果一覧表</t>
    <rPh sb="7" eb="9">
      <t>ネンド</t>
    </rPh>
    <rPh sb="10" eb="12">
      <t>ギョウム</t>
    </rPh>
    <rPh sb="13" eb="15">
      <t>ジッセキ</t>
    </rPh>
    <rPh sb="16" eb="17">
      <t>カカ</t>
    </rPh>
    <rPh sb="18" eb="20">
      <t>ジコ</t>
    </rPh>
    <rPh sb="20" eb="22">
      <t>ヒョウカ</t>
    </rPh>
    <rPh sb="22" eb="24">
      <t>ケッカ</t>
    </rPh>
    <rPh sb="24" eb="26">
      <t>イチラン</t>
    </rPh>
    <rPh sb="26" eb="27">
      <t>ヒョウ</t>
    </rPh>
    <phoneticPr fontId="0"/>
  </si>
  <si>
    <t>大項目番号</t>
    <rPh sb="0" eb="3">
      <t>ダイコウモク</t>
    </rPh>
    <rPh sb="3" eb="5">
      <t>バンゴウ</t>
    </rPh>
    <phoneticPr fontId="1"/>
  </si>
  <si>
    <t>項目</t>
    <rPh sb="0" eb="2">
      <t>コウモク</t>
    </rPh>
    <phoneticPr fontId="1"/>
  </si>
  <si>
    <t>項目数</t>
    <rPh sb="0" eb="3">
      <t>コウモクスウ</t>
    </rPh>
    <phoneticPr fontId="1"/>
  </si>
  <si>
    <t>自己評価</t>
    <rPh sb="0" eb="2">
      <t>ジコ</t>
    </rPh>
    <rPh sb="2" eb="4">
      <t>ヒョウカ</t>
    </rPh>
    <phoneticPr fontId="1"/>
  </si>
  <si>
    <t>平均点</t>
    <rPh sb="0" eb="3">
      <t>ヘイキンテン</t>
    </rPh>
    <phoneticPr fontId="1"/>
  </si>
  <si>
    <t>年度計画を大幅に上回って実施している（特に優れる若しくは顕著な成果がある）</t>
    <rPh sb="0" eb="2">
      <t>ネンド</t>
    </rPh>
    <rPh sb="2" eb="4">
      <t>ケイカク</t>
    </rPh>
    <rPh sb="5" eb="7">
      <t>オオハバ</t>
    </rPh>
    <rPh sb="8" eb="10">
      <t>ウワマワ</t>
    </rPh>
    <rPh sb="12" eb="14">
      <t>ジッシ</t>
    </rPh>
    <rPh sb="19" eb="20">
      <t>トク</t>
    </rPh>
    <rPh sb="21" eb="22">
      <t>スグ</t>
    </rPh>
    <rPh sb="24" eb="25">
      <t>モ</t>
    </rPh>
    <rPh sb="28" eb="30">
      <t>ケンチョ</t>
    </rPh>
    <rPh sb="31" eb="33">
      <t>セイカ</t>
    </rPh>
    <phoneticPr fontId="1"/>
  </si>
  <si>
    <t>年度計画を上回って実施している（上回る若しくは十分な実施状況）</t>
    <rPh sb="0" eb="2">
      <t>ネンド</t>
    </rPh>
    <rPh sb="2" eb="4">
      <t>ケイカク</t>
    </rPh>
    <rPh sb="5" eb="7">
      <t>ウワマワ</t>
    </rPh>
    <rPh sb="9" eb="11">
      <t>ジッシ</t>
    </rPh>
    <rPh sb="16" eb="18">
      <t>ウワマワ</t>
    </rPh>
    <rPh sb="19" eb="20">
      <t>モ</t>
    </rPh>
    <rPh sb="23" eb="25">
      <t>ジュウブン</t>
    </rPh>
    <rPh sb="26" eb="28">
      <t>ジッシ</t>
    </rPh>
    <rPh sb="28" eb="30">
      <t>ジョウキョウ</t>
    </rPh>
    <phoneticPr fontId="1"/>
  </si>
  <si>
    <t>年度計画を概ね実施している（実施）</t>
    <rPh sb="0" eb="2">
      <t>ネンド</t>
    </rPh>
    <rPh sb="2" eb="4">
      <t>ケイカク</t>
    </rPh>
    <rPh sb="5" eb="6">
      <t>オオム</t>
    </rPh>
    <rPh sb="7" eb="9">
      <t>ジッシ</t>
    </rPh>
    <rPh sb="14" eb="16">
      <t>ジッシ</t>
    </rPh>
    <phoneticPr fontId="1"/>
  </si>
  <si>
    <t>年度計画を十分に実施できていない（下回る若しくは実施が不十分）</t>
    <rPh sb="0" eb="2">
      <t>ネンド</t>
    </rPh>
    <rPh sb="2" eb="4">
      <t>ケイカク</t>
    </rPh>
    <rPh sb="5" eb="7">
      <t>ジュウブン</t>
    </rPh>
    <rPh sb="8" eb="10">
      <t>ジッシ</t>
    </rPh>
    <rPh sb="17" eb="19">
      <t>シタマワ</t>
    </rPh>
    <rPh sb="20" eb="21">
      <t>モ</t>
    </rPh>
    <rPh sb="24" eb="26">
      <t>ジッシ</t>
    </rPh>
    <rPh sb="27" eb="30">
      <t>フジュウブン</t>
    </rPh>
    <phoneticPr fontId="1"/>
  </si>
  <si>
    <t>年度計画を大幅に下回っている（特に劣る若しくは実施していない）</t>
    <rPh sb="0" eb="2">
      <t>ネンド</t>
    </rPh>
    <rPh sb="2" eb="4">
      <t>ケイカク</t>
    </rPh>
    <rPh sb="5" eb="7">
      <t>オオハバ</t>
    </rPh>
    <rPh sb="8" eb="9">
      <t>シタ</t>
    </rPh>
    <rPh sb="9" eb="10">
      <t>マワ</t>
    </rPh>
    <rPh sb="15" eb="16">
      <t>トク</t>
    </rPh>
    <rPh sb="17" eb="18">
      <t>オト</t>
    </rPh>
    <rPh sb="19" eb="20">
      <t>モ</t>
    </rPh>
    <rPh sb="23" eb="25">
      <t>ジッシ</t>
    </rPh>
    <phoneticPr fontId="1"/>
  </si>
  <si>
    <t>第４　教育研究等の質の向上に関する目標を達成するための措置
　３　地域協働（地域貢献）の質の向上に関する目標を達成するため
　　　の措置</t>
    <rPh sb="35" eb="37">
      <t>キョウドウ</t>
    </rPh>
    <rPh sb="38" eb="40">
      <t>チイキ</t>
    </rPh>
    <rPh sb="40" eb="42">
      <t>コウケン</t>
    </rPh>
    <rPh sb="44" eb="45">
      <t>シツ</t>
    </rPh>
    <rPh sb="46" eb="48">
      <t>コウジョウ</t>
    </rPh>
    <phoneticPr fontId="1"/>
  </si>
  <si>
    <t>合計</t>
    <rPh sb="0" eb="2">
      <t>ゴウケイ</t>
    </rPh>
    <phoneticPr fontId="1"/>
  </si>
  <si>
    <t>中期計画を大幅に上回って実施している（特に優れる若しくは顕著な成果がある）</t>
    <rPh sb="5" eb="7">
      <t>オオハバ</t>
    </rPh>
    <rPh sb="8" eb="10">
      <t>ウワマワ</t>
    </rPh>
    <rPh sb="12" eb="14">
      <t>ジッシ</t>
    </rPh>
    <rPh sb="19" eb="20">
      <t>トク</t>
    </rPh>
    <rPh sb="21" eb="22">
      <t>スグ</t>
    </rPh>
    <rPh sb="24" eb="25">
      <t>モ</t>
    </rPh>
    <rPh sb="28" eb="30">
      <t>ケンチョ</t>
    </rPh>
    <rPh sb="31" eb="33">
      <t>セイカ</t>
    </rPh>
    <phoneticPr fontId="1"/>
  </si>
  <si>
    <t>中期計画を上回って実施している（上回る若しくは十分な実施状況）</t>
    <rPh sb="5" eb="7">
      <t>ウワマワ</t>
    </rPh>
    <rPh sb="9" eb="11">
      <t>ジッシ</t>
    </rPh>
    <rPh sb="16" eb="18">
      <t>ウワマワ</t>
    </rPh>
    <rPh sb="19" eb="20">
      <t>モ</t>
    </rPh>
    <rPh sb="23" eb="25">
      <t>ジュウブン</t>
    </rPh>
    <rPh sb="26" eb="28">
      <t>ジッシ</t>
    </rPh>
    <rPh sb="28" eb="30">
      <t>ジョウキョウ</t>
    </rPh>
    <phoneticPr fontId="1"/>
  </si>
  <si>
    <t>中期計画を概ね実施している（実施）</t>
    <rPh sb="5" eb="6">
      <t>オオム</t>
    </rPh>
    <rPh sb="7" eb="9">
      <t>ジッシ</t>
    </rPh>
    <rPh sb="14" eb="16">
      <t>ジッシ</t>
    </rPh>
    <phoneticPr fontId="1"/>
  </si>
  <si>
    <t>中期計画を十分に実施できていない（下回る若しくは実施が不十分）</t>
    <rPh sb="5" eb="7">
      <t>ジュウブン</t>
    </rPh>
    <rPh sb="8" eb="10">
      <t>ジッシ</t>
    </rPh>
    <rPh sb="17" eb="19">
      <t>シタマワ</t>
    </rPh>
    <rPh sb="20" eb="21">
      <t>モ</t>
    </rPh>
    <rPh sb="24" eb="26">
      <t>ジッシ</t>
    </rPh>
    <rPh sb="27" eb="30">
      <t>フジュウブン</t>
    </rPh>
    <phoneticPr fontId="1"/>
  </si>
  <si>
    <t>中期計画を大幅に下回っている（特に劣る若しくは実施していない）</t>
    <rPh sb="5" eb="7">
      <t>オオハバ</t>
    </rPh>
    <rPh sb="8" eb="9">
      <t>シタ</t>
    </rPh>
    <rPh sb="9" eb="10">
      <t>マワ</t>
    </rPh>
    <rPh sb="15" eb="16">
      <t>トク</t>
    </rPh>
    <rPh sb="17" eb="18">
      <t>オト</t>
    </rPh>
    <rPh sb="19" eb="20">
      <t>モ</t>
    </rPh>
    <rPh sb="23" eb="25">
      <t>ジッシ</t>
    </rPh>
    <phoneticPr fontId="1"/>
  </si>
  <si>
    <t>（３）小項目別業務実績・自己評価結果</t>
    <rPh sb="3" eb="6">
      <t>ショウコウモク</t>
    </rPh>
    <rPh sb="6" eb="7">
      <t>ベツ</t>
    </rPh>
    <rPh sb="7" eb="9">
      <t>ギョウム</t>
    </rPh>
    <rPh sb="9" eb="11">
      <t>ジッセキ</t>
    </rPh>
    <rPh sb="12" eb="14">
      <t>ジコ</t>
    </rPh>
    <rPh sb="14" eb="16">
      <t>ヒョウカ</t>
    </rPh>
    <rPh sb="16" eb="18">
      <t>ケッカ</t>
    </rPh>
    <phoneticPr fontId="1"/>
  </si>
  <si>
    <t>第４　教育研究等の質の向上に関する目標</t>
    <phoneticPr fontId="1"/>
  </si>
  <si>
    <t>１　教育研究等の質の向上に関する目標を達成するための措置</t>
    <phoneticPr fontId="1"/>
  </si>
  <si>
    <t>（１）教育の成果に関する目標を達成するための取組</t>
    <phoneticPr fontId="1"/>
  </si>
  <si>
    <t>①自由な発想と行動力、分析企画力、実行力、公共マインドの涵養</t>
    <phoneticPr fontId="1"/>
  </si>
  <si>
    <t>大学の理念の実現と発展に必要な長期的な戦略を計画し、地域に根ざし、世界に通用する高い専門能力と多角的な視点を持ち、さらに、地域社会の様々な分野におけるニーズに対応した指導的役割を果たせる人材を育成するための自由な発想と行動力、分析企画力、実行力、公共マインドを涵養する。</t>
    <phoneticPr fontId="1"/>
  </si>
  <si>
    <t>・新学部の設置に伴い、既存学部のカリキュラムを見直し、ディプロマポリシーの実現を意識しつつ、2020年度新カリキュラムを策定する（編成実施方針、科目配置表等）。
新学部の開設に合わせた教学体制の整備の一環として、カリキュラムにナンバリングを付し、新学部も含めて大学全体で教育課程の体系性を確保する。ナンバリングの体系化は2019年末に完成させ、2020年度には学生に公開し、完全施行する。ナンバリングを付すことにより、学生にとっては、体系的、計画的に履修することができ、教員は体系的で効果的な履修指導を行うことができる。</t>
    <phoneticPr fontId="1"/>
  </si>
  <si>
    <t>②行動・実践の基盤である生きていくための総合力(人間力)を涵養する教養教育の重視</t>
    <phoneticPr fontId="1"/>
  </si>
  <si>
    <t>幅広い視野と豊かな人間性を涵養し、創造的思考力、課題解決力、協調・協働力、コミュニケーション力といった社会人基礎力など、行動･実践の基盤である生きていくための総合力(人間力)を涵養するためにインターンシップ等も取り入れた教養教育を実践する。</t>
    <phoneticPr fontId="1"/>
  </si>
  <si>
    <t>・授業科目である「国際フィールドワーク」においては、海外における地域事情を知ることを目的とし、中国でのフィールドワークを行う。現地学生との交流を行い、世界的視野で考え、足元から行動する能力やコミュニケーション力を養う。</t>
    <phoneticPr fontId="1"/>
  </si>
  <si>
    <t>・課題解決型の実習を｢地域キャリア実習｣という科目名で、2019年度も引き続き実施する。座学で学んだことを現場で実践する機会を与えることで学士力、社会人基礎力の養成に努める。</t>
    <phoneticPr fontId="1"/>
  </si>
  <si>
    <t>様々な地域課題に対し、質の高い理論による専門教育と地域協働型の実践教育を通じ課題解決能力を養成し、協議調整や企画立案を行うことができる人材を育て、地域社会に還元する。</t>
    <phoneticPr fontId="1"/>
  </si>
  <si>
    <t>・理論と応用の学びを踏まえた実践・実習による学びを強化し、学修アウトカムの達成度を見るためにルーブリックを作成する。ルーブリックは、学生の課題を確認し、その成長に資するものであり、webシステムの導入とも合わせて、1年生科目「地域経営演習Ⅰ、Ⅱ」で試行的に導入する。</t>
    <phoneticPr fontId="1"/>
  </si>
  <si>
    <t>④主体的な学びの支援・推進</t>
    <phoneticPr fontId="1"/>
  </si>
  <si>
    <t>・学生プロジェクトへの単位付与を実施する。2020年度より本格実施に向けて見直しを行う。単位認定の基準としては2単位に相当する時間数を確保することとした。（科目はグローカル特別講義である）</t>
    <phoneticPr fontId="1"/>
  </si>
  <si>
    <t>基本理念・目的を踏まえ、どのような人材を育成し、どのような力を身に付けた者に学位を授与するのかを定める基本方針として、ディプロマ・ポリシー（学位授与の方針）を明確化し、学生の学修成果目標を明示する。</t>
    <phoneticPr fontId="1"/>
  </si>
  <si>
    <t>１　教育研究等の質の向上に関する目標を達成するための措置</t>
    <phoneticPr fontId="1"/>
  </si>
  <si>
    <t>（２）教育の内容等に関する目標を達成するための措置</t>
    <phoneticPr fontId="1"/>
  </si>
  <si>
    <t>①学位授与の明確化</t>
    <phoneticPr fontId="1"/>
  </si>
  <si>
    <t>本学が育成する人材像に基づき、ディプロマ・ポリシーを明確に定め、教育の成果に関する目標に基づく教育と評価により、学生及び社会に対して教育の質を保証する。</t>
    <phoneticPr fontId="1"/>
  </si>
  <si>
    <t>・授業評価アンケート結果に基づき、シラバス通りに授業が展開されているか検証するとともに、実態把握のために教員間の授業参観を実施する。
・シラバスの作成においては、以下の記入を徹底する。
　予習、復習の内容と注意事項
　試験・レポート等に対するフィードバックの方法
　到達目標、成績評価の方法、基準
　卒業認定、学位授与方法との関係
・成績評価の分布状況について、2019年度より教員間で公表する。教員間・科目間で偏りがないよう、成績評価の割合などについて検討する。</t>
    <phoneticPr fontId="1"/>
  </si>
  <si>
    <t>ディプロマ・ポリシーの達成のために、どのような教育課程を編成し、どのような教育内容・方法を実施し、学修成果をどのように評価するのかを定める基本的な方針として、カリキュラム・ポリシー（教育課程編成・実施の方針）を明確化する。
また、社会や学生のニーズに照らして、教育内容とその手法について常に最適化を図るため、カリキュラム（教育課程）の見直しとファカルティ・ディベロップメント授業方法・内容を改善・向上させるための組織的な取り組みの総称をいう。）を推進する。</t>
    <phoneticPr fontId="1"/>
  </si>
  <si>
    <t>②教育内容･手法の充実</t>
    <phoneticPr fontId="1"/>
  </si>
  <si>
    <t>ア カリキュラムの充実等</t>
    <phoneticPr fontId="1"/>
  </si>
  <si>
    <t>ディプロマ・ポリシーを踏まえた明確なカリキュラム・ポリシーを策定する。併せて、各授業の到達目標、授業計画、成績評価の方法と基準等を明示したシラバスの充実化を図る。</t>
    <phoneticPr fontId="1"/>
  </si>
  <si>
    <t>・シラバスの入力及び閲覧についてシステムの導入によりオンライン上で可能とし、シラバスの作成をより迅速に行い確認ができるようにする。シラバスに当該科目とディプロマポリシーの関係を明示し、併せてシラバスの点検を行う。</t>
    <phoneticPr fontId="1"/>
  </si>
  <si>
    <t>イ ファカルティ・ディベロップメント（FD）の推進</t>
    <phoneticPr fontId="1"/>
  </si>
  <si>
    <t>教育に関する自己点検･評価を行うとともに、外部評価を定期的に受審する。また、組織的なファカルティ・ディベロップメント（FD）に関する研修、他大学教員との交流等を実施し、その成果を教育内容や教育手法の改善に活用する。併せて、学生の授業評価を定期的に実施し、教育活動の改善に反映する。</t>
    <phoneticPr fontId="1"/>
  </si>
  <si>
    <t>・ ファカルティ・ディベロップメント（FD活動を授業の工夫内容等に関する内容のものを含めて定期的に開催する（月１回程度）。
・アクティブラーニングやPBL、ルーブリック評価などについての研修会、勉強会を実施する。（2018年度にかなり集中的におこなったので、2019年度は年間１回程度）アクティブラーニングや PBL については、教員間の授業参観を含む多様な形で取り組みを増進するよう努める。
・授業評価アンケート結果及びリフレクションペーパーを学生に公表することで授業改善に努める。科目ごとに整理して、教員に配付することで、さらなる授業改善につなげる。また、教学システムの導入に伴い、授業評価アンケートのWeb化及びアンケート項目の見直しも検討する。
・学生から評価の高い授業について、担当教員の授業参観を実施し、他の教員が参観する。以前に実施した時より参加者、参観授業の数が増えるよう教員側のスケジュールを再調整する。
・実践教育専門委員会での2018年度の議論のまとめと、地域経営学研究会のその後の進展も踏まえて、遅くとも2019年度後期には大学全体での方向づけについてFD委員会主催のフォーラムで話し合う。</t>
    <phoneticPr fontId="1"/>
  </si>
  <si>
    <t>自己点検・評価の実施及び外部評価の受審に向けた内部質保証への取り組みを推進する。</t>
    <phoneticPr fontId="1"/>
  </si>
  <si>
    <t>・自己点検評価委員会で毎年度の自己点検評価の方法等を検討する。
大学基準協会等の点検・評価項目、評価の視点、根拠資料を参考に本学としての点検・評価のシステムを検討する。
2020年度の年度計画、予算作成時（8月）に合わせて簡易な自己点検評価を実施することを目指す。</t>
    <phoneticPr fontId="1"/>
  </si>
  <si>
    <t>基本理念・目的、ディプロマ・ポリシー、カリキュラム・ポリシーに基づく教育内容等を踏まえ、入学者を受け入れるための基本方針としてアドミッション・ポリシー（入学者受入れの方針）を明確化し、目的意識や学修意欲の高い入学者を確保するとともに、社会人をはじめ多様な人材の積極的な受け入れを行うため、広報活動の充実や入試選抜方法の最適化を図る。</t>
    <phoneticPr fontId="1"/>
  </si>
  <si>
    <t>③入学者の受入れに関する目標を達成するための措置</t>
    <phoneticPr fontId="1"/>
  </si>
  <si>
    <t>ア アドミッション・ポリシーの周知</t>
    <phoneticPr fontId="1"/>
  </si>
  <si>
    <t>ディプロマ・ポリシー、カリキュラム・ポリシーを踏まえて明確なアドミッション・ポリシーを定め、公開する。</t>
    <phoneticPr fontId="1"/>
  </si>
  <si>
    <t>・2017（平成29）年度で対応済み</t>
    <phoneticPr fontId="1"/>
  </si>
  <si>
    <t>-</t>
    <phoneticPr fontId="1"/>
  </si>
  <si>
    <t>-</t>
    <phoneticPr fontId="1"/>
  </si>
  <si>
    <t>イ 入学者選抜方法の策定</t>
    <phoneticPr fontId="1"/>
  </si>
  <si>
    <t>（ア）優秀で多様な人材の確保</t>
    <phoneticPr fontId="1"/>
  </si>
  <si>
    <t>優秀で多様な人材を確保するため、入学後の追跡調査結果を踏まえ、地域に根ざした公立大学として、地域枠を含む入学者選抜方法を策定する。</t>
    <phoneticPr fontId="1"/>
  </si>
  <si>
    <t>・内閣府地方創生推進事務局、京都府、福知山市の後援を得て、地域活性化コンテスト「田舎力甲子園」を実施しているが、この「田舎力甲子園」と学生募集状況との関係を分析し、学生募集広報の一つの手段として、その意義を再検討する。</t>
    <phoneticPr fontId="1"/>
  </si>
  <si>
    <t>・全体として志願者 850 名を目指す中で、推薦入試（地域枠）の活用を促し、三たん地域内に在籍する地元学生の志願者確保に努める。特に本学の教学内容、地域への取り組みを理解してもらうこと、高校教員との関係を強化することを目的に以下のように対策する。
(1)大学窓口の一本化
京都府北部と兵庫県北部の高校からの窓口として、それぞれに専任職員を配置する。
(2)地元の高校への出張講義や大学説明、本学見学等への対応
教員による出張講義や大学説明、本学見学への対応等により、本学の教学内容や本学の学修環境の周知に努める。三 たん域内で 1 年間にのべ 25 回程度の出張講義や大学説明会へ対応を目標とする。
(3)きめ細かい高校訪問
窓口となる専任職員が京都府北部と兵庫県北部の高校を高校の状況と時期に応じて訪問活動を充実させる。その他の地区に関しても特に志願実績の多い府県については、各職員が年度当初より訪問を担当し高校教員との関係強化を図る。
(4)地域の高校訪問
退職された高校教員等の協力を得る。</t>
    <phoneticPr fontId="1"/>
  </si>
  <si>
    <t>・ 入学者の成績分布と入試区分との関係を分析し、現行の入学者選抜方法を点検する。</t>
    <phoneticPr fontId="1"/>
  </si>
  <si>
    <t>・新学部入試について、設置申請の後、学生募集要項を作成する。
新学部設置に伴って入試区分ごとの募集人員を変更し、入学者選抜要項および募集要項を作成する。特に推薦入試については、地元学生の志願者確保に努めるとともに、適切な志願倍率が確保できるよう検討する。
教研審の結果を受けて文言を調整する。</t>
    <phoneticPr fontId="1"/>
  </si>
  <si>
    <t>（イ）高大接続</t>
    <phoneticPr fontId="1"/>
  </si>
  <si>
    <t>高大接続システムの動向及び学力の３要素、３ポリシーを踏まえた入試制度を検討する（平成29年度～）。</t>
    <phoneticPr fontId="1"/>
  </si>
  <si>
    <t>・「学力の三要素」を軸とした高大接続改革の中で、大学入学共通テストに基づいた 2020 年度入学試験の入学者選抜要項を作成する。</t>
    <phoneticPr fontId="1"/>
  </si>
  <si>
    <t>ウ 学生募集活動の充実・体制強化</t>
    <phoneticPr fontId="1"/>
  </si>
  <si>
    <t>高校や受験生の動向を把握し、出前講義を導入する等学生募集活動の改善に努める。</t>
    <phoneticPr fontId="1"/>
  </si>
  <si>
    <t>・地元三たん地域をはじめ、志願実績の高いエリア（近畿、東海、北陸、中国）や、国公立大学で地域系の学部を設置するエリア（山陰、四国）に対して、職員を中心とした高校訪問活動（目標は延べ 900 校）ならびに受験媒体等を活用しながら、特に高校教員への訴求を中心としたより計画的な高校訪問を展開し、志願者 850 名を目指す。高校訪問においては本学の特徴のアピールをはじめ、教員紹介冊子を活用した研究内容の紹介から出張講義の獲得を目指す。</t>
    <phoneticPr fontId="1"/>
  </si>
  <si>
    <t>・志願時アンケ－ト、入学後の新入生アンケートを実施し、受験生の動向を把握する。
・社会貢献や地域貢献を兼ねた出張講義（15 回）を実施する。
・1 年生を中心とした在学生（30人程度）が夏休み期間に出身校を訪問し、高校教員に学生生活や学習状況を伝える。併せて、高校教員に本学への印象についてアンケート調査を行う。</t>
    <phoneticPr fontId="1"/>
  </si>
  <si>
    <t>・出願者の利便性の向上および事務作業の効率化のために、Web出願システムを導入し、全面的に運用する。</t>
    <phoneticPr fontId="1"/>
  </si>
  <si>
    <t>基本理念・目的に基づいた人材を育成するため、必要な教育体制を充実・強化するとともに、基本構想を踏まえ、現行の学部学科の再編成を視野に入れながら、適正な教員組織、事務組織の配置を行う。</t>
    <phoneticPr fontId="1"/>
  </si>
  <si>
    <t>（３）教育の実施体制に関する目標を達成するための措置</t>
    <phoneticPr fontId="1"/>
  </si>
  <si>
    <t>①将来構想の策定</t>
    <phoneticPr fontId="1"/>
  </si>
  <si>
    <t>自己点検・評価や、教育研究審議会及び経営審議会等での意見を踏まえ、学部・学科の再編や大学院の設置等について将来構想を策定し、その実現を目指す。</t>
    <phoneticPr fontId="1"/>
  </si>
  <si>
    <t>・ 2018年2月に福知山市が策定した「知の拠点」整備構想に基づき、福知山市、他大学と連携して推進する。
また、2020年4月に設置を予定している情報学部（仮称）の許認可について、確実に取り組むとともに、認可後は、設置計画の円滑な遂行に努め、同整備構想の実現に向けた取り組みと検討を進める。
併せて、既存学部のカリキュラムを改革し、分野の充実と見直しを行い、学修成果の向上を図る。</t>
    <phoneticPr fontId="1"/>
  </si>
  <si>
    <t>②学生支援</t>
    <phoneticPr fontId="1"/>
  </si>
  <si>
    <t>ア 生活支援</t>
    <phoneticPr fontId="1"/>
  </si>
  <si>
    <t>・教職員間で学生情報の共有を図るため、学籍管理や学生支援関連業務と教務関連業務等が連動可能な教務系システムを導入する。</t>
    <phoneticPr fontId="1"/>
  </si>
  <si>
    <t>・臨床心理士によるカウンセリングルームの開室を継続する。カウンセリングルームは原則授業のある月に2回開室するが、開室の曜日に可変性を持たせ、必要に応じてカウンセリングを実施するなど柔軟に対応できるようにする。学生便覧に「障がい学生への支援について」の項目を設け、支援が必要な学生の相談窓口を明確にする。
またLGBT等、目に見えない悩みを抱えた学生への対応については、可能な範囲内で情報を収集し、学生委員会で適宜対応を検討する。</t>
    <phoneticPr fontId="1"/>
  </si>
  <si>
    <t>・福知山市や不動産業者と連携して市内の学生用アパート・マンションを把握し、ホームページでの学生への情報提供などを継続して行う。</t>
    <phoneticPr fontId="1"/>
  </si>
  <si>
    <t>・2019年度より教学情報システムの運用を開始し、サークル活動への関わりや奨学金の状況を把握し、成績の情報も含めて情報を共有し、退学・休学の予防などの修学支援を強化する。</t>
    <phoneticPr fontId="1"/>
  </si>
  <si>
    <t>・2018年度「学生生活に関する調査」（アンケート）結果等と 食堂が独自に回収したアンケートを資料として、学生委員会、学生、および食堂業者と運営について、検討を行う体制を構築する。年3回程度会議を持ち継続的な改善に取り組む。</t>
    <phoneticPr fontId="1"/>
  </si>
  <si>
    <t>イ キャリア支援</t>
    <phoneticPr fontId="1"/>
  </si>
  <si>
    <t>・【再掲7】
ポートフォリオは、導入する学務システムを用いて、2019年度前期中に詳細を決定するとともに、2年生から試行的に導入する。</t>
    <phoneticPr fontId="1"/>
  </si>
  <si>
    <t>・課外の公務員試験対策講座を教養科目以外に専門科目（法律）の講座を新たに開講する。また、行政職等に就いた本学卒業者による就職講話を実施するとともに、地元企業の説明会、「京都北部合同企業説明会」を実施し、3年生の過半を参加させる。</t>
    <phoneticPr fontId="1"/>
  </si>
  <si>
    <t>③国際交流の推進</t>
    <phoneticPr fontId="1"/>
  </si>
  <si>
    <t>外国人留学生の受け入れと生活支援、学生の留学支援、海外の大学・研究機関等との連携、協定の締結等に取組む。</t>
    <phoneticPr fontId="1"/>
  </si>
  <si>
    <t>・国際交流センターの発足に向け検討する。他大学との交流では2018年度に引き続き、中国西南交通大学公共政策学院との地域経営研究に関する交流を行う(9月頃）。
５月には中国成都市からの「農村観光視察団」の訪問に合わせて地域経営に関する日中国際シンポジウムを実施する。</t>
    <phoneticPr fontId="1"/>
  </si>
  <si>
    <t>２　研究の質の向上に関する目標
（１）研究の質の向上に関する目標</t>
    <phoneticPr fontId="1"/>
  </si>
  <si>
    <t>「地域協働型教育研究」を展開し、持続可能な社会システムの構築のための研究を理論と実践の両面から推進する。そのため、北近畿地域における開かれた学びの拠点として、「過疎・少子高齢化」、「若者の雇用確保」、「地域産業の振興」など の課題に対して 、地域や組織 、団体、業種間を超えた連携・協働体制を構築し、研究成果を教育や地域社会に還元する。</t>
    <phoneticPr fontId="1"/>
  </si>
  <si>
    <t>２ 研究の質の向上に関する目標を達成するための措置</t>
    <phoneticPr fontId="1"/>
  </si>
  <si>
    <t>（１）研究水準及び研究の成果等に関する目標を達成するための措置</t>
    <phoneticPr fontId="1"/>
  </si>
  <si>
    <t>①地域に資する地域経営研究の拠点大学</t>
    <phoneticPr fontId="1"/>
  </si>
  <si>
    <t>ア 地域経営研究の拠点大学づくりへの取り組み</t>
    <phoneticPr fontId="1"/>
  </si>
  <si>
    <t>「地域協働型教育研究」を展開し、積極的に地域社会との関わりを持つ中で、世界的な視野を持ちながら、過疎化の進展、地域産業の衰退など地域の様々な課題の解決に資する地域経営研究の拠点大学を目指す。</t>
    <phoneticPr fontId="1"/>
  </si>
  <si>
    <t>・北近畿地域連携会議と連携しつつ、北近畿の課題解決に資する「地域研究プロジェクト」を学内公募する。</t>
    <phoneticPr fontId="1"/>
  </si>
  <si>
    <t>・包括協定団体との戦略的連携の一環として、包括協定団体との地域協働型教育研究の新規事業を展開する。具体的には、京都府北部地域連携都市圏を構成する４市２町と連携し、講師を招いたセッション 集会）を実施（年4回）する。</t>
    <phoneticPr fontId="1"/>
  </si>
  <si>
    <t>イ 関係情報の収集</t>
    <phoneticPr fontId="1"/>
  </si>
  <si>
    <t>統計資料をはじめ北近畿地域の様々な情報の収集、整備を図る。</t>
    <phoneticPr fontId="1"/>
  </si>
  <si>
    <t>・2017年度より継続して収集している5市2町を中心とした北近畿地域の統計資料等についてデータ化を進め、公開する。また、収集した統計資料等は、本学ホームページにおいて「北近畿地域統計資料等一覧」を掲載する。</t>
    <phoneticPr fontId="1"/>
  </si>
  <si>
    <t>●</t>
    <phoneticPr fontId="1"/>
  </si>
  <si>
    <t>地域や組織、団体、業種間を越えた連携・協力を推進する。</t>
    <phoneticPr fontId="1"/>
  </si>
  <si>
    <t>③防災・危機管理に関する研究</t>
    <phoneticPr fontId="1"/>
  </si>
  <si>
    <t>防災・危機管理に関する組織を検討し（平成30年度～）、設置を目指す。</t>
    <phoneticPr fontId="1"/>
  </si>
  <si>
    <t>・福知山市の顧問（危機管理アドバイザー）を招き、本学の防災・危機管理に関する組織を検討する。</t>
    <phoneticPr fontId="1"/>
  </si>
  <si>
    <t>教員の研究活動を促進するため、研究費を競争的かつ重点的に配分するなど、明確なインセンティブを与える。また、質の高い研究成果を得るため、研究支援体制の充実・強化、研究環境の整備を図るとともに、競争的研究資金や受託研究、共同研究等の外部資金の獲得 促進のための支援体制を構築する。</t>
    <phoneticPr fontId="1"/>
  </si>
  <si>
    <t>（２）研究の実施体制に関する目標を達成するための措置</t>
    <phoneticPr fontId="1"/>
  </si>
  <si>
    <t>科学研究費補助金や科学技術振興機構等の補助金ほか、外部資金獲得を推進する。</t>
    <phoneticPr fontId="1"/>
  </si>
  <si>
    <t>・科学研究費助成事業の獲得に向けて、応募書類のピアレビュー制度など獲得に向けた支援策を検討し、実施する。専任教員においては、2020年度科学研究費助成事業への研究代表者としての応募率100%、採択率30%を目指す。</t>
    <phoneticPr fontId="1"/>
  </si>
  <si>
    <t>北近畿地域の自治体をはじめ、委託事業・共同事業の獲得を推進する。</t>
    <phoneticPr fontId="1"/>
  </si>
  <si>
    <t>・【再掲37】
北近畿地域連携会議において、参加企業等から会費を徴収することを総会に提案する。
北近畿地域連携会議の研究会で研究プロジェクトを公募（目標2件）する。公募したプロジェクトは、受託研究費等の外部資金の獲得を目指す。</t>
    <phoneticPr fontId="1"/>
  </si>
  <si>
    <t>・毎年度における学内研究費の適切な配分と執行を行う。
・研究に関する規程を整備する。</t>
    <phoneticPr fontId="1"/>
  </si>
  <si>
    <t>・学内研究費を配分したうえで、重点的な配分も行う。
また、「福知山公立大学研究活性化助成金」を活用し、地域協働型研究の成果と課題を纏める。</t>
    <phoneticPr fontId="1"/>
  </si>
  <si>
    <t>３　地域協働（地域貢献）の質の向上に関する目標
（１）多世代人材育成と持続可能な社会形成への学術アプローチ</t>
    <phoneticPr fontId="1"/>
  </si>
  <si>
    <t>大学の教職員等により、多世代のニーズに応えられる内容を備えた公開講座や社会人教育講座等を開催し、地域社会を担う人材育成や地域社会の満足度の向上に取り組む。また、地域社会が抱える課題を対象とした実践的な調査研究と課題解決に向けた提案を行うなど、大学が有する知的資源の還元を積極的に推進する。</t>
    <phoneticPr fontId="1"/>
  </si>
  <si>
    <t>３ 地域協働（地域貢献）の質の向上に関する目標を達成するための措置</t>
    <phoneticPr fontId="1"/>
  </si>
  <si>
    <t>①公開講座や大学施設利用の促進</t>
    <phoneticPr fontId="1"/>
  </si>
  <si>
    <t>地域社会を担う人材を育成するため、多世代並びに社会人向け公開講座の開催や生涯学習や専門分野教育を受講できる制度を構築するとともに、大学施設の利用を推進し、地域に開かれた大学づくりを進める。</t>
    <phoneticPr fontId="1"/>
  </si>
  <si>
    <t>・学校法人関西文理学園と連携する京都社会人大学校の講座内容の充実を図る。
 ５～１２月
 時事問題講座
  第１火曜日
 美術鑑賞講座
  第２月曜日
 歴史講座
  第２水曜日
 自然科学講座
  第３木曜日
 漢字学講座
  第４木曜日
 健康講座
  第４金曜日</t>
    <phoneticPr fontId="1"/>
  </si>
  <si>
    <t>・北近畿地域連携センター所管の施設の利用を促進し、カフェスペースは年間延べ1200人、コワーキングスペース年間120件、Co-Lab.スペース年間80件、情報掲示ラック年間20件の利用を目指す。
・北近畿地域連携会議の会員企業等を対象に会員特典（Co-Lab.スペース・コワーキングスペースなどの施設利用）を検討する。</t>
    <phoneticPr fontId="1"/>
  </si>
  <si>
    <t>②大学の知的資源等の有効活用推進</t>
    <phoneticPr fontId="1"/>
  </si>
  <si>
    <t>持続可能な社会形成や地域課題解決のため、大学が有する知的資源等の有効活用を推進する。</t>
    <phoneticPr fontId="1"/>
  </si>
  <si>
    <t>・福知山公立大学の様々な地域連携の広報活動の強化として、大学からの発信に加えて、HP（都度更新）、facebook400フォロワーを目標）に加え、ニュースレター（年４回）も作成し、積極的な情報発信に努める。
・北近畿地域連携会議の会員向けに大学の教員や研究成果に関する情報の提供、大学教員の紹介と課題解決のための相談（５件を目標）や連携調整の体制を強化する。</t>
    <phoneticPr fontId="1"/>
  </si>
  <si>
    <t>３　地域協働（地域貢献）の質の向上に関する目標
（２）地域連携・ 地域協働の実施体制整備</t>
    <phoneticPr fontId="1"/>
  </si>
  <si>
    <t>①「北近畿地域連携センター」の設置</t>
    <phoneticPr fontId="1"/>
  </si>
  <si>
    <t>地域連携・地域協働の拠点となる「北近畿地域連携センター」を設置する。</t>
    <phoneticPr fontId="1"/>
  </si>
  <si>
    <t>・2018（平成30）年度で対応済み。</t>
    <phoneticPr fontId="1"/>
  </si>
  <si>
    <t>②学外の知的資源等の有効活用推進</t>
    <phoneticPr fontId="1"/>
  </si>
  <si>
    <t>様々な機関や団体が有する知的資源、人的資源等の活用を推進する。</t>
    <phoneticPr fontId="1"/>
  </si>
  <si>
    <t>・連携研究員制度を活用し、連携研究員を迎え入れ、地域課題の解決策に関する共同研究を行う。</t>
    <phoneticPr fontId="1"/>
  </si>
  <si>
    <t>③北近畿地域の自治体との連携強化推進</t>
    <phoneticPr fontId="1"/>
  </si>
  <si>
    <t>北近畿地域の各自治体との連携強化を推進し、福知山公立大学がシンクタンクの役割を果たせるよう取り組む。</t>
    <phoneticPr fontId="1"/>
  </si>
  <si>
    <t>・2018年度に包括協定を締結した京都府、京都府北部地域４市（舞鶴市・綾部市・京丹後市・宮津市）2町（伊根町・与謝野町）及び朝来市・丹波市と連携し、教育研究事業を推進する。
また、北近畿地域連携会議の会員からのプロジェクト提案を求め、そのプロジェクト提案を踏まえた研究プロジェクトを少なくとも２件立ち上げて地域課題の解決に貢献する。
更に、昨年度に引き続き京都府の「大学ゼミ協働研究事業」を引き受け、京都府職員の政策形成能力の向上に寄与する。</t>
    <phoneticPr fontId="1"/>
  </si>
  <si>
    <t>福知山公立大学が北近畿地域の住民にとっての大学として身近に感じてもらえるよう、大学講義等をキャンパス内だけでなく、市内及び市外のまちかど施設等を活用して実施するなど、地域住民に「見える」大学づくりを推進する。</t>
    <phoneticPr fontId="1"/>
  </si>
  <si>
    <t>・学生や教職員と市民の方々及び地元企業・団体等とが交流し、共に学ぶ拠点として、まちかどキャンパスの活用を図る。
具体的には、以下の事業を推進する。
1.まちびと起業塾（5回）
実践を取り入れた演習を中心として取り組む。
2.まちライブラリー交流会（10回）
運営に関わる市民サポーター育成に努める。
3.まちかどギャラリー
作品展（4回）
ギャラリートーク（1回以上）
4.まちびとゼミ（3回）
どっこいせ事業を中心に市街地の活性化に取り組む。
5.学生・地域協働事業（３事業）</t>
    <phoneticPr fontId="1"/>
  </si>
  <si>
    <t>３　地域協働（地域貢献）の質の向上に関する目標
（３）地域連携と社会貢献</t>
    <phoneticPr fontId="1"/>
  </si>
  <si>
    <t>北近畿地域の行政機関や企業、金融機関、各種団体等と連携し、地域社会が抱える様々な課題に対し、その解決に向けた積極的な取り組みを展開することにより、社会貢献を進める。</t>
    <phoneticPr fontId="1"/>
  </si>
  <si>
    <t>（３）地域連携と社会貢献</t>
    <phoneticPr fontId="1"/>
  </si>
  <si>
    <t>３　地域協働（地域貢献）の質の向上に関する目標
（４）地域連携体制の構築による安定した就職先の確保</t>
    <phoneticPr fontId="1"/>
  </si>
  <si>
    <t>（４）地域連携体制の構築による安定した就職先の確保</t>
    <phoneticPr fontId="1"/>
  </si>
  <si>
    <t>インターンシップ受入先の拡充・開拓及び就職情報の収集に努めるとともに、キャリア教育を積極的に実施し、全学的な体制による就職活動の支援を行う。</t>
    <phoneticPr fontId="1"/>
  </si>
  <si>
    <t>・就業体験を通じて社会を知る学修機会としてのインターンシップ「地域キャリア実習」で5日間を超えるもののうち、学生が掲げた目的や目標を達成したもの、本学の理念・目的に合致するもの、受け入れ先が学生の学びを評価できるものは単位化し、充実する。それとともに、インターンシップに関する情報の共有を図り、キャリア教育の充実に努める。</t>
    <phoneticPr fontId="1"/>
  </si>
  <si>
    <t>１　経営体制に関する目標
（１）安定的・機動的な管理体制の構築</t>
    <phoneticPr fontId="1"/>
  </si>
  <si>
    <t>１ 経営体制に関する目標を達成するための措置</t>
    <phoneticPr fontId="1"/>
  </si>
  <si>
    <t>（１）安定的・機動的な管理体制の構築</t>
    <phoneticPr fontId="1"/>
  </si>
  <si>
    <t>・理事長（学長）の迅速な意思決定を補佐するため、役職者による運営会議を毎週開催する。
また、本会議を各委員会、各センター等との情報共有の場として、大学運営の向上につなげる。</t>
    <phoneticPr fontId="1"/>
  </si>
  <si>
    <t>理事長（学長）がリーダーシップを発揮するため、事務局の企画機能を強化して理事長（学長）を支える体制を整備する。</t>
    <phoneticPr fontId="1"/>
  </si>
  <si>
    <t>・事務局の各グループに企画担当者を配置し、 事務局運営会議に参加する。同会議に参加することにより積極的に大学運営の向上を図るとともに、情報共有の仕組みを整備する。</t>
    <phoneticPr fontId="1"/>
  </si>
  <si>
    <t>③機動的な学内運営</t>
    <phoneticPr fontId="1"/>
  </si>
  <si>
    <t>教職員の協働により機動的な学内運営を図る。</t>
    <phoneticPr fontId="1"/>
  </si>
  <si>
    <t>・法人経営・大学運営の重要な課題について、的確かつ機動的にプロジェクトチームやタスクフォースを立ち上げて対応する。</t>
    <phoneticPr fontId="1"/>
  </si>
  <si>
    <t>第５　業務運営の改善及び効率化に関する目標</t>
    <phoneticPr fontId="1"/>
  </si>
  <si>
    <t>１　経営体制に関する目標
（２）外部意見の取り込みと経営改善への取り組み</t>
    <phoneticPr fontId="1"/>
  </si>
  <si>
    <t>理事長（学長）のリーダーシップのもと、福知山市議会や公立大学法人福知山公立大学評価委員会等の意見を十分に把握し、施策に反映させる。また、理事会の外部理事、経営審議会や教育研究審議会の外部委員等の意見を積極的に取り入れ、常に健全で安定した法人経営・大学運営が実現されるよう、教職員一人ひとりの業務改善への意識を高め、継続的に経営改善に取り組む体制を構築する。</t>
    <phoneticPr fontId="1"/>
  </si>
  <si>
    <t>（２）外部意見の取り込みと経営改善への取り組み</t>
    <phoneticPr fontId="1"/>
  </si>
  <si>
    <t>①外部意見の取り込み</t>
    <phoneticPr fontId="1"/>
  </si>
  <si>
    <t>福知山市議会や公立大学法人福知山公立大学評価委員会、市民、企業、各種団体等からの要望や意見を真摯に受け止め、法人経営・大学運営に反映する。</t>
    <phoneticPr fontId="1"/>
  </si>
  <si>
    <t>・意見を聴取する機会として、公開講座、シンポジウム、アドバイザリー・コミッティ、北近畿地域連携会議、地域研究プロジェクト研究成果報告会、活動報告会、高校訪問等がある。これらの機会を通し、アンケート又は意見交換、検証等を行い、法人経営・大学運営に反映する。</t>
    <phoneticPr fontId="1"/>
  </si>
  <si>
    <t>②経営改善への取り組み</t>
    <phoneticPr fontId="1"/>
  </si>
  <si>
    <t>法人経営・大学運営の全般、重要事項について外部理事及び外部委員と協議し情報を共有することにより、継続的な経営改善に取り組む。</t>
    <phoneticPr fontId="1"/>
  </si>
  <si>
    <t>２　組織・人事制度と人材育成に関する目標
（１）教職員の養成</t>
    <phoneticPr fontId="1"/>
  </si>
  <si>
    <t>ファカルティ・ディベロップメント、スタッフ・ディベロップメント（職員全員を対象とする管理運営及び 教育・研究支援までを含めた資質向上のための組織的な取り組みの総称をいう。 の充実及び研修への参加促進を図ることにより、教職員の資質向上につなげる。
また、職員については、他大学や他機関との人事交流等の具体的取り組みを実施し、多彩で有能なプロフェッショナル職員の養成を行う。</t>
    <phoneticPr fontId="1"/>
  </si>
  <si>
    <t>２ 組織・人事制度と人材育成に関する目標を達成するための措置</t>
    <phoneticPr fontId="1"/>
  </si>
  <si>
    <t>（１）教職員の養成</t>
    <phoneticPr fontId="1"/>
  </si>
  <si>
    <t>①ファカルティ・ディベロップメント（FD）の推進</t>
    <phoneticPr fontId="1"/>
  </si>
  <si>
    <t>授業内容・方法等の改善及び向上を目的として、ファカルティ・ディベロップメント（FD）を推進する。</t>
    <phoneticPr fontId="1"/>
  </si>
  <si>
    <t>【2016年度～2019年度の総括】
・2016年度より学期末に受講学生を対象に無記名の授業アンケートを実施し、講義担当教員にその集計結果を返却してリフレクションペーパー（振り返りシート）を記入することで、学生の理解度や講義の改善点を自覚させるよう工夫した。アンケートとその集計は、2018年度より教学情報システムを導入し、スマートフォンを活用したWebアンケート方式を実施するなど、事務負担を削減するとともに集計の迅速化を図った。
・2019年度には、全教員が他の教員の授業参観を実施し、参観結果を授業の改善に役立てた。教員においては、互いの講義を観る機会が少ないため、相互研鑽の効果があった。
・アクティブラーニング型授業や教学情報システム研修、地域協働型教育研究学内報告会などの教育内容や手法に関して具体的な事例を担当者に報告してもらい、授業改善に取り組んだ。
【2020年度・2021年度の見込】
・情報学部設置に伴い導入されるPBLや帰納的学習などの新しい教育手法が所期の効果を上げているかを測り、教育効果の改善に役立てるため、地域経営学部で実施してきた授業アンケートを情報学部でも実施する。</t>
    <phoneticPr fontId="1"/>
  </si>
  <si>
    <t>②スタッフ・ディベロップメント（SD）の推進</t>
    <phoneticPr fontId="1"/>
  </si>
  <si>
    <t>・スタッフ・ディベロップメント（SD）研修会等を年 4 回程度開催し、教職員の資質向上に取り組む。
ＳＤ委員会を中心として、教員と職員が共同で参加する研修を計画する。
情報セキュリティ、ハラスメント、研究費不正防止関係、IR等の研修に重点を置き、教員の能力向上につながる研修に取り組む。
・事務職員のスタッフ・ディベロップメント（SD）に関する研修会、勉強会（年8回）を行う。公立大学協会、大学コンソーシアムが主催する研修に職員を計画的に派遣する。
情報公開、業務効率の向上に繋がる研修に重点を置くとともに、職員から要望のある研修を実施する。</t>
    <phoneticPr fontId="1"/>
  </si>
  <si>
    <t>２　組織・人事制度と人材育成に関する目標
（２）人事評価制度の構築と導入</t>
    <phoneticPr fontId="1"/>
  </si>
  <si>
    <t>理事長（学長）のリーダーシップのもと、教職員人事評価制度を構築し導入することにより、能力・実績に基づく人事管理の徹底、組織全体の士気高揚、職務能率の向上を図る。</t>
    <phoneticPr fontId="1"/>
  </si>
  <si>
    <t>①人事評価制度の導入</t>
    <phoneticPr fontId="1"/>
  </si>
  <si>
    <t>教職員の職務遂行能力を高め、職務実績を適切に評価するため、教職員人事評価制度を導入する。</t>
    <phoneticPr fontId="1"/>
  </si>
  <si>
    <t>②人事評価制度の活用</t>
    <phoneticPr fontId="1"/>
  </si>
  <si>
    <t>教職員人事評価制度の活用により、個人の資質向上を図るとともに、活力に満ちた組織を維持する。</t>
    <phoneticPr fontId="1"/>
  </si>
  <si>
    <t>・職員人事評価の運用に伴い、職員の資質向上を図る。</t>
    <phoneticPr fontId="1"/>
  </si>
  <si>
    <t>３　地域に開かれた大学づくりに関する目標
（１）大学活動の積極的な周知と市民ニーズの把握</t>
    <phoneticPr fontId="1"/>
  </si>
  <si>
    <t>３ 地域に開かれた大学づくりに関する目標を達成するための措置</t>
    <phoneticPr fontId="1"/>
  </si>
  <si>
    <t>（１）大学活動の積極的周知と市民ニーズの把握</t>
    <phoneticPr fontId="1"/>
  </si>
  <si>
    <t>①大学活動の積極的周知</t>
    <phoneticPr fontId="1"/>
  </si>
  <si>
    <t>教育・研究や地域貢献の成果、実績やイベント情報を大学ホームページ等に積極的に公開する。</t>
    <phoneticPr fontId="1"/>
  </si>
  <si>
    <t>・学生の活動をはじめ、教育・研究や地域貢献の実績、イベント情報は、ＨＰやＳＮＳで随時発信するとともに、広報誌の発行（年1回）や学生による情報発信の機会を増やす。また、福知山市の広報誌や地域回覧板等を活用して、市民に向けて積極的に情報を発信する。
北近畿地域連携センターでは、ＨＰの情報を随時更新し、ＳＮＳ（ｆａｃｅｂｏｏｋ）は 400 フォロワーを目標とする。ニュースレターを年４回発刊する。</t>
    <phoneticPr fontId="1"/>
  </si>
  <si>
    <t>②市民ニーズの把握</t>
    <phoneticPr fontId="1"/>
  </si>
  <si>
    <t>自治体や企業、各種団体、市民等と積極的に意見交換し、ニーズを的確に把握する。</t>
    <phoneticPr fontId="1"/>
  </si>
  <si>
    <t>・市民ニーズの把握は、活動報告会、地域協働型実践教育成果報告会、地域研究プロジェクト、実践教育研究会 の報告会又は発表会を活用する。
特に、地域協働型実践教育成果報告会では、学生及び教職員がフィールドワークを通じて地域住民から聞いた意見等を共有する場として活用する。
また、北近畿地域連携会議の会員からのプロジェクト提案を求め、そのプロジェクト提案を踏まえた研究プロジェクトを少なくとも２件立ち上げて地域課題の解決に貢献することとする。</t>
    <phoneticPr fontId="1"/>
  </si>
  <si>
    <t>３　地域に開かれた大学づくりに関する目標
（２）外部との意思疎通</t>
    <phoneticPr fontId="1"/>
  </si>
  <si>
    <t>法人経営・大学運営に参画する外部有識者の優れた知見を的確に取り入れるなど、外部との迅速かつ円滑な意思疎通を図り、地域との連携活動等を効果的に実施する。</t>
    <phoneticPr fontId="1"/>
  </si>
  <si>
    <t>（２）外部との意思疎通</t>
    <phoneticPr fontId="1"/>
  </si>
  <si>
    <t>①外部有識者の知見</t>
    <phoneticPr fontId="1"/>
  </si>
  <si>
    <t>外部理事、外部委員、監事の意見等を法人経営、大学運営に反映する。</t>
    <phoneticPr fontId="1"/>
  </si>
  <si>
    <t>【2016年度～2019年度の総括】
・理事会、経営委員会、教育研究審議会を年3回開催し、外部理事や外部委員、監事の意見を法人経営、大学運営に反映した。
・内部監査を監査員3人体制で実施し、その結果を監事監査時に報告した。監事は、年度末の理事会で監査結果を報告した。
・アドバイザリー・コミッティを毎年度開催し、委員意見の概要を全教職員にメールで周知し、共有した。
【2020年度・2021年度の見込】
・理事会、経営委員会、教育研究審議会を年3回開催する。内部監査、監事監査およびアドバイザリー・コミッティを実施し、各意見等を法人経営や大学運営に反映する。</t>
    <phoneticPr fontId="1"/>
  </si>
  <si>
    <t>・【再掲56】
理事会、経営審議会、教育研究審議会において、外部理事、外部委員、監事の意見等を運営会議での検討を通して理事長の主導の下で法人経営、大学運営に反映する。
併せて、アドバイザリー・コミッティでの意見についても、積極的に取り入れる。</t>
    <phoneticPr fontId="1"/>
  </si>
  <si>
    <t>②市民向け報告会</t>
    <phoneticPr fontId="1"/>
  </si>
  <si>
    <t>市民向け報告会を開催する。</t>
    <phoneticPr fontId="1"/>
  </si>
  <si>
    <t>・活動報告会、地域協働型実践教育成果報告会、地域研究プロジェクト、実践教育研究会の報告会又は発表会を開催する。</t>
    <phoneticPr fontId="1"/>
  </si>
  <si>
    <t>③ステークホルダーからの意見聴取</t>
    <phoneticPr fontId="1"/>
  </si>
  <si>
    <t>高校関係者、在学生保護者をはじめとするステークホルダーから積極的に意見を聴取し、法人経営、大学運営の参考にする。</t>
    <phoneticPr fontId="1"/>
  </si>
  <si>
    <t>・ステークホルダーからの情報収集、整理、共有を図る。とりわけ高校教員からヒアリングや高校教員向入試説明会（本学会場）の終了後に実施予定の高等学校教員との意見交換会（6月予定）において進路や受験の情報を積極的に収集する。</t>
    <phoneticPr fontId="1"/>
  </si>
  <si>
    <t>・教育後援会会員（在学生の保護者）へのアンケートを通して保護者の意識や大学への希望を確認する。</t>
    <phoneticPr fontId="1"/>
  </si>
  <si>
    <t>４ 大学運営の効率化・合理化に関する目標
（１）効率的・合理的な体制の整備</t>
    <phoneticPr fontId="1"/>
  </si>
  <si>
    <t>財政、人的資源を効果的、効率的かつ合理的に大学運営に活用できる体制と課題の分析による対策を整備する。</t>
    <phoneticPr fontId="1"/>
  </si>
  <si>
    <t>４ 大学運営の効率化・合理化に関する目標を達成するための措置</t>
    <phoneticPr fontId="1"/>
  </si>
  <si>
    <t>（１）効率的・合理的な体制の整備</t>
    <phoneticPr fontId="1"/>
  </si>
  <si>
    <t>①人材の有効活用</t>
    <phoneticPr fontId="1"/>
  </si>
  <si>
    <t>職員の能力、適性を的確に把握し、人材の有効活用を図る。</t>
    <phoneticPr fontId="1"/>
  </si>
  <si>
    <t>②効果的、効率的な予算執行</t>
    <phoneticPr fontId="1"/>
  </si>
  <si>
    <t>大学運営の優先順位を見極めて予算を配分し、効果的、効率的に執行する。</t>
    <phoneticPr fontId="1"/>
  </si>
  <si>
    <t>・計画的な予算執行を実施するために、財務会計システムにおいてリアルタイムで予算の執行状況を確認できる機能を追加し、2020年度からの運用開始に向け検討と準備を進める。</t>
    <phoneticPr fontId="1"/>
  </si>
  <si>
    <t>４ 大学運営の効率化・合理化に関する目標
（２）体制の維持・向上</t>
    <phoneticPr fontId="1"/>
  </si>
  <si>
    <t>見直し・点検を行える体制を確立し、大学運営の維持・向上を図る。</t>
    <phoneticPr fontId="1"/>
  </si>
  <si>
    <t>４ 大学運営の効率化・合理化に関する目標を達成するための措置</t>
    <phoneticPr fontId="1"/>
  </si>
  <si>
    <t>（２）体制の維持・向上</t>
    <phoneticPr fontId="1"/>
  </si>
  <si>
    <t>自己点検・評価を定期的に実施し、大学運営の維持・向上を図る。</t>
    <phoneticPr fontId="1"/>
  </si>
  <si>
    <t>・自己点検評価委員会で認証評価の課題項目及び2018年度評価委員会の課題項目が2019年度の執行見込又は2020年度の年度計画で改善ができているか確認する。確認後に取り組み状態が不十分な場合は、各委員会、事務局に助言を行う。
認証評価の課題項目は9月末までに改善状況を把握する。
2018年度の評価委員会の評価については、次のとおり対応する。
各部局の評価対応案確認（10月迄）
課題が年度計画又は業務実績に反映できているかの確認（2月迄）</t>
    <phoneticPr fontId="1"/>
  </si>
  <si>
    <t>４ 大学運営の効率化・合理化に関する目標
（３）多様で柔軟な人事制度</t>
    <phoneticPr fontId="1"/>
  </si>
  <si>
    <t>教職員の定員規模については、質の高い教育研究環境は維持しつつ、多様な雇用形態や人事制度により適正化を図る。</t>
    <phoneticPr fontId="1"/>
  </si>
  <si>
    <t>（３）多様で柔軟な人事制度</t>
    <phoneticPr fontId="1"/>
  </si>
  <si>
    <t>①定員規模</t>
    <phoneticPr fontId="1"/>
  </si>
  <si>
    <t>教職員の定員規模については、学生数の増加や教育内容の変化に対応し、適宜見直す。</t>
    <phoneticPr fontId="1"/>
  </si>
  <si>
    <t>・「知の拠点」整備構想の具体化に向けて、学生数増に応じた、財政シミュレーションを基礎とした計画的な教職員数を配置する。
また、新学部の設置を見据えた適正な教職員体制の確保及び施設・設備を整備する。</t>
    <phoneticPr fontId="1"/>
  </si>
  <si>
    <t>②効率的な運営</t>
    <phoneticPr fontId="1"/>
  </si>
  <si>
    <t>多様で柔軟な人事制度により効率的な運営を図る。</t>
    <phoneticPr fontId="1"/>
  </si>
  <si>
    <t>・他大学の事例を収集し、本学の教育研究に適した人事制度を検討する。</t>
    <phoneticPr fontId="1"/>
  </si>
  <si>
    <t>１　安定的な経営の確保に関する目標</t>
    <phoneticPr fontId="1"/>
  </si>
  <si>
    <t>毎年度、法人経営・大学運営に要する経費として法人の設立団体である福知山市から交付される運営費交付金が、設立時からの当面の間は 国から交付される地方交付税及び福知山市の一般財源により賄われることを踏まえ、税負担を最小に抑えることが重要である。
基本構想に示した計画的な定員増加により学生数を充足させ、中期計画期間内において大学運営に必要な経常経費に係る運営費交付金の総額を、地方交付税措置の範囲内となるよう努める。
そのため、理事長（学長）のリーダーシップのもと、徹底した支出抑制と収入確保に努め、安定的な法人経営・大学運営を行うとともに、中長期的な視点に立った組織・経営改革を推進する。
特に、計画的な定員増加が実現しないことなどによって運営費交付金の増加が見込まれる場合は、教育の質の担保に留意しつつ、速やかに全支出に対する抜本的な見直しを含めた経営改善計画を策定し、実行するものとする。</t>
    <phoneticPr fontId="1"/>
  </si>
  <si>
    <t>１ 安定的な経営の確保に関する目標を達成するための措置</t>
    <phoneticPr fontId="1"/>
  </si>
  <si>
    <t>（１）定員増等</t>
    <phoneticPr fontId="1"/>
  </si>
  <si>
    <t>志願者数の増加及び入学者数の確保に取り組むとともに、定員増や学部再編などの速やかな実現を図る。</t>
    <phoneticPr fontId="1"/>
  </si>
  <si>
    <t>・新学部設置に向けた建物の改修工事を完了する。また、新学部の教員を2名採用し、新学部設置に備える。</t>
    <phoneticPr fontId="1"/>
  </si>
  <si>
    <t>・情報学部の、認可申請に基づき教職員の確保を行うとともに、施設・設備の整備を進める。</t>
    <phoneticPr fontId="1"/>
  </si>
  <si>
    <t>（２）効果的、効率的な予算執行</t>
    <phoneticPr fontId="1"/>
  </si>
  <si>
    <t>大学運営の優先順位を見極めて予算を配分し、効果的、効率的に執行する。（再掲）</t>
    <phoneticPr fontId="1"/>
  </si>
  <si>
    <t>・【再掲68】
計画的な予算執行を実施するために、財務会計システムにおいてリアルタイムで予算の執行状況を確認できる機能を追加し、2020年度からの運用開始に向け検討と準備を進める。</t>
    <phoneticPr fontId="1"/>
  </si>
  <si>
    <t>２　多様な人事・給与制度の構築と導入</t>
    <phoneticPr fontId="1"/>
  </si>
  <si>
    <t>法人及び大学組織の活性化、教員の意識改革、優秀な人材確保を図るため、教員の教育研究、社会貢献、外部資金獲得の実績など、客観的な評価による人事評価制度を早期に確立のうえ、その評価結果に基づく人事・給与制度を構築し導入する。</t>
    <phoneticPr fontId="1"/>
  </si>
  <si>
    <t>２ 多様な人事・給与制度の構築と導入に関する目標を達成するための措置</t>
    <phoneticPr fontId="1"/>
  </si>
  <si>
    <t>（１）人事評価制度の導入</t>
    <phoneticPr fontId="1"/>
  </si>
  <si>
    <t>教職員の職務遂行能力を高め、職務実績を適切に評価するため教職員人事評価制度を導入する。（再掲）</t>
    <phoneticPr fontId="1"/>
  </si>
  <si>
    <t>・【再掲60】
職員人事評価の運用に伴い、職員の資質向上を図る。</t>
    <phoneticPr fontId="1"/>
  </si>
  <si>
    <t>（２）人事評価制度の活用</t>
    <phoneticPr fontId="1"/>
  </si>
  <si>
    <t>教職員人事評価制度の活用により、個人の資質向上を図るとともに活力に満ちた組織を維持する。（再掲）</t>
    <phoneticPr fontId="1"/>
  </si>
  <si>
    <t>３　入学志願者確保に関する目標</t>
    <phoneticPr fontId="1"/>
  </si>
  <si>
    <t>安定的な法人経営・大学運営には、毎年度、優秀な入学生を確保することが重要であり、安定して入学志願者を確保するための学生募集戦略の策定が必要である。それに基づき受験生、保護者、高校、予備校など関係者に向けた取り組みを展開する。
特に、「地域で学び、地域で働く」という人材循環システムの構築に向け、北近畿地域からの入学志願者確保を重点的に取り組む。</t>
    <phoneticPr fontId="1"/>
  </si>
  <si>
    <t>３ 入学志願者確保に関する目標を達成するための措置</t>
    <phoneticPr fontId="1"/>
  </si>
  <si>
    <t>志願者データを毎年度分析し、各種受験媒体、ホームページ等を効果的に活用した広報活動を行うともに、高校訪問、出前講義、オープンキャンパス等を積極的に実施する。</t>
    <phoneticPr fontId="1"/>
  </si>
  <si>
    <t>【2016年度～2019年度の総括】
・志願者から徴取したアンケート結果に基づき、特に一般入試においては、受験校決定に高校教員が大きな影響力を持つことを確認している。
・志願者データから地域経営学部では、志願者・入学者の動向から、比較的全国の小規模自治体出身者が多いことが特徴である。情報学部では、地域経営学部に比べ特定の府県（近畿、愛知県等）からの志願者が多かった。
・志願高校のデータ等をもとに、東海北陸から中四国にかけた広範囲での高校訪問を、例年延べ1,000校程度行い、各地域の高校教員の認知度向上に努める活動を実施した。また、依頼があった高校への出張講義対応やホームページ上での授業動画の公開、高校内での進路説明会等に積極的に参加し、生徒への直接的な募集も継続的に行った。
・オープンキャンパスを毎年開催し、高校生やその保護者に対して本学の教育内容や特色をアピールした。参加者数は年々増加し、2019年度は2日間で455人を動員した。参加者アンケートでは90%が「本学への関心が強くなった（又は少し強くなった）」と回答するなど、魅力の訴求に繋げた。
【2020年度・2021年度の見込】
・地域経営学部は、志願者の動向に大きな変化が見られず、概ね志願者層が固定化されてきたと考えられる。2020年度は本格的な高大接続改革が始まる年度であるため、前年度の活動を基本としつつ、各年度で有効と考えられる方策を実施する。
・情報学部は、志願者の動向を引き続き確認しつつ、データを蓄積することで、有効と考えられる方策を選択し実施する。</t>
    <phoneticPr fontId="1"/>
  </si>
  <si>
    <t>・志願者データを分析し、対象となる高校の状況や地域性などを次年度の学生募集活動に反映する。</t>
    <phoneticPr fontId="1"/>
  </si>
  <si>
    <t>４　自己財源の増加に関する目標
（１）料金の設定</t>
    <phoneticPr fontId="1"/>
  </si>
  <si>
    <t>学生納付金は、公立大学としての責任と役割を踏まえつつ、他大学の動向、社会情勢等を勘案し、適正な額を設定する。</t>
    <phoneticPr fontId="1"/>
  </si>
  <si>
    <t>４ 自己財源の増加に関する目標を達成するための措置</t>
    <phoneticPr fontId="1"/>
  </si>
  <si>
    <t>（１）料金の設定</t>
    <phoneticPr fontId="1"/>
  </si>
  <si>
    <t>①学生納付金額</t>
    <phoneticPr fontId="1"/>
  </si>
  <si>
    <t>授業料等学生納付金は、公立大学が地域における高等教育の機会均等に果たす役割等を踏まえつつ適正な額を決定する。</t>
    <phoneticPr fontId="1"/>
  </si>
  <si>
    <t>・他の国公立大学の学生納付金の情報を注視し、妥当性を検証する。新学部の設置に伴い、広報や学生募集活動を充実強化し、入学定員に対する4倍以上の志願者の確保及び入学定員の充足に努める。</t>
    <phoneticPr fontId="1"/>
  </si>
  <si>
    <t>②大学施設利用料金</t>
    <phoneticPr fontId="1"/>
  </si>
  <si>
    <t>大学施設利用料金を適切に設定し、施設の有効活用を図る。</t>
    <phoneticPr fontId="1"/>
  </si>
  <si>
    <t>・利用状況 を確認する。また、積極的に施設利用に係る広報を行い、学外者による施設利用を図る。</t>
    <phoneticPr fontId="1"/>
  </si>
  <si>
    <t>４　自己財源の増加に関する目標
（２）外部資金の獲得</t>
    <phoneticPr fontId="1"/>
  </si>
  <si>
    <t>活発な研究活動を展開するため、積極的に情報収集を図り、競争的研究資金や受託研究、共同研究等の外部資金の獲得に向けた取り組みを推進する。また、市民や北近畿地域をはじめとする自治体や企業等からの寄付金制度等を確立するなど、大学自身の資金確保に向けた取り組みを行う。</t>
    <phoneticPr fontId="1"/>
  </si>
  <si>
    <t>４ 自己財源の増加に関する目標を達成するための措置</t>
    <phoneticPr fontId="1"/>
  </si>
  <si>
    <t>①外部資金獲得の推進</t>
    <phoneticPr fontId="1"/>
  </si>
  <si>
    <t>国、地方公共団体、企業ほか各種団体の外部資金の獲得を積極的に推進する。</t>
    <phoneticPr fontId="1"/>
  </si>
  <si>
    <t>・科学研究費助成事業の獲得に向けて、応募書類のピアレビュー制度など獲得に向けた支援策を検討し、実施する。専任教員においては、2018年度科学研究費助成事業への研究代表者としての応募率100%、採択率30%を目指す。
寄付金（ふるさと納税、古本募金、直接寄付等）、補助金、受託研究等の獲得を目指す。</t>
    <phoneticPr fontId="1"/>
  </si>
  <si>
    <t>②情報の整理、提供</t>
    <phoneticPr fontId="1"/>
  </si>
  <si>
    <t>外部資金の獲得に関する情報を整理し、教員に有用な情報を提供する。</t>
    <phoneticPr fontId="1"/>
  </si>
  <si>
    <t>４　自己財源の増加に関する目標
（３）自己財源比率の増加</t>
    <phoneticPr fontId="1"/>
  </si>
  <si>
    <t>運営費交付金を有効に活用した法人経営・大学運営を行うとともに、徹底したコスト削減と自己財源の充実により、自己財源比率の増加を図る。</t>
    <phoneticPr fontId="1"/>
  </si>
  <si>
    <t>①定員増等</t>
    <phoneticPr fontId="1"/>
  </si>
  <si>
    <t>定員増を行い、定員を充足する。</t>
    <phoneticPr fontId="1"/>
  </si>
  <si>
    <t>・設置予定の情報学部について、8月には認可されるよう補正申請書等に迅速かつ的確に対応する。2020年4月には、域経営学部100名、情報学部入学定員100名、計200名とする。</t>
    <phoneticPr fontId="1"/>
  </si>
  <si>
    <t>②効果的、効率的な予算執行</t>
    <phoneticPr fontId="1"/>
  </si>
  <si>
    <t>大学運営の優先順位を見極めて予算を配分し、効果的、効率的に執行する。（再掲）</t>
    <phoneticPr fontId="1"/>
  </si>
  <si>
    <t>・【再掲68】【再掲74】
計画的な予算執行を実施するために、財務会計システムにおいてリアルタイムで予算の執行状況を確認できる機能を追加し、2020年度からの運用開始に向け検討と準備を進める。</t>
    <phoneticPr fontId="1"/>
  </si>
  <si>
    <t>５　経費の抑制に関する目標</t>
    <phoneticPr fontId="1"/>
  </si>
  <si>
    <t>契約の合理化・集約化、期間の複数年化、詳細にわたる経費削減、無駄の防止を図る業務改善を行うなど、経営上の課題の把握と対策に常に取り組む。</t>
    <phoneticPr fontId="1"/>
  </si>
  <si>
    <t>５ 経費の抑制に関する目標を達成するための措置</t>
    <phoneticPr fontId="1"/>
  </si>
  <si>
    <t>業務内容等を把握、分析し、改善策を検討、実施する。</t>
    <phoneticPr fontId="1"/>
  </si>
  <si>
    <t>・過去2年間の発注状況からもっとも発注量の多いコピー用紙に着目し、単価契約による物品調達を行うことで、経費削減に努める。
教授会、委員会、事務局会議等各種会議でプロジェクターを活用し、ペーパーレス化を図る。</t>
    <phoneticPr fontId="1"/>
  </si>
  <si>
    <t>１　設立団体 による評価に関する目標</t>
    <phoneticPr fontId="1"/>
  </si>
  <si>
    <t>法人経営の健全化を図る取り組みや教育目標の達成状況など、法人経営・大学運営全般について、毎年度、公立大学法人福知山公立大学評価委員会による評価を受け、その結果を反映し、業務運営や教育研究活動等の改善を図る。</t>
    <phoneticPr fontId="1"/>
  </si>
  <si>
    <t>１ 設立団体による評価に関する目標を達成するための措置</t>
    <phoneticPr fontId="1"/>
  </si>
  <si>
    <t>（１）評価委員会による評価</t>
    <phoneticPr fontId="1"/>
  </si>
  <si>
    <t>中期計画及び年度計画を作成し計画的に業務運営を行い、毎事業年度終了後は、年度計画に定めた項目ごとにその実績を明らかにし、公立大学法人福知山公立大学評価委員会の評価を受ける。</t>
    <phoneticPr fontId="1"/>
  </si>
  <si>
    <t>【2016年度～2019年度の総括】
・2019年度から自己点検・評価委員会が年度計画の進捗状況、課題対応を把握することとし、2019年度から自己点検・評価を実施した。
・第1期中期計画（2016年度～2021年度）の中間評価について、福知山市と実施方法等を協議した。
【2020年度・2021年度の見込】
・2019年度から実施した自己点検・評価について、2020年度以降も実施し、その方法、効果等を検証し、業務運営や教育研究活動等の改善に努める。</t>
    <phoneticPr fontId="1"/>
  </si>
  <si>
    <t>・年度計画の進捗状況を定期的に確認し、毎事業年度終了後は、年度計画に定めた項目ごとにその実績を明らかにし、公立大学法人福知山公立大学評価委員会の評価を受ける。
第1期中期目標計画期間（2016年度～2021年度）の前々事業年度の見込に関する評価（2019年度業務実績時）、第1期中期目標計画期間最終年度の評価、及び第2期中期目標（2022年度～2027年度）作成の準備を行う。</t>
    <phoneticPr fontId="1"/>
  </si>
  <si>
    <t>（２）業務運営や教育研究活動の向上</t>
    <phoneticPr fontId="1"/>
  </si>
  <si>
    <t>公立大学法人福知山公立大学評価委員会の評価結果を踏まえて業務運営や教育研究活動等の向上を図る。</t>
    <phoneticPr fontId="1"/>
  </si>
  <si>
    <t>・2018年度の業務実績について、公立大学法人福知山公立大学評価委員会の評価を受け、評価結果を踏まえて業務運営や教育研究活動等の向上を図る。</t>
    <phoneticPr fontId="1"/>
  </si>
  <si>
    <t>２　自己点検及び自己評価並びに第三者評価に関する目標</t>
    <phoneticPr fontId="1"/>
  </si>
  <si>
    <t>教育研究活動及び業務運営の改善に絶えず取り組んでいくため、学校教育法第１０９条第１項に基づく自己点検及び自己評価並びに第三者評価を定期的に実施し、その評価結果を積極的に公表する。
なお、設置者変更手続に伴い学校法人成美学園成美大学から承継する第三者評価による大学不適合判定を一刻も早く解消するため、速やかに法人 経営・大学運営の改善に着手し、早期に第三者評価を実施する。</t>
    <phoneticPr fontId="1"/>
  </si>
  <si>
    <t>２ 自己点検及び自己評価並びに第三者評価に関する目標を達成するための措置</t>
    <phoneticPr fontId="1"/>
  </si>
  <si>
    <t>（１）認証評価（第三者評価）</t>
    <phoneticPr fontId="1"/>
  </si>
  <si>
    <t>平成29年度に認証評価機関による評価（第三者評価）を受け、その結果を大学運営に反映する。</t>
    <phoneticPr fontId="1"/>
  </si>
  <si>
    <t>・2017（平成29）年度に受審済み。</t>
    <phoneticPr fontId="1"/>
  </si>
  <si>
    <t>（２）自己点検・評価</t>
    <phoneticPr fontId="1"/>
  </si>
  <si>
    <t>自己点検・評価を定期的に実施し、大学として教育研究水準の向上を図る。</t>
    <phoneticPr fontId="1"/>
  </si>
  <si>
    <t>・認証評価の結果の努力課題、改善勧告だけでなく本文中の指摘についても改善に取り組む。3つの努力課題と1つの改善勧告について改善状況を根拠資料とともに8月末迄に確認する。</t>
    <phoneticPr fontId="1"/>
  </si>
  <si>
    <t>（３）内部質保証システム</t>
    <phoneticPr fontId="1"/>
  </si>
  <si>
    <t>内部質保証システムを構築し、適切な運用を行う。</t>
    <phoneticPr fontId="1"/>
  </si>
  <si>
    <t>・【再掲11】
自己点検評価委員会で毎年度の自己点検評価の方法等を検討する。
大学基準協会等の点検・評価項目、評価の視点、根拠資料を参考に本学としての点検・評価のシステムを検討する。
2020年度の年度計画、予算作成時（8月）に合わせて簡易な自己点検評価を実施することを目指す。</t>
    <phoneticPr fontId="1"/>
  </si>
  <si>
    <t>（４）外部有識者による大学評価</t>
    <phoneticPr fontId="1"/>
  </si>
  <si>
    <t>認証評価とは別に、平成32年度を目途に外部有識者等による大学評価の実施を目指す。</t>
    <phoneticPr fontId="1"/>
  </si>
  <si>
    <t>・2020年度の外部有識者等による大学評価の実施に向けて、研修会等に参加し、資料を収集する。
具体的には、大学評価ワークショップ等の参加等を検討する。
また、2016年度に地方独立行政法人法が改正となり、第1期中期目標計画期間（2016年度～2021 年度）の前々事業年度の見込に関する評価（2019年度業務実績時）を2020年度に実施することから、職員の業務負担を考慮し、決定する。</t>
    <phoneticPr fontId="1"/>
  </si>
  <si>
    <t>３　情報公開と広報活動に関する目標
（１）積極的な情報提供</t>
    <phoneticPr fontId="1"/>
  </si>
  <si>
    <t>公立大学としての社会に対する説明責任を果たし、法人経営・大学運営の透明性を確保するため、教育研究活動や業務運営等に関する積極的な情報提供を行う。</t>
    <phoneticPr fontId="1"/>
  </si>
  <si>
    <t>３ 情報公開と広報活動に関する目標を達成するための措置</t>
    <phoneticPr fontId="1"/>
  </si>
  <si>
    <t>（１）積極的な情報提供</t>
    <phoneticPr fontId="1"/>
  </si>
  <si>
    <t>中期計画、年度計画、財務諸表、自己点検による評価結果、認証評価機関による評価結果等の法令上公表が求められている事項はもとより、教育研究活動や地域貢献活動、社会貢献活動等についてホームページ等を通じて積極的に公表する。</t>
    <phoneticPr fontId="1"/>
  </si>
  <si>
    <t>・年度計画、事業報告書、財務諸表、業務実績評価結果については作成後、遅滞なくホームページ等を通じて公表する。教育研究活動・地域貢献活動・社会貢献活動等については、ＨＰやＳＮＳ、広報誌を通じて積極的に情報を発
信する。</t>
    <phoneticPr fontId="1"/>
  </si>
  <si>
    <t>３　情報公開と広報活動に関する目標
（２）効果的な広報活動</t>
    <phoneticPr fontId="1"/>
  </si>
  <si>
    <t>大学の知名度を向上させるとともに、安定的な学生の確保につなげるため、広報体制を強化する。入学志願者や教育研究活動、地域貢献に関する詳細な調査やデータ解析を行い、全国の高校や地域社会に向けて、ホームページ等を活用し、分かりやすく効果的な広報活動を展開する。</t>
    <phoneticPr fontId="1"/>
  </si>
  <si>
    <t>（２）効果的な広報活動</t>
    <phoneticPr fontId="1"/>
  </si>
  <si>
    <t>①広報活動の方針</t>
    <phoneticPr fontId="1"/>
  </si>
  <si>
    <t>大学の基本理念、特色等を踏まえた広報活動を行う。</t>
    <phoneticPr fontId="1"/>
  </si>
  <si>
    <t>・大学の基本理念、キャッチコピー（「京都の新しい公立大学」「地域を変える、日本が変わる、世界は変わる」）を広報物に積極的に活用する。
情報学部（仮称）設置に関する情報はホームページ等で随時発信するとともに、リーフレットの制作や広告掲載等により積極的に行う。</t>
    <phoneticPr fontId="1"/>
  </si>
  <si>
    <t>②広報体制</t>
    <phoneticPr fontId="1"/>
  </si>
  <si>
    <t>広報委員会と入試委員会を別に設け、広報委員会は主に大学の知名度及びイメージの向上に関して、入試委員会は主に学生の確保に関して活動を行うことで広報体制を強化する。</t>
    <phoneticPr fontId="1"/>
  </si>
  <si>
    <t>・広報委員会では拡散性のあるSNSを積極的に活用して知名度の向上を図るとともに、地域貢献に資する様々な教育研究活動の情報を発信する。
入試委員会では受験生並びに受験生の指導に大きな影響を持つ高校教員向けの受験媒体を活用した効果的な活動を展開する。</t>
    <phoneticPr fontId="1"/>
  </si>
  <si>
    <t>③効果的な広報活動</t>
    <phoneticPr fontId="1"/>
  </si>
  <si>
    <t>目的及び効果を考慮し、計画性を持ってマスメディア等への情報提供やホームページの活用等を行うことで効果的な広報活動を行う。</t>
    <phoneticPr fontId="1"/>
  </si>
  <si>
    <t>・データの調査・分析等を行い、高校生や地域住民等の対象ごとの目的及び効果を考慮し、計画的な広報活動を実施する。</t>
    <phoneticPr fontId="1"/>
  </si>
  <si>
    <t>・マスメディア等への情報提供を40回以上行い、ホームページ等を通じた時機を逸しない広報活動に努める。</t>
    <phoneticPr fontId="1"/>
  </si>
  <si>
    <t>・内閣府地方創生推進事務局、京都府、福知山市の後援を得て、地域活性化コンテスト「田舎力甲子園」を引き続き実施する。</t>
    <phoneticPr fontId="1"/>
  </si>
  <si>
    <t>１　コンプライアンス（法令遵守）に関する目標</t>
    <phoneticPr fontId="1"/>
  </si>
  <si>
    <t>法令を遵守し、社会の規範やルールを守り、市民の信頼を損なうことのないよう、教職員及び学生の意識の向上を図り、コンプライアンスの推進体制を構築する。</t>
    <phoneticPr fontId="1"/>
  </si>
  <si>
    <t>１ コンプライアンス（法令遵守）に関する目標を達成するための措置</t>
    <phoneticPr fontId="1"/>
  </si>
  <si>
    <t>社会的信頼の維持及び業務を適法・適正に推進するため、コンプライアンスに関する規程及び体制を整備するとともに、社会動向に合わせて見直す。また、コンプライアンスに関わる啓発と研修を実施する。</t>
    <phoneticPr fontId="1"/>
  </si>
  <si>
    <t>・内部監査を実施し、業務執行の適正化と効率化を図る。
内部監査項目としては、外部資金等（科学研究費等を含む）の適正な執行、前年度の監査法人の指摘事項の改善状況等を確認する。</t>
    <phoneticPr fontId="1"/>
  </si>
  <si>
    <t>・外部講師による教職員対象のハラスメント研修を1回行う。
ハラスメント相談フロー図を策定、ハラスメント防止の掲示を行い、学内で周知する。
学年当初のガイダンスにて学生にハラスメント防止、相談窓口について説明をおこなう。
・研究費不正使用及び研究活動の不正防止に関する研修を実施する。
・教員、学生が行う研究・調査について、倫理的及び社会的観点から適正に実施されることを目的に、ヒトを対象とする研究倫理審査会の定例開催を目標とする。
・必要な規程の改正等、整備を行う。</t>
    <phoneticPr fontId="1"/>
  </si>
  <si>
    <t>２ 施設設備の整備・管理に関する目標を達成するための措置</t>
    <phoneticPr fontId="1"/>
  </si>
  <si>
    <t>大学施設については、利用状況を把握し、有効活用を図るとともに、良好な環境を保つため、施設の機能保全及び維持管理を計画的に実施する。
また、市民の財産である大学施設の適切な保全の視点から、長期的な展望に立ち、耐震化、エネルギー使用の効率化やユニバーサルデザインへの対応などを含め、計画的な資金確保のもと、施設管理・整備を行う。</t>
    <phoneticPr fontId="1"/>
  </si>
  <si>
    <t>施設設備の整備・管理に関する目標と計画を策定し、実施する。</t>
    <phoneticPr fontId="1"/>
  </si>
  <si>
    <t>・情報学部新設のため、1号館、3号館の改修工事を実施する。また2020年度の長寿命化計画（個別施設計画）の作成に向けた検討・準備を行う。</t>
    <phoneticPr fontId="1"/>
  </si>
  <si>
    <t>３　安全管理に関する目標</t>
    <phoneticPr fontId="1"/>
  </si>
  <si>
    <t>関係法令等を踏まえ、教育研究現場の安全確保を徹底するため、情報セキュリティ等に関する具体的な方針を整備し、それに基づいた環境・体制の整備を行う。</t>
    <phoneticPr fontId="1"/>
  </si>
  <si>
    <t>３ 安全管理に関する目標を達成するための措置</t>
    <phoneticPr fontId="1"/>
  </si>
  <si>
    <t>（１）危機管理体制</t>
    <phoneticPr fontId="1"/>
  </si>
  <si>
    <t>学生の安全対策等を含む危機管理体制を整備する。</t>
    <phoneticPr fontId="1"/>
  </si>
  <si>
    <t>・1回生を対象とした避難訓練を実施し、大学にて災害が起こった際の避難経路の確認のための訓練を実施するとともに、全学年を対象とした防災行動に対する講習を1回行う。
また、学生教職員対象の安否確認システムを稼働し、登録数を90％以上とする。
また、同システムを利用した訓練を実施し、有事の際の応答率が70％以上となるよう周知を図る。</t>
    <phoneticPr fontId="1"/>
  </si>
  <si>
    <t>（２）職場環境</t>
    <phoneticPr fontId="1"/>
  </si>
  <si>
    <t>職場の健康管理、安全管理を推進し、快適な職場環境を目指す。</t>
    <phoneticPr fontId="1"/>
  </si>
  <si>
    <t>・教職員の心身の健康状況を把握するため、健康診断、ストレスチェックを実施し、受診率100％を目指す。
・衛生管理者による職場巡回を（月4回程度）実施し、必要に応じて改善する。
・事務局を通して教職員の時間外勤務状況を把握し、月40時間を超える対象者について、管理職に面談を行うように促し、産業医に状況を報告するとともに、心身の不調等についての産業医に相談できることも周知する。
産業医と連携をとり教職員の健康管理を行い、ワークライフバランスの保持に努める。
また、有給休暇の取得を促進するため、有給取得週間を実施するなどの取り組みを進める。</t>
    <phoneticPr fontId="1"/>
  </si>
  <si>
    <t>（３）情報セキュリティ</t>
    <phoneticPr fontId="1"/>
  </si>
  <si>
    <t>情報関連規程を整備し、情報を安全かつ適切に取り扱う。</t>
    <phoneticPr fontId="1"/>
  </si>
  <si>
    <t>・セキュリティポリシーに準じた情報システム運用規則を整備し、情報システムの円滑かつ安全な運用を図るため、ガイドラインを作成する。
学内ネットワーク環境の強化を図るとともに、情報セキュリティに関する研修を実施し、安心安全な環境を整備する。</t>
    <phoneticPr fontId="1"/>
  </si>
  <si>
    <t>４　環境への配慮に関する目標</t>
    <phoneticPr fontId="1"/>
  </si>
  <si>
    <t>環境への配慮と経費削減、コスト意識の更なる醸成につながる省エネルギー、省資源化に取り組む。</t>
    <phoneticPr fontId="1"/>
  </si>
  <si>
    <t>４ 環境への配慮に関する目標を達成するための措置</t>
    <phoneticPr fontId="1"/>
  </si>
  <si>
    <t>省エネルギー、省資源化に取り組む。</t>
    <phoneticPr fontId="1"/>
  </si>
  <si>
    <t>・環境省が推奨する空調温度（冷房28度、暖房20度）の設定を徹底することにより、大学全体として光熱費の削減に努める。</t>
    <phoneticPr fontId="1"/>
  </si>
  <si>
    <t>　財務諸表及び決算報告書を参照</t>
    <phoneticPr fontId="1"/>
  </si>
  <si>
    <t>年度計画</t>
    <phoneticPr fontId="1"/>
  </si>
  <si>
    <t>年度計画</t>
    <phoneticPr fontId="1"/>
  </si>
  <si>
    <t>業務の実績（年度計画）</t>
    <phoneticPr fontId="1"/>
  </si>
  <si>
    <t>１ 短期借入金の限度額</t>
    <phoneticPr fontId="1"/>
  </si>
  <si>
    <t>１億円</t>
    <phoneticPr fontId="1"/>
  </si>
  <si>
    <t>1 億円</t>
    <phoneticPr fontId="1"/>
  </si>
  <si>
    <t>実績なし</t>
    <phoneticPr fontId="1"/>
  </si>
  <si>
    <t>実績なし</t>
    <phoneticPr fontId="1"/>
  </si>
  <si>
    <t>２ 想定される理由</t>
    <phoneticPr fontId="1"/>
  </si>
  <si>
    <t>事故の発生等により、緊急に必要となる対策費として借り入れることが想定される。</t>
    <phoneticPr fontId="1"/>
  </si>
  <si>
    <t>事故の発生等により、緊急に必要となる対策費として借り入れることが想定される。</t>
    <phoneticPr fontId="1"/>
  </si>
  <si>
    <t>【2016年度～2019年度の総括】
実績なし
【2020年度・2021年度の見込み】
実績なし</t>
    <phoneticPr fontId="1"/>
  </si>
  <si>
    <t>なし</t>
    <phoneticPr fontId="1"/>
  </si>
  <si>
    <t>なし</t>
    <phoneticPr fontId="1"/>
  </si>
  <si>
    <t>業務の実績（年度計画）</t>
    <phoneticPr fontId="1"/>
  </si>
  <si>
    <t>決算において剰余金が発生した場合には、教育研究の質の向上、組織運営及び施設設備の改善に充てる。</t>
    <phoneticPr fontId="1"/>
  </si>
  <si>
    <t>・2017年度終了時に生じた利益剰余金770千円について、中期目標期間における業務に活用する教育の質の向上及び組織運営の改善積立金（地方独立行政法人法第40条第3項積立金）に積立てることが福知山市より承認された。
・2018年度においては、Web機能活用に伴う学生の利便性向上や事務業務の効率化・省力化等を目的とした学務系システム等導入事業（2018年度～）に対して、目的積立金7,523千円を活用した。</t>
    <phoneticPr fontId="1"/>
  </si>
  <si>
    <t>１ 施設及び設備に関する計画</t>
    <phoneticPr fontId="1"/>
  </si>
  <si>
    <t>①現状把握と対応</t>
    <phoneticPr fontId="1"/>
  </si>
  <si>
    <t>施設及び設備の現状を把握し、老朽化したものについては整備及び改修を計画的に実施する。</t>
    <phoneticPr fontId="1"/>
  </si>
  <si>
    <t>・施設及び設備の現状を把握し、計画的に改修を行う。
4号館空調設備及びエレベーターを2020年度を目途に更新するための準備を進める。</t>
    <phoneticPr fontId="1"/>
  </si>
  <si>
    <t>②新たな施設及び設備等</t>
    <phoneticPr fontId="1"/>
  </si>
  <si>
    <t>大学の理念、特色等の実現、組織再編等により必要となる施設及び設備の整備を計画的に進める。</t>
    <phoneticPr fontId="1"/>
  </si>
  <si>
    <t>・新学部で使用する1・3号館の改修工事を実施する。4月入札、5月着工、1月工事完了。2月から備品等の搬入を行い、翌年4月の開設に向けて整備する。</t>
    <phoneticPr fontId="1"/>
  </si>
  <si>
    <t>③維持管理</t>
    <phoneticPr fontId="1"/>
  </si>
  <si>
    <t>施設及び設備の適切な維持管理に努める。</t>
    <phoneticPr fontId="1"/>
  </si>
  <si>
    <t>・施設及び設備について点検を行う。この結果を考慮し、適切な維持管理に努める。</t>
    <phoneticPr fontId="1"/>
  </si>
  <si>
    <t>２ 人事に関する計画</t>
    <phoneticPr fontId="1"/>
  </si>
  <si>
    <t>職員の能力と実績を総合的に評価する制度を構築、運用するとともに長期的視点に立った採用計画を策定する。</t>
    <phoneticPr fontId="1"/>
  </si>
  <si>
    <t>３ 積立金の使途</t>
    <phoneticPr fontId="1"/>
  </si>
  <si>
    <t>－</t>
    <phoneticPr fontId="1"/>
  </si>
  <si>
    <t>４ その他法人の業務運営に関し必要な事項</t>
    <phoneticPr fontId="1"/>
  </si>
  <si>
    <t>【2016年度～2019年度の総括】
なし
【2020年度・2021年度の見込み】
なし</t>
    <phoneticPr fontId="1"/>
  </si>
  <si>
    <t>第４　教育研究等の質の向上に関する目標を達成するための措置
  １　教育の質の向上に関する目標を達成するための措置</t>
    <phoneticPr fontId="1"/>
  </si>
  <si>
    <t>第４　教育研究等の質の向上に関する目標を達成するための措置
　２　研究の質の向上に関する目標を達成するための措置</t>
    <phoneticPr fontId="1"/>
  </si>
  <si>
    <t>第５　業務運営の改善及び効率化に関する目標を達成するための措置</t>
    <phoneticPr fontId="1"/>
  </si>
  <si>
    <t>第６　財務内容の改善に関する目標を達成するための措置</t>
    <phoneticPr fontId="1"/>
  </si>
  <si>
    <t>第７　自己点検・評価及び情報公開に関する目標を達成するための措置</t>
    <phoneticPr fontId="1"/>
  </si>
  <si>
    <t>第８　その他業務運営に関する重要目標を達成するための措置</t>
    <phoneticPr fontId="1"/>
  </si>
  <si>
    <t>第14　福知山市の規則で定める業務運営に関する事項</t>
    <phoneticPr fontId="1"/>
  </si>
  <si>
    <t>第４　教育研究等の質の向上に関する目標を達成するための措置
  １　教育の質の向上に関する目標を達成するための措置</t>
    <phoneticPr fontId="1"/>
  </si>
  <si>
    <t>第４　教育研究等の質の向上に関する目標を達成するための措置
　２　研究の質の向上に関する目標を達成するための措置</t>
    <phoneticPr fontId="1"/>
  </si>
  <si>
    <t>第５　業務運営の改善及び効率化に関する目標を達成するための措置</t>
    <phoneticPr fontId="1"/>
  </si>
  <si>
    <t>第６　財務内容の改善に関する目標を達成するための措置</t>
    <phoneticPr fontId="1"/>
  </si>
  <si>
    <t>第７　自己点検・評価及び情報公開に関する目標を達成するための措置</t>
    <phoneticPr fontId="1"/>
  </si>
  <si>
    <t>第８　その他業務運営に関する重要目標を達成するための措置</t>
    <phoneticPr fontId="1"/>
  </si>
  <si>
    <t>第14　福知山市の規則で定める業務運営に関する事項</t>
    <phoneticPr fontId="1"/>
  </si>
  <si>
    <t>・1年次生を対象とした避難訓練（9月26日）を実施し、4 号館における非常階段の場所、避難経路等を説明しグラウンドへ避難を行った。参加率は42％となった。
・学生ガイダンスにおいて、全学年を対象に、福知山市危機管理室より福知山市の水害に対する知識と備え、避難場所について説明を行った。
・1年次生及び教職員を対象に一般救急講習（9月18日・26日）を実施し、AEDの使用方法を中心とした実習を行った。
・安否確認システム訓練（5月29日）を実施した。学生教職員合わせて登録率は67.9％、応答率は51.6％であった。この結果により、学生の登録や応答について、学生委員会を通して教員から学生に指導するよう依頼し、年度末の登録率は90％となった。</t>
    <phoneticPr fontId="1"/>
  </si>
  <si>
    <t>・産学連携による北近畿地域連携会議では、2019年度会員総会（5月28日）において、同会議の持続可能な財政基盤づくりのため、参加企業等から会費の徴収を検討する提案が了承され、12月から2月にかけて会員が求めるサービスやメリットなどを見える化するためのアンケート調査を実施した。今後、調査の分析結果を踏まえて方向性を検討していく。
・北近畿地域連携会議の研究プロジェクト公募では、応募5件のうち3件を採択し、残る2件のうち1件は連携研究とした。2017年度・2018年度の研究成果報告書が遅れ、2019年度の総会で口頭報告し、報告書を2019年度内に発行した。
・包括協定先との定期協議会については、事務担当者会議を10月4日に開催した。17の包括協定締結団体の事務担当者と連携し、本学の地域連携状況を共有したほか、情報学部開設を見据えての地域連携に関してワークショップ形式で意見交換等を行った。なお、代表者会議は、3月19日に予定していたが、新型コロナウィルス感染防止のため中止となった。</t>
    <rPh sb="225" eb="227">
      <t>ネンド</t>
    </rPh>
    <rPh sb="232" eb="234">
      <t>ネンド</t>
    </rPh>
    <rPh sb="235" eb="237">
      <t>ケンキュウ</t>
    </rPh>
    <rPh sb="237" eb="239">
      <t>セイカ</t>
    </rPh>
    <rPh sb="239" eb="242">
      <t>ホウコクショ</t>
    </rPh>
    <rPh sb="243" eb="244">
      <t>オク</t>
    </rPh>
    <rPh sb="250" eb="252">
      <t>ネンド</t>
    </rPh>
    <rPh sb="253" eb="255">
      <t>ソウカイ</t>
    </rPh>
    <rPh sb="256" eb="258">
      <t>コウトウ</t>
    </rPh>
    <rPh sb="258" eb="260">
      <t>ホウコク</t>
    </rPh>
    <rPh sb="262" eb="265">
      <t>ホウコクショ</t>
    </rPh>
    <rPh sb="270" eb="272">
      <t>ネンド</t>
    </rPh>
    <rPh sb="272" eb="273">
      <t>ナイ</t>
    </rPh>
    <rPh sb="274" eb="276">
      <t>ハッコウ</t>
    </rPh>
    <phoneticPr fontId="1"/>
  </si>
  <si>
    <t>【2016年度～2019年度の総括】
・地域経営学部は、一般入試および推薦入試（地域枠を含む。）入学者の1年次前学期のGPAを調査している。例年、入試区分別入学者のGPAに差異がないことを確認しており、現状の入学者選抜方法は適切となっている。なお、2019年度には定員減に伴い、過去の志願実績を考慮した上で、地域枠の募集人員を変更した。
・地域経営学部の推薦入試（地域枠）の内訳　
　募集人員　2018年度以前　推薦入試43人のうち20人程度
　　　　　　2019年度　12人
　志願者数　2016年度9人、2017年度18人、2018年度15人、
　　　　　　2019年度10人
・地域経営学部では、多様な学生確保を目的に簿記やICTに関する資格保有者を評価する専門学科枠を設けており、2019年度に地域枠同様に募集人員を変更した。
　募集人員　2018年度以前　推薦入試43人のうち4人程度
　　　　　　2019年度3人
　志願者数　2016年度1人、2017年度4人、2018年度6人、
　　　　　　2019年度3人
・情報学部は、地元の優秀な学生確保のための地域枠をはじめ、工業科や商業科の高校生を対象とした専門学科枠を設け、多様な人材確保のための入学者選抜方法とした。
・情報学部の推薦入試（地域枠）の内訳
　募集人員　2019年度　10人
　志願者数　2019年度　12人
※年度は入試の実施年度を記載
【2020年度・2021年度の見込】
・入学後の追跡調査を継続的に行い、データを蓄積することにより、適正な入学者選抜方法のあり方を検討する。</t>
    <rPh sb="201" eb="203">
      <t>ネンド</t>
    </rPh>
    <rPh sb="203" eb="205">
      <t>イゼン</t>
    </rPh>
    <rPh sb="232" eb="234">
      <t>ネンド</t>
    </rPh>
    <rPh sb="324" eb="326">
      <t>ホユウ</t>
    </rPh>
    <rPh sb="348" eb="350">
      <t>ネンド</t>
    </rPh>
    <rPh sb="378" eb="380">
      <t>ネンド</t>
    </rPh>
    <rPh sb="380" eb="382">
      <t>イゼン</t>
    </rPh>
    <rPh sb="408" eb="410">
      <t>ネンド</t>
    </rPh>
    <rPh sb="594" eb="596">
      <t>ネンド</t>
    </rPh>
    <rPh sb="597" eb="599">
      <t>ニュウシ</t>
    </rPh>
    <rPh sb="600" eb="602">
      <t>ジッシ</t>
    </rPh>
    <rPh sb="605" eb="607">
      <t>キサイ</t>
    </rPh>
    <phoneticPr fontId="36"/>
  </si>
  <si>
    <t>【2016年度～2019年度の総括】
・福知山市が設置した「知の拠点」整備構想検討委員会が、本学が2020年度に情報学部を新設することを含めた「知の拠点」整備構想を取り纏め、2018年1月に福知山市に提出した。本学もこの構想策定に参画し、同委員会の検討資料の作成や本学と京都工芸繊維大学との文理連携、地域連携、キャンパス整備等について検討を行った。
・2018年6月に新学部設置準備室を発足させ、情報学部の設置認可申請に取り組み、2019年11月19日に情報学部設置の認可を受けた。これにより「帰納的教育方法」という先進的な取組みを特色とする情報学部の開設を実現した。
【2020年度・2021年度の見込】
・「知の拠点」整備構想に基づき本学のキャンパスプランの作成を検討する。
・大学院の設置等について検討する。</t>
    <rPh sb="105" eb="107">
      <t>ホンガク</t>
    </rPh>
    <rPh sb="110" eb="112">
      <t>コウソウ</t>
    </rPh>
    <rPh sb="112" eb="114">
      <t>サクテイ</t>
    </rPh>
    <rPh sb="115" eb="117">
      <t>サンカク</t>
    </rPh>
    <rPh sb="119" eb="120">
      <t>ドウ</t>
    </rPh>
    <rPh sb="120" eb="123">
      <t>イインカイ</t>
    </rPh>
    <rPh sb="124" eb="126">
      <t>ケントウ</t>
    </rPh>
    <rPh sb="126" eb="128">
      <t>シリョウ</t>
    </rPh>
    <rPh sb="129" eb="131">
      <t>サクセイ</t>
    </rPh>
    <rPh sb="132" eb="134">
      <t>ホンガク</t>
    </rPh>
    <rPh sb="145" eb="147">
      <t>ブンリ</t>
    </rPh>
    <rPh sb="147" eb="149">
      <t>レンケイ</t>
    </rPh>
    <rPh sb="150" eb="152">
      <t>チイキ</t>
    </rPh>
    <rPh sb="152" eb="154">
      <t>レンケイ</t>
    </rPh>
    <rPh sb="160" eb="162">
      <t>セイビ</t>
    </rPh>
    <rPh sb="162" eb="163">
      <t>トウ</t>
    </rPh>
    <rPh sb="167" eb="169">
      <t>ケントウ</t>
    </rPh>
    <rPh sb="170" eb="171">
      <t>オコナ</t>
    </rPh>
    <phoneticPr fontId="36"/>
  </si>
  <si>
    <t>【2016年度～2019年度の総括】
・2016年度に北近畿地域連携センター及び市民学習・キャリア支援センターが発足し、2017年度には学内に地域連携の拠点Kita-re、2018年度には新町商店街内にまちかどキャンパス「吹風舎（ふくちしゃ）」を開設した。
・2017年度には民間約50団体の賛同を得て、北近畿の課題をテーマに調査研究を推進する「北近畿地域連携会議」を発足させた（代表幹事：井口和起学長）。
・2016年度からの4年間で京都府北部4市2町を含む計17団体との包括協定を締結し、教育面・研究面それぞれで開かれた学びの拠点づくりに協力頂いた。
・2019年度に受託した総務省「関係人口創出・拡大事業」モデル事業は、地域や組織、団体、業種間を越えた連携・協力を推進することができた。
【2020年度・2021年度の見込】
・これまでの成果を踏まえ、大学の大きな役割の一つである地域貢献について更に前進を図るため、地域連携・協力のための2つのセンターと1つの施設を北近畿地域連携機構に改組し、継続的事業のほかに新たな事業に取り組む。また、北近畿地域連携会議企業との連携研究を引き続き展開する。
・府県を越えた行政機関の地域連携部門と協力した連携事業を展開する。
・2020年度から2021年度にかけて、「知の拠点」にふさわしい推進事業に取り組む。
・総務省「関係人口創出・拡大事業」モデル事業の後継事業として、福知山市等と連携し、地縁型関係人口（地方から都市に転出した関係人口（予備軍含む））の創出・拡大に向けて協働する。</t>
    <rPh sb="580" eb="583">
      <t>ソウムショウ</t>
    </rPh>
    <phoneticPr fontId="1"/>
  </si>
  <si>
    <t>【2016年度～2019年度の総括】
・2019年度において、福知山市顧問（危機管理アドバイザー）を招き、「防災・危機管理センター準備委員会」を組織した。5回の検討会を開催し、現在の課題整理や2020年度に取り組む内容等を協議した。
【2020年度・2021年度の見込】
・2020年度は、危機管理アドバイザーを委員長とし、新たな体制で「防災・危機管理センター準備委員会」を組織する。災害や防災に関する意識や情報、行動、教育、文化のあり方を見据え、地域特性に根ざした自然との共生を前提としたより実践的な安心安全・危機管理モデルが構築できる「防災・危機管理センター」を2021年度設置に向け、協議していく。</t>
    <rPh sb="50" eb="51">
      <t>マネ</t>
    </rPh>
    <rPh sb="80" eb="82">
      <t>ケントウ</t>
    </rPh>
    <phoneticPr fontId="1"/>
  </si>
  <si>
    <t>【2016年度～2019年度の総括】
・個人研究費を規程に基づき配分したほか、研究活性化助成金（学長裁量経費）として、教員の研究支援を実施した。個人研究費の執行率は2016年度93％、2017年度95％、2018年度93％、2019年度94％であった。
・研究に関する規程は、間接経費取扱や研究倫理、研究費不正使用（研究活動不正行為）防止、共同研究に関する取扱（2020年4月1日施行）など、必要な整備を行った。
【2020年度・2021年度の見込】
・個人研究費の配分方法等を検証し、より効果的な運用を目指す。</t>
    <rPh sb="253" eb="255">
      <t>メザ</t>
    </rPh>
    <phoneticPr fontId="36"/>
  </si>
  <si>
    <t>・連携研究員制度を活用し、4人（総務省「関係人口創出・拡大事業」モデル事業3人、1人は地域経営学部教員との共同研究1人）の連携研究員を迎え入れ、地域課題の解決策に関する共同研究を行った。
・総務省「関係人口創出・拡大事業」モデル事業では、①ふるさと再発見ツアー（19人参加）②中高生たちとの交流会（46人参加）③ふるさとを生きるワークショップ（101人参加）④移住体験ツアー（3人参加）⑤北近畿を熱く語るシンポジウム（140人参加）⑥高校生、保護者アンケート（1,727人回答）⑦卒業生アンケート（137人回答）⑧観光客アンケート（244人回答）のコーディネートを行った。
・地域経営学部教員との共同研究では、教員や学生、信用金庫職員と京都府北部産業連関分析研究会を設立し、京都府がまとめた2011年の産業連関表を基に京都府北部5市2町の産業連関表を作成した。同研究会は、6月7日に本学で研究成果の報告会を開催し、各産業の生産額や市場規模の状況など産業連関表による各市町の産業の分析結果を解説した。</t>
    <rPh sb="133" eb="134">
      <t>ニン</t>
    </rPh>
    <rPh sb="134" eb="136">
      <t>サンカ</t>
    </rPh>
    <rPh sb="151" eb="152">
      <t>ニン</t>
    </rPh>
    <rPh sb="152" eb="154">
      <t>サンカ</t>
    </rPh>
    <rPh sb="175" eb="176">
      <t>ニン</t>
    </rPh>
    <rPh sb="176" eb="178">
      <t>サンカ</t>
    </rPh>
    <rPh sb="189" eb="190">
      <t>ニン</t>
    </rPh>
    <rPh sb="190" eb="192">
      <t>サンカ</t>
    </rPh>
    <rPh sb="212" eb="213">
      <t>ニン</t>
    </rPh>
    <rPh sb="213" eb="215">
      <t>サンカ</t>
    </rPh>
    <rPh sb="235" eb="236">
      <t>ニン</t>
    </rPh>
    <rPh sb="236" eb="238">
      <t>カイトウ</t>
    </rPh>
    <rPh sb="252" eb="253">
      <t>ニン</t>
    </rPh>
    <rPh sb="253" eb="255">
      <t>カイトウ</t>
    </rPh>
    <rPh sb="269" eb="270">
      <t>ニン</t>
    </rPh>
    <rPh sb="270" eb="272">
      <t>カイトウ</t>
    </rPh>
    <phoneticPr fontId="1"/>
  </si>
  <si>
    <t>【2016年度～2019年度の総括】
・2016年度と2017年度には、事務局に企画担当者を配置し、認証評価機関による評価を受審し、その過程で出てきた諸課題の改善に取り組んだ。
・2018年度から2019年度にかけて行った情報学部設置の取組みにおいては、学内外の委員で構成する新学部設置準備委員会に事務職員を配置し、委員をはじめ文部科学省や関係機関など、多数の関係者との調整や教員採用、施設整備、多岐にわたる申請書類作成等に対応した。
・主要な委員会に事務職員を配置し、議案の提案・説明を行うことで事務職員の企画機能を強化した。
・2学部体制に移行後も円滑に運営できるように、システムの導入や規程の見直しを行った。また、地方独立行政法人法等の法改正に適切な対応ができるよう、組織体制や規程の見直しを行うなど、事務局における企画機能を発揮させた。
【2020年度・2021年度の見込】
・2学部体制となった新しい組織においても、事務職員が主要な委員会に参加し、議案の提案・説明等を行う。</t>
    <rPh sb="111" eb="113">
      <t>ジョウホウ</t>
    </rPh>
    <rPh sb="188" eb="190">
      <t>キョウイン</t>
    </rPh>
    <rPh sb="190" eb="192">
      <t>サイヨウ</t>
    </rPh>
    <rPh sb="193" eb="195">
      <t>シセツ</t>
    </rPh>
    <rPh sb="195" eb="197">
      <t>セイビ</t>
    </rPh>
    <rPh sb="204" eb="206">
      <t>シンセイ</t>
    </rPh>
    <rPh sb="206" eb="208">
      <t>ショルイ</t>
    </rPh>
    <rPh sb="342" eb="344">
      <t>キテイ</t>
    </rPh>
    <phoneticPr fontId="36"/>
  </si>
  <si>
    <t>・大学運営に関わる事項を協議する役職者等で構成する運営会議に企画担当者として事務局職員を配置し、会議情報の記録を行った。同会議の会議結果は、毎週の事務局ミーティングの中で全職員に連絡し、経営課題等の迅速な情報共有を通じて企画機能の強化を図った。
・企画機能の成果としては、情報学部設置に関して、学内外の委員で構成する新学部設置準備委員会に事務職員を配置し、委員をはじめ文部科学省や関係機関など、多数の関係者との調整や教員採用、施設整備、多岐にわたる申請書類作成等に対応した。</t>
    <rPh sb="124" eb="126">
      <t>キカク</t>
    </rPh>
    <rPh sb="126" eb="128">
      <t>キノウ</t>
    </rPh>
    <rPh sb="129" eb="131">
      <t>セイカ</t>
    </rPh>
    <rPh sb="136" eb="138">
      <t>ジョウホウ</t>
    </rPh>
    <rPh sb="143" eb="144">
      <t>カン</t>
    </rPh>
    <rPh sb="208" eb="210">
      <t>キョウイン</t>
    </rPh>
    <rPh sb="210" eb="212">
      <t>サイヨウ</t>
    </rPh>
    <rPh sb="213" eb="215">
      <t>シセツ</t>
    </rPh>
    <rPh sb="215" eb="217">
      <t>セイビ</t>
    </rPh>
    <rPh sb="224" eb="226">
      <t>シンセイ</t>
    </rPh>
    <rPh sb="226" eb="228">
      <t>ショルイ</t>
    </rPh>
    <phoneticPr fontId="36"/>
  </si>
  <si>
    <t>【2016年度～2019年度の総括】
・事務職員の人事評価を2017年度から2年間試行し、2019年度から本格的に実施し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・教員の人事評価は、教員評価タスクフォースを発足させ、教員評価の評価基準等の検討を進め、職位別要件表を昇任評価に用いた。
【2020年度・2021年度の見込】
・地域経営学部の教員評価は、評価基準等を確認し、試行実施する。
・情報学部の教員評価は、教員評価の実施に向けて、評価基準等を検討する。</t>
    <rPh sb="249" eb="251">
      <t>ショウニン</t>
    </rPh>
    <rPh sb="251" eb="253">
      <t>ヒョウカ</t>
    </rPh>
    <rPh sb="254" eb="255">
      <t>モチ</t>
    </rPh>
    <phoneticPr fontId="36"/>
  </si>
  <si>
    <t>【2016年度～2019年度の総括】
・事務職員の人事評価は2年間試行し、2019年度から本格実施をしている。人事評価に合わせ、職員個人の資質向上を目的とした育成面談を実施しており、期首面談では、評価期間中の被評価者の業務上の目標等を明確にして、評価者との認識を共有した。期末面談では、業務上の目標等に対する業務の達成状況や突発的事項等への対応状況などについて話し合い、次期以降の業務遂行や業務改善等に活かした。
・教員の人事評価は、職位別要件表を作成し、昇任評価に用いた。
【2020年度・2021年度の見込】
・人事評価を継続的に実施することで、事務職員の資質向上及び勤務意欲の増進に繋げていく。
・教員の人事評価制度に関する評価基準等を確立させ、制度導入により教員個人の資質向上を図る。</t>
    <rPh sb="228" eb="230">
      <t>ショウニン</t>
    </rPh>
    <rPh sb="230" eb="232">
      <t>ヒョウカ</t>
    </rPh>
    <rPh sb="233" eb="234">
      <t>モチ</t>
    </rPh>
    <phoneticPr fontId="36"/>
  </si>
  <si>
    <t>・事務職員の人事評価は2年間の試行期間を経て、2019年度から本格実施を始めた。人事評価に合わせ、職員個人の資質向上を目的とした育成面談を実施しており、期首面談では、評価期間中の被評価者の業務上の目標等を明確にして、評価者との認識を共有した。期末面談では、業務上の目標等に対する業務の達成状況や突発的事項等への対応状況などについて話し合い、次期以降の業務遂行や業務改善等に活かした。
・教員の人事評価は、職位別要件表を作成し、昇任評価に用いた。</t>
    <rPh sb="209" eb="211">
      <t>サクセイ</t>
    </rPh>
    <phoneticPr fontId="36"/>
  </si>
  <si>
    <t>【2016年度～2019年度の総括】
・2019年度に自己点検・評価の体制を見直し、年度計画の各取組を着実に達成できるよう半期ごとに進捗状況を点検し、点検結果を学内にフィードバックした。
【2020年度・2021年度の見込】
・2019年度に構築した自己点検・評価の実施体制により2020年度以降も実施して大学運営の維持・向上を図るとともに、評価方法や効果等を検証し、必要に応じて改善を図る。</t>
    <rPh sb="162" eb="164">
      <t>コウジョウ</t>
    </rPh>
    <phoneticPr fontId="36"/>
  </si>
  <si>
    <t>【2016年度～2019年度の総括】
・業務改善を図るため、事務職員の人事評価制度を導入した。
・教員評価タスクフォースを発足させ、教員評価の評価基準等の検討を進め、職位別要件表を作成し、昇任評価に用いた。
・多様な人材の登用として2019年度に特命職員制度を設け、本学において特別な職務（特定の教育、研究、社会貢献等に関する活動など）に従事する特命教員を雇用した。
・教育、研究及び産学連携活動の活性化を推進するため、クロスアポイントメント制度について検討を行い、規程を整備した。
【2020年度・2021年度の見込】
・地域経営学部の教員評価は、評価基準等を確認し、試行実施する。
・情報学部の教員評価は、教員評価の実施に向けて、評価基準等を検討する。</t>
    <rPh sb="94" eb="98">
      <t>ショウニンヒョウカ</t>
    </rPh>
    <rPh sb="99" eb="100">
      <t>モチ</t>
    </rPh>
    <phoneticPr fontId="36"/>
  </si>
  <si>
    <t>【再掲60】
・事務職員の人事評価は2年間の試行期間を経て、2019年度から本格実施を始めた。人事評価に合わせ、職員個人の資質向上を目的とした育成面談を実施しており、期首面談では、評価期間中の被評価者の業務上の目標等を明確にして、評価者との認識を共有した。期末面談では、業務上の目標等に対する業務の達成状況や突発的事項等への対応状況などについて話し合い、次期以降の業務遂行や業務改善等に活かした。
・教員の人事評価は、職位別要件表を作成し、昇任評価に用いた。</t>
  </si>
  <si>
    <t>・情報学部の設置認可申請に係る補正申請書等に対応し、11月に文部科学省から設置認可された。設置計画の円滑な遂行に努め、施設等整備や教員採用など、開設に必要な全ての準備を適切に行った。
・情報学部が使用する施設では、2018年度に福知山市から3号館の現物出資を受け、福知山公立大学「知の拠点」推進事業交付金を活用して、1号館（教員研究室等）及び3号館（講義室、大学・地域連携室等）の施設等の整備を行い、定員規模と教育内容に適合した施設とした。
・2020年度の入学定員を地域経営学部100人、情報学部100人の計200人とし、福知山市の「知の拠点」整備構想及び中期計画に掲げる定員増に対応した。
・2020年度入試では志願者743人（地域経営学部510人、情報学部233人）、入学者212人を確保し、定員を充足した。</t>
    <rPh sb="302" eb="304">
      <t>ネンド</t>
    </rPh>
    <rPh sb="304" eb="306">
      <t>ニュウシ</t>
    </rPh>
    <rPh sb="308" eb="311">
      <t>シガンシャ</t>
    </rPh>
    <rPh sb="314" eb="315">
      <t>ニン</t>
    </rPh>
    <rPh sb="337" eb="340">
      <t>ニュウガクシャ</t>
    </rPh>
    <rPh sb="343" eb="344">
      <t>ニン</t>
    </rPh>
    <rPh sb="345" eb="347">
      <t>カクホ</t>
    </rPh>
    <rPh sb="349" eb="351">
      <t>テイイン</t>
    </rPh>
    <rPh sb="352" eb="354">
      <t>ジュウソク</t>
    </rPh>
    <phoneticPr fontId="1"/>
  </si>
  <si>
    <t>・年間を通じて複数回の調達をしているコピー用紙について、2019年度にコピー用紙の見積り合わせを実施して単価契約を行った結果、消耗品費の経費削減に繋がった。
・教授会等各種会議において、プロジェクター活用によりペーパーレス化を行った。ただし、委員会によっては、ペーパーレス化が進んでいない点は今後の課題となっている。
・学内清掃業務委託契約など長期継続契約の締結や公用車や各種システムのリース契約による費用平準化など、管理経費の削減及び契約手続きの効率化引き続き行った。</t>
    <rPh sb="182" eb="185">
      <t>コウヨウシャ</t>
    </rPh>
    <rPh sb="186" eb="188">
      <t>カクシュ</t>
    </rPh>
    <rPh sb="196" eb="198">
      <t>ケイヤク</t>
    </rPh>
    <rPh sb="201" eb="203">
      <t>ヒヨウ</t>
    </rPh>
    <rPh sb="203" eb="206">
      <t>ヘイジュンカ</t>
    </rPh>
    <rPh sb="227" eb="228">
      <t>ヒ</t>
    </rPh>
    <rPh sb="229" eb="230">
      <t>ツヅ</t>
    </rPh>
    <rPh sb="231" eb="232">
      <t>オコナ</t>
    </rPh>
    <phoneticPr fontId="36"/>
  </si>
  <si>
    <t>・福知山市から福知山公立大学「知の拠点」推進事業交付金6億3,329万円を受け、1号館及び3号館の改修等を実施し、以下のとおり情報学部の教育研究環境を整備した。
　①1号館及び3号館校舎等設計監理業務　2,180万円
　②1号館及び3号館校舎等工事　4億6,497万円
　③情報学部用備品購入（図書含む。）　1億4,652万円
・工事スケジュールに関しては、校舎改修工事の入札と契約締結は4月に実施し、年度途中でサーバー室の電源増設など追加工事が発生したものの、年度内に改修工事が完了し、情報学部開設に向けた必要備品等の適切な整備ができた。
・大学キャンパスの将来像を描き、今後の施設整備や持続的に維持・運用するための基本的な方向性を示すキャンパスマスタープラン2020を策定した。</t>
  </si>
  <si>
    <t>【2016年度～2019年度の総括】
・職員の能力と実績を総合的に評価する制度として、2年間の試行実施を経て、事務職員の人事評価を2019年度から本格実施を始めた。評価は、年度計画を踏まえた目標の達成度を評価する「業績評価」と職務遂行能力など個人の能力や実績等を評価する「能力評価」とし、職員の資質向上や勤労意欲の増進による組織活性化を目指す。
・教員の人事評価は、教員評価タスクフォースを発足させ、教員評価の評価基準等の検討を進め、職位別要件表を昇任評価に用いた。
【2020年度・2021年度の見込】
・地域経営学部の教員評価は、評価基準等を確認し、試行実施する。
・情報学部の教員評価は、教員評価の実施に向けて、評価基準等を検討する。
・「知の拠点」整備計画に合わせた長期的な採用計画に基づき、教員や事務職員の採用を行う。</t>
    <rPh sb="217" eb="219">
      <t>ショクイ</t>
    </rPh>
    <rPh sb="219" eb="220">
      <t>ベツ</t>
    </rPh>
    <rPh sb="220" eb="222">
      <t>ヨウケン</t>
    </rPh>
    <rPh sb="222" eb="223">
      <t>ヒョウ</t>
    </rPh>
    <rPh sb="224" eb="226">
      <t>ショウニン</t>
    </rPh>
    <rPh sb="226" eb="228">
      <t>ヒョウカ</t>
    </rPh>
    <rPh sb="229" eb="230">
      <t>モチ</t>
    </rPh>
    <phoneticPr fontId="36"/>
  </si>
  <si>
    <t>【2016年度～2019年度の総括】
・中国・西南交通大学との学術交流協定を締結したほか、海外から研究者を招聘し、講演会やシンポジウムを毎年1回から2回程度実施した。
・学生の短期留学プログラム開設の準備をした。
・地域で国際交流活動を行った。
・外国人留学生については、2016年度に1人入学した。
【2020年度・2021年度の見込】
・これまでの国際交流委員会の取組みを基礎とし、国際交流センターの設立に向けて準備を進める。</t>
    <phoneticPr fontId="1"/>
  </si>
  <si>
    <t>【2016年度～2019年度の総括】
・北近畿地域の行政機関や企業、金融機関、各種団体等の相談対応やコーディネートを行う機能等を有するセンターとして次の取組みを行い、地域連携・地域協働の拠点となる役割を果たしてきた。
・2016年度に北近畿地域連携センター及び市民学習・キャリア支援センター、2017年度には福知山市内の新町商店街内にまちかどキャンパス「吹風舎（ふくちしゃ）」を設置し、それぞれ教職員を配置した。
・2017年度に①コワーキングスペース②Co-lab.スペース③カフェスペース④情報ラックを擁するKita-reを開設した。学内外に発信し、各種利用があった。3年間の利用件数は、①351件②225件③4,377人④71件となり、毎年利用者数が増加した。加えて、2017年度より京都社会人大学校北近畿校にKita-reの教室を定期的に無償貸与した。
【2020年度・2021年度の見込】
・北近畿地域連携センター、市民学習・キャリア支援センター、まちかどキャンパス吹風舎を発展的に改組し、北近畿地域連携機構を発足させる。イベント等の充実とともに、地域との継続的な連携を図り、地域課題の解決に向けた研究等を行うため、機構のもとに研究部、市民学習部、まちかどキャンパス部を設置する。</t>
    <phoneticPr fontId="1"/>
  </si>
  <si>
    <t>【2016年度～2019年度の総括】
・2016年度からの4年間で京都府北部4市2町を含む計17団体との包括協定を締結し、定期協議会を通した意見交換など、外部意見を取り込む機会を設けた。
・開学記念連続講演会や北近畿地域連携シンポジウム、北近畿創生フューチャーセッション、地域研究プロジェクト成果報告会、高大連携研究会など北近畿地域連携センター、総務省「関係人口創出・拡大事業」モデル事業が主催する事業では、全てアンケートを実施し、外部意見を取り込む機会を作った。
【2020年度・2021年度の見込】
・市民ニーズの把握は、活動報告会や地域協働型教育研究成果報告会などの報告会または発表会を活用する。特に、地域協働型教育研究成果報告会では、学生及び教職員がフィールドワークを通じて地域住民から聴いた意見やニーズを次年度の授業設計に反映する。
・北近畿地域連携会議において進行中のテーマ「地域交流・交通システム研究」「地縁型関係人口研究」の方向性を明確にし、企業ニーズがある場合は共同研究に発展させる。
・公開講座や子ども・若者学び支援プロジェクト、社会人キャリア支援プロジェクト、北近畿創生フューチャーセッション、若者まちづくり未来ラボ事業、高大連携研究会、まちかどキャンパス事業、田舎力甲子園表彰式などではアンケートを取り、市民ニーズを把握するよう努める。
・まちかどキャンパス「吹風舎（ふくちしゃ）」の機能をより充実させ、利用者ニーズを反映した施設運営を行うため、教員や学生、市民の利用者の声を聴き、知恵を集めるユーザ会議を定期的に開催する。</t>
    <phoneticPr fontId="1"/>
  </si>
  <si>
    <t>【再掲39】
【2016年度～2019年度の総括】
・事務職員の人事評価を2017年度から2年間試行し、2019年度から本格的に実施し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・教員の人事評価は、教員評価タスクフォースを発足させ、教員評価の評価基準等の検討を進め、職位別要件表を昇任評価に用いた。
【2020年度・2021年度の見込】
・地域経営学部の教員評価は、評価基準等を確認し、試行実施する。
・情報学部の教員評価は、教員評価の実施に向けて、評価基準等を検討する。</t>
    <phoneticPr fontId="1"/>
  </si>
  <si>
    <t>【2016年度～2019年度の総括】
・授業料等学生納付金の額は、開学時の金額から変更していない。
【2020年度・2021年度の見込】
・他の公立大学の学生納付金額を文部科学省の学生納付金調査により把握しているが、本学の授業料等学生納付金（入学料除く。）は、他大学等の金額と大きな乖離はない。このため、大学の財務状況や地域における高等教育の機会均等に果たす役割等を踏まえて、第１期中期計画期間中は他大学の動向を注視していく。
・地元の高校生に大学進学の機会を提供するため、高等教育の修学支援新制度の対象とならない福知山市内からの入学者を対象に、2020年度から入学金の3分の1（94,000円）を支援する。</t>
    <phoneticPr fontId="1"/>
  </si>
  <si>
    <t>【2016年度～2019年度の総括】
・大学の理念を実現するため、2017年度に地域経営学部のカリキュラムを改定し、地域と協働でフィールドワーク等を行う演習科目を必修化するとともに、幅広い知識、多角的な視点を養うために教養科目の充実を図った。2020年度の情報学部設置に向けて、カリキュラムを作成するとともに既存学部のカリキュラムの体系化を進めるため、ナンバリング、履修モデル、カリキュラムツリーの作成を行い、また、シラバスの充実を図り、地域人財（グローカリスト）の育成における方向性の確立に努めた。
【2020年度・2021年度の見込】
・2017年度に策定したカリキュラムの卒業生を2020年度に輩出するため、本カリキュラムの検証を行う。また、教養科目や地域協働型教育研究など、地域経営学部と情報学部の教育・研究上の具体的な連携の方法について検討する。</t>
    <rPh sb="335" eb="337">
      <t>キョウイク</t>
    </rPh>
    <phoneticPr fontId="1"/>
  </si>
  <si>
    <t>・地域経営学の視点から具体的な地域研究の成果と課題をまとめるため、新たに「北近畿地域研究会」を立ち上げ、地域協働型教育の実践と検証など地域経営学をテーマにしたものや地域社会の個別のテーマでの分析・提言を「福知山公立大学研究紀要別冊第3号」に7本の論文としてまとめた。また、研究成果は、学内合評会で発表し、学内で地域経営学の理解を深めた。
・「地域協働型教育研究（地域研究プロジェクト）」では、教員による成果報告会（7月13日）を市民を対象に開催した。大河ドラマ放映による経済効果の推計など7テーマをポスターセッション方式で発表し、来場者に説明した。
・データベース契約件数が教員9人で14件となり、前年度より6件増加した。契約実績は次のとおり。①証券アナリストジャーナル②現代ファイナンス③医学中央雑誌④メディカルオンライン⑤マーケティングジャーナル⑥地域学研究⑦日本観光学会誌⑧データでみる県勢2019⑨都市データパック2019⑩Collaboration and Co-creation⑪Social Accounting and Public Management⑫「社会調査」系電子ジャーナル⑬47行政ジャーナル⑭朝日新聞デジタル</t>
    <rPh sb="152" eb="154">
      <t>ガクナイ</t>
    </rPh>
    <phoneticPr fontId="0"/>
  </si>
  <si>
    <t>・メディアセンター施設利用の実績は、目標を大幅に上回った。
①施設利用件数　370件（前年度139件）
②蔵書増　4,980冊（登録冊数：80,076冊）
③府県を超えた行政機関等の地域連携部門と協力した連携事業として、新商品開発事業、府立高校図書館との連携、福知山市教育委員会との連携、丘児童センターとの交流事業、綾部中学校職場体験学習、3Dモデリング講座、RESAS研修会を実施した。
④本学教員と民間企業等との共同開発により、栗の大きさや重量、虫食い傷などの選別作業をロボットが行うための「外観検査AIソフト」を開発し、福知山産業フェア（10月）での実演、京都ビジネス交流フェア（2月）でのパネル展示を行った。</t>
    <rPh sb="287" eb="289">
      <t>コウリュウ</t>
    </rPh>
    <phoneticPr fontId="0"/>
  </si>
  <si>
    <t>【2016年度～2019年度の総括】
・2016年度からの4年間で北部4市2町を含む計17団体との包括協定を締結した。包括協定団体とは定期協議会を開き、連携希望内容などを聴取した。
・2019年度には、連携研究員4人（総務省「関係人口創出・拡大事業」モデル事業3人、地域経営学部教員との共同研究1人）を委嘱し、地域課題の解決策に関する共同研究を行った。
・総務省「関係人口創出・拡大事業」モデル事業では、①ふるさと再発見ツアー（19人参加）②中高生たちとの交流会（46人参加）③ふるさとを生きるワークショップ（101人参加）④移住体験ツアー（3人参加）⑤北近畿を熱く語るシンポジウム（140人参加）⑥高校生、保護者アンケート（1,727人回答）⑦卒業生アンケート（137人回答）⑧観光客アンケート（244人回答）のコーディネートを行った。
【2020年度・2021年度の見込】
・北近畿地域連携会議企業との連携研究を引き続き展開する。
・2020年度に改組し、発足した北近畿地域連携機構のもと、共同研究等を推進する。
・連携研究員制度を活用し、連携研究員を迎え入れ、地域課題の解決策に関する共同研究を行う。</t>
    <phoneticPr fontId="1"/>
  </si>
  <si>
    <t>【2016年度～2019年度の総括】
・理事長（学長）、理事（副学長、事務局長）、学部長及び学科長を構成員とする運営会議を毎週開催し、法人及び大学の運営事項全般を協議することで、理事長（学長）の迅速な意思決定を補佐した。
・2017年度には、教職員合同の研修会（地域協働型教育研究）を開催し、本学の地域協働型教育研究について理解を深めた。
【2020年度・2021年度の見込】
・2020年度に新たに経営会議を設置し、学長の下に大学に係る重要な事項（①大学運営に関する重要事項②理事会、経営審議会及び教育研究審議会に付議するもののうち重要な事項）を審議し、経営課題等に機動的に対応する。</t>
    <rPh sb="61" eb="63">
      <t>マイシュウ</t>
    </rPh>
    <phoneticPr fontId="1"/>
  </si>
  <si>
    <t>【2016年度～2019年度の総括】
・開学以降、内部統制や障がいのある学生への支援方法、ハラスメント防止、情報セキュリティ、研究倫理等、教職員に必要な知識の習得を目的にSD研修を実施した。
・公立大学協会が主催する大学運営に関する各協議会にそれぞれの部門長や事務担当者が参加するとともに、運営会議や各委員会等で報告するなど学内で情報を共有した。
・事務職員を対象とした勉強会をSD委員会で企画し、毎年実施した。特に、業務負荷の改善を目的に、文章力の向上や業務の効率化について複数回にわたり研修を実施した。また、年度計画の策定や契約事務、共有データの保管方法等、業務に直結する内容を職員全員で共有し、マニュアル化や運用の見直しを行った。
【2020年度・2021年度の見込】
・大学教職員として必要な知識を習得するため、外部で開催される研修会に教職員を積極的に派遣するとともに、外部講師を招聘しての研修の実施や、職員の実務に直結する内容の研修を定期的に実施する。</t>
    <phoneticPr fontId="1"/>
  </si>
  <si>
    <t>【2016年度～2019年度の総括】
・北近畿地域の拠点として、多くの人が集まる創造的な交流の場となる「北近畿地域連携センター（2号館1階）」の施設整備等（2016年度1,072万円、2017年度977万円）を実施した。
・2017年度には、本学と京都工芸繊維大学の連携・協働により新町商店街の空き店舗をリノベーションし、「まちかどキャンパス」として整備（1,950万円）した。また、地域住民や企業等の「知の拠点」としての役割を果たすため、メディアセンターの改修・修繕及びシステム等整備（7,143万円）を実施したほか、市民等が利用する4号館南側駐輪場（100台程度）の拡幅工事（877万円）を実施した。
・2018年度と2019年度には、福知山市から福知山公立大学「知の拠点」推進事業交付金（2018年度2,968万円、2019年度6億3,329万円）を受け、1号館及び3号館の改修等を実施し、情報学部の教育研究環境を整えた。各年度とも本学が少人数体制であったが、市の協力を得て適切に整備を進めた。
・大学キャンパスの将来像を描き、今後の施設整備や持続的に維持・運用するための基本的な方向性を示すキャンパスマスタープラン2020を策定した。
【2020年度・2021年度の見込】
・2020年度には、4号館空調更新工事とエレベーター設備更新工事を実施するほか、クラブやサークル等が利用できる環境を整えるため、2号館福祉棟2階を改修する。
・今後の発展に向けた計画となるキャンパスプランの策定に取り組む。</t>
    <rPh sb="622" eb="624">
      <t>コンゴ</t>
    </rPh>
    <rPh sb="625" eb="627">
      <t>ハッテン</t>
    </rPh>
    <rPh sb="628" eb="629">
      <t>ム</t>
    </rPh>
    <rPh sb="631" eb="633">
      <t>ケイカク</t>
    </rPh>
    <rPh sb="645" eb="647">
      <t>サクテイ</t>
    </rPh>
    <rPh sb="648" eb="649">
      <t>ト</t>
    </rPh>
    <rPh sb="650" eb="651">
      <t>ク</t>
    </rPh>
    <phoneticPr fontId="36"/>
  </si>
  <si>
    <t xml:space="preserve">・まちかどキャンパス「吹風舎（ふくちしゃ）」は、月平均約500人の利用があり、以下の事業を実施した。
①まちびと起業塾（基礎講座3回、実践講座3回、延べ79人）
「みんなの食堂をつくろう！」をテーマに、京都府中丹広域振興局と協働開催した。
②まちライブラリー（講演会3回（延べ38人）、ワークショップ2回（延べ16人）、イベント1回、交流会4回（延べ17人））
③まちかどギャラリー（作品展4回、ワークショップ（1回）
④まちびとゼミ（2テーマ、計3回、延べ約130人）
⑤学生・地域協働事業（地域プロジェクト5事業）。
⑥大学や学生の教育・実践活動を支援する場（正課利用2科目、課外活動1件）
⑦大学や教員の事業・研究活動を支援する場（井口学長塾12回、学会・研究会2回）
⑧多様な市民活動を支援する場（7団体、14回）
</t>
  </si>
  <si>
    <t>・情報学部の設置に伴い、両学部間で調整の上、共通教育科目の見直しを行った。また、専門科目についても見直しを行い、新設する情報学部に対応した2020年度カリキュラムを作成した。
・共通教育科目及び地域経営学部と情報学部の専門教育科目に科目ナンバリングを付し、大学全体の教育課程の体系を確保した。これに加え、体系的かつ計画的な履修を促すため地域経営学部は履修モデルの見直しやシラバスの充実（シラバス項目の見直し、教務委員会によるシラバスチェック）、演習科目のルーブリックや修学カルテの試行的導入などを行った。また、学部学科ごとのカリキュラムツリーも作成した。</t>
    <phoneticPr fontId="1"/>
  </si>
  <si>
    <t>・自己点検・評価の体制を見直し、半期ごとに教育の成果や内容、実施体制にするなど、年度計画の進捗状況を点検し、点検結果を学内にフィードバックして年度計画の各取組を着実に達成するよう促す体制を取り、PDCAサイクルを構築した。
・2017年度の認証評価機関の評価結果等を踏まえた対応について、履行状況を点検した。点検の結果、過去5年間の入学定員に対する入学者数比率の平均が低い点（改善勧告）やメディアセンターへ専任職員の配置が必要な点（努力課題）、自己点検・評価体制を構築する点（努力課題）の改善を確認した。学生が十分に利用できる体育館がない点（努力課題）は、設置者である福知山市と引き続き協議して改善を図ることを確認した。
・2018事業年度業務実績における公立大学法人福知山公立大学評価委員会の評価結果に対する対応はホームページで公開した。</t>
    <phoneticPr fontId="1"/>
  </si>
  <si>
    <t>・地域・企業が抱える課題に対して本学が有する「知」を活用する機会を創出することを目的に、地域研究プロジェクトとして、次の4件に取り組んだ。
①大河ドラマ「麒麟がくる」の放映が福知山および北近畿地域における地域活性化に与える影響に関する研究
②機械学習型人工知能を用いた安価な農作物の選別システムの構築
③高精度衛星測位を用いた自動車運転技能確認の研究
④北近畿地域におけるデータ駆動型の観光地域経営に関する研究
※①②は自由テーマ。③④は北近畿地域連携会議が取り組む研究テーマと関連性のある指定テーマ。</t>
    <phoneticPr fontId="1"/>
  </si>
  <si>
    <t>・1月22日に愛知学院大学心身科学部葛文綺准教授を招聘し、「ハラスメント相談員の心得～学生が相談しやすい仕組みづくりについて～」をテーマに、教職員を対象に研修を行った。
・学生には、ハラスメント防止、相談員についての説明を学生便覧に掲載し、学生ガイダンスにおいて学生委員会より周知を行った。
・2019年度のハラスメント相談は0件であったが、学生が相談しやすい体制であるかを委員会で検討した。顧問弁護士の意見や他大学の体制を参考にしながら、広く相談を受け付けることができるよう、ハラスメント防止等に係る規程を改正し、相談フロー図を掲載したハラスメントガイドラインや相談員の心得を作成した。
・4月24日に開催したFDフォーラムにおいて、全教員及び研究費の執行に関わる事務職員（総務・財務）を対象に、学部長による研究費不正使用防止に関する研究倫理教育を行った。当日参加できなかった教職員についても個別に研修を行い、対象教職員全員（教員26人、事務職員7人）が受講した。また、e-ラーニング教材による研究倫理教育を対象教職員全員（教員26人、事務職員7人）が受講した。
・2019年度の研究倫理審査会の審査回数は1件であり、定例開催に至らなかった。</t>
    <phoneticPr fontId="1"/>
  </si>
  <si>
    <t>【再掲59】【再掲67】
・事務職員の人事評価は2年間の試行実施を経て、2019年度から本格実施を始め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・教員の人事評価は、教員評価タスクフォースで教員評価の評価基準等の検討を進め、職位別要件表を昇任評価に用いた。</t>
    <phoneticPr fontId="1"/>
  </si>
  <si>
    <t>・前年度の活動を地域住民に報告し、大学についての理解を深めてもらうことを目的に、福知山公立大学活動報告会（7月）を開催し、教育、研究及び地域貢献の各活動、「知の拠点」整備構想などを報告し、教育・研究発表では、「福知山市在住高齢者の医療と健康にかかわる調査」や学生プロジェクト「子どもの居場所づくり」など学生・教員による発表を行った。
・地域協働型実践教育成果報告会では、学生が地域経営演習や地域経営研究等で北近畿をフィールドに地域を訪問し、住民の話を聞き、地域課題について実践的に学んだ成果を発表した。成果報告会には、地域住民を招き、地域課題の共有と地域協働について共に考えた。
・地域研究プロジェクト報告会を7月13日に市民交流プラザふくちやまで実施した（参加者26人）。本年度はポスターセッション方式で発表し、来場者に直接教員が説明を行った。加えて、総務省「関係人口創出・拡大事業」モデル事業については、1月12日に京都大学百周年時計台記念館において、「北近畿を熱く語るシンポジウム」を開催し、そこで事業の活動報告を行った（参加者140人）。</t>
    <rPh sb="261" eb="263">
      <t>ジュウミン</t>
    </rPh>
    <phoneticPr fontId="1"/>
  </si>
  <si>
    <t>・2020年度からの運用準備に向けて、システム用サーバーの追加及び財務会計システムのWeb版（物品購入・経費精算・旅費・謝金申請）を導入し、全教職員にライセンスを付与し、財務担当者以外の教職員が財務会計システムを操作できる環境を整えた。システム導入により、職員全員が予算執行状況を把握できることとなり、より適切な予算執行に努める。
・システムの運用開始に合わせて、経費支出ガイドライン及び研究費支出ガイドラインを更新した。</t>
    <phoneticPr fontId="1"/>
  </si>
  <si>
    <t>・ファカルティ・ディベロップメント（FD）活動として、「研究倫理講習、研究費不正防止、研究不正防止」「地域協働型実践教育研究のあり方」「科学研究費獲得、大学評価と研究活性化」「ポートフォリオの実施状況」「地域経営研究の情報交換」など年間10回の活動を行った。
・教学情報システムを導入したことで、授業評価アンケートを全面的にWebアンケートに移行し、その結果に対して全教員がリフレクションペーパー（振り返りシート）を作成した。
・指導技術等を学び合うことを目的に、全教員による授業参観を実施した。計14科目（交流観光政策論や交流居住論など）を教員が参観し、報告書を共有し、指導技術などの改善に取り組んだ。
・地域協働型教育を実践する科目である「地域経営演習Ⅰ～Ⅳ」「地域経営研究Ⅰ・Ⅱ」の指導方法等を共有する場を設定し、演習状況や学生指導等に関し、意見交換を行い、改善に繋げた。
・FDフォーラムにおいて、地域経営学の体系と展望等の内容で教員発表（副学長、各学科長）を行い、北近畿地域連携機構の今後の体制や大学の方向性、地域経営学・地域協働型教育研究のあり方等の討議を行い認識の共有を図った。</t>
    <phoneticPr fontId="1"/>
  </si>
  <si>
    <t>・大学の運営及び地域社会との連携に関し、学外者の意見を聴く組織としてアドバイザリー・コミッティ（12月）を開催し、委員から地域連携の在り方や社会人の学び直し、文理連携、共同研究などに関する以下の意見等を受け、今後の大学運営等に活かすこととした。
　①研究のための研究はせず、政策に活かすこと。
　②地域が活性化する方法を地域の企業等と共同研究し、
　　実現していただきたい。
　③データサイエンスは、学部間を結び付け、新たな知見
　　を生み出す横軸としての役割を担う可能性がある。
・活動報告会や北近畿地域連携シンポジウム、北近畿創生フューチャーセッション、地域研究プロジェクト成果報告会、高大連携研究会などでアンケートを実施し、今後の事業の参考とした。
・高校訪問での意見をもとに、推薦入試での地域枠の選考方法を変更し、地域枠を外枠化した。
・ポスターセッション形式での地域研究プロジェクト報告会（7月）を市民交流プラザふくちやまで実施し（26人参加）、来場者に直接教員が説明を行った。
・2019年度は上記の意見・取組を背景に総務省補助金を受け、研究の活性化等に繋げた。</t>
    <phoneticPr fontId="1"/>
  </si>
  <si>
    <t>（２）中期目標期間（4年終了時）の業務の実績に係る自己評価結果一覧表</t>
    <rPh sb="3" eb="5">
      <t>チュウキ</t>
    </rPh>
    <rPh sb="5" eb="7">
      <t>モクヒョウ</t>
    </rPh>
    <rPh sb="7" eb="9">
      <t>キカン</t>
    </rPh>
    <rPh sb="11" eb="12">
      <t>ネン</t>
    </rPh>
    <rPh sb="12" eb="15">
      <t>シュウリョウジ</t>
    </rPh>
    <rPh sb="17" eb="19">
      <t>ギョウム</t>
    </rPh>
    <rPh sb="20" eb="22">
      <t>ジッセキ</t>
    </rPh>
    <rPh sb="23" eb="24">
      <t>カカ</t>
    </rPh>
    <rPh sb="25" eb="27">
      <t>ジコ</t>
    </rPh>
    <rPh sb="27" eb="29">
      <t>ヒョウカ</t>
    </rPh>
    <rPh sb="29" eb="31">
      <t>ケッカ</t>
    </rPh>
    <rPh sb="31" eb="33">
      <t>イチラン</t>
    </rPh>
    <rPh sb="33" eb="34">
      <t>ヒョウ</t>
    </rPh>
    <phoneticPr fontId="0"/>
  </si>
  <si>
    <t>【2016年度～2019年度の総括】
・社会とのつながりの中で学びを深め、社会人基礎力を養うため、2017年度及び2020年度の二度にわたるカリキュラムの改定により、本学ではインターンシップ（グローカル特別講義（地域キャリア実習））や国際フィールドワーク、病院実習といった実習科目を積極的に取り入れた授業を実施してきた。これにより、課題解決力、協調・協働力、コミュニケーション力などを涵養している。
【2020年度・2021年度の見込】
・地域経営学部では、これまでと同様にインターンシップ（地域キャリア実習）や国際フィールドワーク、病院実習といった実習科目の履修を積極的に促す。情報学部ではPBL（課題解決型学習）を実施するとともに、3年次生に配当されているインターンシップの実施に向けて、実習先を確保する。</t>
    <rPh sb="64" eb="65">
      <t>ニ</t>
    </rPh>
    <rPh sb="77" eb="79">
      <t>カイテイ</t>
    </rPh>
    <rPh sb="101" eb="103">
      <t>トクベツ</t>
    </rPh>
    <rPh sb="103" eb="105">
      <t>コウギ</t>
    </rPh>
    <phoneticPr fontId="1"/>
  </si>
  <si>
    <t>【2016年度～2019年度の総括】
・「地域研究プロジェクト（教員プロジェクト）」制度を設け、4年間で26件、総額6,913千円の研究費を助成した。指定テーマとして北近畿地域連携会議の研究会で取り組む「北近畿地域における公共交通システムの新たな展開に関する研究」や「ビッグデータを活用した周遊型観光圏の研究」等の持続可能な社会形成や地域課題の解決に向けたテーマを設けて教員に公募した。指定テーマの研究成果は同会議の研究会と共有し、最終的には北近畿地域の自治体や関係企業団体が参加する総会で報告された。
・2016年度からの4年間で京都府北部4市2町を含む計17団体との包括協定を締結するとともに、定期協議会などを通して意見交換を行った。定期協議会では本学の地域連携の状況を共有するとともに、新学部との連携についての意見交換ができた。2019年度は連携研究員4人を委嘱した。連携研究員4人のうち3人が総務省「関係人口創出拡大事業」モデル事業に参画し、外部視点からのアイデア提供や広報協力を行った。残り1人は地域経営学部との共同研究に参画し、それぞれ報告会にて活動報告も行った。
【2020年度・2021年度の見込】
・地域研究プロジェクトを学内公募し、地域課題の解決に資する研究を推進する。また、研究成果を北近畿地域に広く発信する。
・連携研究員制度を活用し、大学が有する知的資源等を有効活用する。</t>
  </si>
  <si>
    <t>【2016年度～2019年度の総括】
・京都府と連携し、学内合同企業説明会を実施するなど、地域企業の情報に触れる機会を設けた。さらに将来設計についてより具体的に考えさせるため、北近畿企業に協力いただき「グローカル特別講義（地域キャリア実習）」や年間を通じたキャリア教育を行った。
・開学時2016年度の実習先は11事業所のみであったが、2019年度には事業所のプログラムは52事業所から提供いただいた。このうち22事業所延べ61人の学生が実習に参加した。「地域で働くこと」｢仕事観･人生観を醸成｣する貴重な機会となった。
【2020年度・2021年度の見込】
・京都府等と連携したセミナーや合同企業説明会を実施する。
・地域経営学部では引き続き「地域キャリア実習」の拡充、情報学部ではインターンシップ実施に向けた企業開拓を実施する。</t>
    <rPh sb="106" eb="108">
      <t>トクベツ</t>
    </rPh>
    <rPh sb="108" eb="110">
      <t>コウギ</t>
    </rPh>
    <phoneticPr fontId="1"/>
  </si>
  <si>
    <t>【2016年度～2019年度の総括】
・公式ホームページはもとより、FacebookやTwitter、LINE、YouTube、Instagram等、SNSのアカウントを開設し、大学の情報を発信した。
・北近畿地域連携センターにおいては、ホームページの情報を更新したほか、SNSアカウントを開設し、本学の地域連携活動や北近畿地域における各種取組みの情報を発信した。
・広報誌やニュースレターの発行、福知山市内の自治会回覧を利用した市民対象イベントの周知を行った。
・学生によるFacebookを活用した情報発信や、福知山市の広報紙（広報ふくちやま）の連載、両丹日日新聞の連載（学生による出身地域の紹介、大学の活動紹介）等、地域に向けた学生による情報発信も継続的に行った。
・各市町で実施するイベントについては、地元の広報媒体に加え、図書館やラジオ、ケーブルテレビと連携した広報を行った。
【2020年度・2021年度の見込】
・学生の活動をはじめ、教育・研究や地域貢献の実績、イベント情報等を引き続きホームページや各種SNS等、多様な媒体を活用して情報発信を行う。
・北近畿地域連携機構においては、各事業の報告書を毎年発行するとともに、ホームページやSNS（Facebook）の情報を随時更新する。パンフレットやニュースレターも更新する。</t>
    <rPh sb="89" eb="91">
      <t>ダイガク</t>
    </rPh>
    <phoneticPr fontId="1"/>
  </si>
  <si>
    <t>【2016年度～2019年度の総括】
・学生数の増加に応じ、適正な教員体制を確保している。事務職員は財政シミュレーションに基づき職員数を確保した。
・情報学部教員2人を2019年4月1日付で採用し、新学部設置準備室に配属して学部開設の準備に取り組んだ。また、情報学部の教員を計画より前倒しで採用し、2020年4月1日時点で計17人の教員を確保した。これにより、情報学部に必要な教員数は2021年4月に1人採用することで必要人数を確保できる見込みとなった。
【2020年度・2021年度の見込】
・教員は情報学部開設による設置認可申請書に基づき、必要な分野を計画的に定員の確保に努める。職員は早期に増員し、体制強化を図る。</t>
    <rPh sb="61" eb="62">
      <t>モト</t>
    </rPh>
    <rPh sb="190" eb="191">
      <t>スウ</t>
    </rPh>
    <rPh sb="219" eb="221">
      <t>ミコ</t>
    </rPh>
    <rPh sb="296" eb="298">
      <t>ソウキ</t>
    </rPh>
    <rPh sb="303" eb="305">
      <t>タイセイ</t>
    </rPh>
    <rPh sb="305" eb="307">
      <t>キョウカ</t>
    </rPh>
    <rPh sb="308" eb="309">
      <t>ハカ</t>
    </rPh>
    <phoneticPr fontId="36"/>
  </si>
  <si>
    <t xml:space="preserve">【2016年度～2019年度の総括】
・2016年度の開学以来、北近畿地域連携センターが窓口となり、地域から寄せられた情報を「連携依頼情報」として大学内部で共有しマッチングを図る（年間50件程度）など、地域連携や社会貢献活動を多角的に実施してきた。
・Kita-reのホームページやSNS（フォロワー数539）を随時更新し、情報発信に努めた。
・パンフレットやリーフレット、報告書、ニュースレターを毎年発行した。
・2017年度に①コワーキングスペース②Co-lab.スペース③カフェスペース④情報ラックを擁するKita-reを開設した。学内外に発信し、各種利用があった。3年間の利用件数は、①351件②225件③4,377人④71件となり、毎年利用者数が増加した。加えて、2017年度より京都社会人大学校北近畿校にKita-reの教室を定期的に無償貸与した。
・機能／事業①Library／まちライブラリー福々BOOKS（2年間で20回、参加者延べ426人）、②Gallery／まちかどギャラリー（2年間で11回、延べ17人が参加）、③School／まちびと起業塾（2年間で13回、参加者延べ188人）、まちびとゼミ（2年間で3回、参加者延べ130人）、大学・学生や市民の多様な活動を支援する場の提供④Cafe／想て成しかふぇプロジェクト（学生企画チーム地域プロジェクト）⑤Workshop／地域プロジェクト（学生企画チーム）、大学・学生や市民の多様な活動を支援する場の提供
【2020年度・2021年度の見込】
・大学の教職員・学生と地域の人々が集い、交流し話し合いや共同作業を通して学び合い、持続可能な地域社会形成の担い手を育てることをコンセプトに下記の機能の充実を図る事業を実施する。
①大学の教職員・学生と地域の人々が交流する場②「共育」「共創」の体験を通して持続可能な地域社会形成の担い手を育てる場③学生が地域社会と日常的に関わる架け橋や拠点となる場④地域の小さな公共的空間を活用した市民主体の事業モデルの提案
・地域から寄せられた情報のマッチングのほか、Kita-reを活用して地域連携と社会貢献の拠点となる施設利用を促す。また、ホームページやSNSを随時更新し、情報発信に努める。
</t>
    <phoneticPr fontId="1"/>
  </si>
  <si>
    <t>【2016年度～2019年度の総括】
・科学研究費助成事業（研究代表者採択者数9人、採択金額1,833万円（直接経費1,410万円、間接経費423万円））や科学研究費助成事業を除く競争的外部資金（2件）、行政・企業等からの受託研究・受託事業（15件、530万円）のほか、寄附金（ふるさと納税寄附金を含む。）や古本募金など、様々な主体からの外部資金の獲得に努めた。
特に、科学研究費助成事業については、科研費獲得タスクフォースを設置し、獲得に向けて全ての専任教員に応募を呼び掛けるとともに、文部科学省等が主催する説明会への参加や、学内勉強会を開催するなど、積極的に取り組んだ。
その結果、2018年度及び2019年度においては応募率100％を達成し、また、科学研究費の獲得件数が年々増加するなど、外部資金の獲得につながった。
・2020年度科学研究費助成事業の新規採択3人は、北近畿地域連携センター研究助成「地域研究プロジェクト」や北近畿地域連携会議研究会における研究成果を活用する研究課題であり、学内の研究助成制度を通じて科研費の獲得に繋がった。
【2020年度・2021年度の見込】
・北近畿地域連携機構研究部の発足を契機に、北近畿地域の自治体、企業、各種団体等との連携を推進し、共同研究及び受託研究に伴う研究費の獲得に努める。
また、科学研究費助成金については、引き続き文部科学省等からの情報を積極的に教員に提供するとともに、勉強会を開催するなど、さらなる採択率の向上を目指して取り組む。</t>
    <rPh sb="37" eb="38">
      <t>シャ</t>
    </rPh>
    <rPh sb="38" eb="39">
      <t>スウ</t>
    </rPh>
    <rPh sb="42" eb="44">
      <t>サイタク</t>
    </rPh>
    <rPh sb="44" eb="46">
      <t>キンガク</t>
    </rPh>
    <rPh sb="51" eb="52">
      <t>マン</t>
    </rPh>
    <rPh sb="52" eb="53">
      <t>エン</t>
    </rPh>
    <rPh sb="54" eb="56">
      <t>チョクセツ</t>
    </rPh>
    <rPh sb="56" eb="58">
      <t>ケイヒ</t>
    </rPh>
    <rPh sb="63" eb="65">
      <t>マンエン</t>
    </rPh>
    <rPh sb="66" eb="68">
      <t>カンセツ</t>
    </rPh>
    <rPh sb="68" eb="70">
      <t>ケイヒ</t>
    </rPh>
    <rPh sb="73" eb="75">
      <t>マンエン</t>
    </rPh>
    <rPh sb="128" eb="130">
      <t>マンエン</t>
    </rPh>
    <rPh sb="433" eb="435">
      <t>セイカ</t>
    </rPh>
    <rPh sb="468" eb="469">
      <t>ツナ</t>
    </rPh>
    <phoneticPr fontId="1"/>
  </si>
  <si>
    <t>【2016年度～2019年度の総括】
・科学研究費助成事業として、科研費獲得タスクフォースを設置し、獲得に向けて全ての専任教員に応募を呼び掛けるとともに、文部科学省等が主催する説明会への参加や、学内勉強会を開催するなど、積極的に取り組んだ。
その結果、2018年度及び2019年度においては応募率100％を達成し、また、科学研究費の獲得件数が科学研究費（研究代表者）の新規採択件数が2016年度1件、2017年度0件、2018年度3件、2019年度5件（地域経営学部）と年々増加するなど、外部資金の獲得につながった。2019年度は採択率29.4％を達成した。
・2020年度科学研究費助成事業の新規採択3人は、北近畿地域連携センター研究助成「地域研究プロジェクト」や北近畿地域連携会議研究会における研究成果を活用する研究課題であり、学内の研究助成制度を通じて科研費の獲得につながった。
【2020年度・2021年度の見込】
・外部資金の公募情報を積極的に教員に提供し、獲得に繋げる。</t>
    <rPh sb="351" eb="353">
      <t>セイカ</t>
    </rPh>
    <phoneticPr fontId="1"/>
  </si>
  <si>
    <t>【2016年度～2019年度の総括】
・2016年度の業務実績から毎年度、公立大学法人福知山公立大学評価委員会の評価を受審し、自己点検・評価の体制構築や教職員の人事評価の取組等、指摘を受けた事項について、改善を図ってきた。
・2016年から毎年度、アドバイザリー・コミッティを開催した。学外者の委員からの意見等を聴き、教職員に情報共有するとともに、「地域経営学」確立に向けた研究会の発足や共同研究を推進するための規程整備等、大学運営に反映した。
・公開講座や北近畿地域連携シンポジウム、北近畿地域連携会議、北近畿創生フューチャーセッション、高大連携研究会、地域研究プロジェクト研究成果報告会、活動報告会、高校訪問等では、アンケート実施や意見交換を行い、外部意見を取り込む機会を作った。高校訪問では推薦入試の一部を見直した。
・2020年度科学研究費助成事業の新規採択3人は、北近畿地域連携センター研究助成「地域研究プロジェクト」や北近畿地域連携会議研究会における研究成果を活用する研究課題であり、学内の研究助成制度を通じて科研費の獲得につながった。
・2016年度からの4年間で京都府北部4市2町を含む計17団体との包括協定を締結し、定期協議会を通した意見交換など、外部意見を取り込む機会を作った（北近畿地域連携センターからの情報提供のあり方などに反映）。
【2020年度・2021年度の見込】
・福知山公立大学評価委員会の評価やアドバイザリー・コミッティ、公開講座、シンポジウム、北近畿地域連携会議、活動報告会、高校訪問等に寄せられる市民、企業、各種団等の意見を法人経営・大学運営に反映をしていく。
・連携研究員制度を活用して連携研究員を委嘱し、大学が有する知的資源等を有効活用する。</t>
    <rPh sb="433" eb="435">
      <t>セイカ</t>
    </rPh>
    <phoneticPr fontId="1"/>
  </si>
  <si>
    <t>・学士力・社会人基礎力を養成するため、インターンシップ協力先の開拓を強化し、北近畿地域の事業所を中心に52事業所からプログラムの提供を受けた。その結果、22事業所に延べ61人の学生がグローカル特別講義Ⅲ（地域キャリア実習Ⅰ）に参加した。学生にとって、「地域で働くこと」｢仕事観･人生観を醸成｣ ｢残りの学生生活ですべきことを明確にする｣という点で貴重な機会となった。実習後は、実習参加者全員が報告書（A4・2枚）や実習日誌の提出、ポスター報告を実施し、10日以上の実習参加者14人（23％）に対して単位認定をした。
・11月28日には実習の内容と成果をまとめて、ポスターセッション形式の報告会を実施した。</t>
    <rPh sb="27" eb="29">
      <t>キョウリョク</t>
    </rPh>
    <rPh sb="96" eb="98">
      <t>トクベツ</t>
    </rPh>
    <rPh sb="98" eb="100">
      <t>コウギ</t>
    </rPh>
    <phoneticPr fontId="1"/>
  </si>
  <si>
    <t>【2016年度～2019年度の総括】
・地域協働型教育の実践を行い、地域の課題と直接向き合うフィールドワークを福知山市をはじめとした北近畿地域で展開してきた。2016年度から地域協働型実践教育成果報告会を毎年2月に開催し、連携先による講評の機会を設けている。また、現地報告会を実施するなど、プレゼンテーション能力や課題解決能力の向上に努めた。
・地域協働型の教育での学びは、修学カルテによる自己評価に加え、演習科目ではルーブリックを活用し、演習における知識・技能・遂行能力の習熟度の評価を明確化した。
【2020年度・2021年度の見込】
・情報学部を設置したことで、幅広い分野で地域連携を行うことが期待されていることから、連携先の開拓を随時行う。地域経営学部においては、引き続き積極的に地域との接点を持ち、地域課題と向き合う教育を実践していく。</t>
    <rPh sb="216" eb="218">
      <t>カツヨウ</t>
    </rPh>
    <phoneticPr fontId="1"/>
  </si>
  <si>
    <t>【2016年度～2019年度の総括】
・本学の理念に基づくディプロマ・ポリシー（学位授与方針）を明確にし、学生の学位授与に係る学修アウトカム目標を設定した。未確立の「地域経営学」の定義等の研究を深め、ディプロマ・ポリシーを2016年度及び2019年度に見直しを行い、2017年度及び2020年度に改定した。
・学位授与方針と科目との関連性をカリキュラムマップとしてまとめ、それぞれのシラバスにも明記し、科目の位置づけを明確化した。
・成績評価にあたってはGPA評価制度を採用しており、履修指導時に活用するとともに、成績優秀者には履修登録上限単位数を広げる等の活用をしている。
【2020年度・2021年度の見込】
・ディプロマ・ポリシーに基づき、卒業までに学生が学ぶべき内容を保証するために、2020年度カリキュラムに基づいた授業の実施を行うとともに、成績評価の厳格化についての検討を進めていく。</t>
    <rPh sb="117" eb="118">
      <t>オヨ</t>
    </rPh>
    <rPh sb="130" eb="131">
      <t>オコナ</t>
    </rPh>
    <rPh sb="137" eb="139">
      <t>ネンド</t>
    </rPh>
    <rPh sb="139" eb="140">
      <t>オヨ</t>
    </rPh>
    <rPh sb="145" eb="147">
      <t>ネンド</t>
    </rPh>
    <rPh sb="148" eb="150">
      <t>カイテイ</t>
    </rPh>
    <phoneticPr fontId="1"/>
  </si>
  <si>
    <t>・授業評価アンケートでは、授業がシラバス通りに展開されているかという項目に対して、評価の全体平均が前学期4.08で後学期4.01となり、概ね良い評価となった。
・後学期の授業中において授業参観を実施し、教員相互に授業を観ることによって自身の授業改善に努めるようにした。
・2020年度シラバス作成要領を見直し、成績評価と到達目標の関連性を組織的にチェックする体制を取るとともに、シラバスの内容充実を図った。
・2018年度に作成した評価基準を基にした成績評価の分布状況を2019年度より教員間で公表し共有することで、担当科目以外の成績評価状況を把握することができる体制とした。</t>
    <phoneticPr fontId="1"/>
  </si>
  <si>
    <t>【2016年度～2019年度の総括】
・ディプロマ・ポリシー（学位授与方針）を踏まえた明確なカリキュラム・ポリシーを2017年度に改定し、これに基づくカリキュラムを2017年度から改定した。未確立の「地域経営学」の定義等の研究を深め、ディプロマ・ポリシーを2016年度および2019年度に見直し作業を行い、2017年度及び2020年度に改定した。
・カリキュラムに配当された科目の講義概要（シラバス）の作成にあたっては、授業内容や到達目標、評価基準などをチェックし、その質を保証している。
・年2回実施している授業評価アンケートにおいて、シラバスと授業内容の整合性を確認するために、2017年度から「シラバスどおりに授業が展開されているか」の項目を追加した。
・2018年度よりカリキュラムの検証・見直しを行い、2020年度カリキュラムを策定するとともに、シラバスの内容を充実させた。
【2020年度・2021年度の見込】
・講義概要（シラバス）作成時のチェックと授業評価アンケートにより、授業内容の質を保証していく。</t>
    <rPh sb="62" eb="64">
      <t>ネンド</t>
    </rPh>
    <rPh sb="65" eb="67">
      <t>カイテイ</t>
    </rPh>
    <rPh sb="90" eb="92">
      <t>カイテイ</t>
    </rPh>
    <rPh sb="147" eb="149">
      <t>サギョウ</t>
    </rPh>
    <rPh sb="150" eb="151">
      <t>オコナ</t>
    </rPh>
    <rPh sb="157" eb="159">
      <t>ネンド</t>
    </rPh>
    <rPh sb="159" eb="160">
      <t>オヨ</t>
    </rPh>
    <rPh sb="165" eb="167">
      <t>ネンド</t>
    </rPh>
    <rPh sb="168" eb="170">
      <t>カイテイ</t>
    </rPh>
    <phoneticPr fontId="1"/>
  </si>
  <si>
    <t>【2016年度～2019年度の総括】
・開学より、教員研修や教員同士の交流の機会を設けるために月1回程度のFDフォーラムを実施した。授業改善や情報セキュリティ、地域経営学、教学情報システム「WebClass」の活用方法など、外部講師も招聘しながら研修を行った。
・2016年度より無記名の授業アンケートを実施し、講義担当教員にその集計結果を返却してリフレクションペーパー（振り返りシート）を記入することで、学生の理解度や講義の改善点を自覚させるよう工夫した。集計は2018年度より教学情報システムを導入し、スマートフォンを活用したWebアンケートを実施するなど、事務負担を削減するとともに集計の迅速化を図った。
・2019年度には、全教員が他の教員の授業参観を実施し、参観者との意見交換を行い相互の指導技術の改善に取り組んだ。
【2020年度・2021年度の見込】
・情報学部に導入するPBLや帰納的学習などの新しい教育手法について、評価の方法を検討する。
・学生も含めた学部間の交流を図り、教育技能の向上に資するFDフォーラムを年に複数回実施する。</t>
    <rPh sb="105" eb="107">
      <t>カツヨウ</t>
    </rPh>
    <rPh sb="107" eb="109">
      <t>ホウホウ</t>
    </rPh>
    <phoneticPr fontId="1"/>
  </si>
  <si>
    <t>【2016年度～2019年度の総括】
・志願者から聴取したアンケート結果に基づき、特に一般入試においては、受験校決定に高校教員が大きな影響力を持つことを確認している。地域経営学部では、志願者・入学者の動向から、比較的全国の小規模自治体出身者が多いことが特徴であり、情報学部では、地域経営学部に比べ特定の府県（近畿、愛知県等）からの志願者が多い傾向にある。
この結果をもとに、東海北陸から中四国にかけた広範囲での高校訪問を、例年延べ1,000校程度行い、各地域の高校教員の認知度向上に努める活動を実施した。また、依頼があった高校への出張講義対応やホームページ上での授業動画の公開、高校内での進路説明会等に積極的に参加し、生徒への直接的な募集も継続的に行った結果、地域経営学部の志願倍率は国公立大学・人文社会系の平均値を毎年上回っている。
【2020年度・2021年度の見込】
・地域経営学部は、志願者の動向に大きな変化が見られず、概ね志願者層が固定化されてきたと考えられる。2020年度は本格的な高大接続改革が始まる年度であるため、前年度の活動を基本としつつ、各年度で有効と考えられる方策を実施する。
・情報学部は、志願者の動向を引き続き確認しつつ、データを蓄積することで、有効と考えられる方策を選択し実施する。</t>
    <phoneticPr fontId="1"/>
  </si>
  <si>
    <t>・専任職員が近畿地区の高校を年2回訪問した。
・3人の外部委託者が兵庫、東海、北陸、中国、九州を主に訪問し、延べ1,412校を訪問した。
・三たん地域以外の地域についても教員の出張講義に対応し（19回）、学問に対する高校生の興味の喚起に努めた。
・受験媒体は、情報学部設置のための広報強化を目的に、年度当初から早期の告知を行った。
・2020年度入学試験結果では、情報学部設置に係る広報を含めた効果的な志願者確保のための学生募集活動を充実強化したが、情報学部の設置認可が2か月遅れたため、目標人数を割り志願者数が763人となった。</t>
    <phoneticPr fontId="1"/>
  </si>
  <si>
    <t>・「知の拠点」整備構想に基づき、2019年3月に情報学部の設置認可申請書を文部科学省に提出し、11月に認可された。情報学部の設置準備については、施設等の整備や教員採用など、開設に必要な事項を着実に実施した。
・地域経営学部においては、カリキュラムの改革を実施し、情報学部との文理連携の充実を図るとともに、「地域経営学」の明確化を通して学修の意義の周知並びに学修成果の向上を目指した。また、北近畿地域を対象として、地域経営学の学修成果の検証を行った。</t>
    <phoneticPr fontId="1"/>
  </si>
  <si>
    <t>【2016年度～2019年度の総括】
・学生の課外活動に対する支援、奨学金・アルバイト情報等の経済支援および不動産業者情報と食堂等を含めた生活環境や保健室とカウンセリングルームの開室等健康管理に関する相談と支援を行った。
・退学・休学の予防のため、著しく出席が不良である学生については、自宅訪問や保護者への連絡を行った。
【2020年度・2021年度の見込】　　　　　　　　　　　　　　　　　　　　　　　　　　　　　　　　　　　　　　　　　　　　　　　　　　　　　　　　　・課外活動の支援、経済支援および生活環境と健康管理に対する相談と支援を強化する。また、退学・休学の予防等の修学支援を行うため、各ゼミ担当者・教務委員会との情報共有と連携を強化する。</t>
    <rPh sb="57" eb="59">
      <t>ギョウシャ</t>
    </rPh>
    <phoneticPr fontId="1"/>
  </si>
  <si>
    <t>・課外活動支援として、学友会執行部主催行事及び大学祭実行委員への助言と運営支援を行った。この中には、学友会主催で約40人が参加した宿泊行事「学生交流会（9/28-29宮津市）」の引率も含まれる。
・奨学金について、日本学生支援機構等の説明会や個別相談を実施し、学生の経済支援を行った。
・生活環境の啓発について、学生ガイダンスにおいて、SNSの利用や飲酒等に関する諸注意を行った。
・学生の健康管理として、保健室を週2日開室した。
・学生要望の汲み上げについて、学友会執行部とランチミーティングで意見交換を行い、これを受けて通学時の危険箇所改善を福知山市に要望した。</t>
    <rPh sb="253" eb="254">
      <t>オコナ</t>
    </rPh>
    <rPh sb="259" eb="260">
      <t>ウ</t>
    </rPh>
    <phoneticPr fontId="36"/>
  </si>
  <si>
    <t>【2016年度～2019年度の総括】
・卒業年次を迎える学生が旧私学時代の入学者から公立大1期生(2016年度入学者)へ変化する中で、学生の人数や志向・能力等の変化に応じて担当者が3年次の後学期から学生全員に面談を複数回実施するとともに、ゼミ担当教員による個別面談も実施した。この結果、就職希望者は4年連続内定率100％を達成した。4年間で卒業生138人（うち北近畿地域出身者40人）のうち32人が北近畿地域に就職した。
・出身地別の就職状況を分析すると、北近畿地域への就職者数が増加（2016年度7人⇒2019年度12人）したほか、金融（7人）・公務（5人）の就職者が増えたことも影響し、地方出身者が地方に就職する人材還流システムの前進に繋がった。
【2020年度・2021年度の見込】
・ゼミ担当教員と協力しながら、自走できる学生を育成する。就職活動に悩みを抱える学生に対しては、学内専任担当のキャリアカウンセラーが個々の相談に応じ、個々のキャリア実現支援をする。新型コロナウイルスの影響が予想されるため、社会状況に応じた支援策を実施する。</t>
    <phoneticPr fontId="1"/>
  </si>
  <si>
    <t>・国際交流センターの発足にむけて、学術交流事業や短期留学事業、地域と外国人の交流事業、留学生募集などの検討会議（2回）を行い、2020年度の発足を目指して準備を進めた。
・中国成都市からの農村観光視察団を受け入れ、農村振興、特に観光産業を活用した農村の経済振興の課題についてシンポジウムを実施し、日中農村振興学術交流を行った。また、西南交通大学公共管理及政法学院（中国）と本学地域経営学部との間に「学術交流及び協力に関する協定」を締結した（5月）。
・中国・西南交通大学公共政策学院と地域経営研究に関するワークショップ形式の交流を行った（9月）。
・中国・重慶工商大学の研究交流のため研究者を招き、交流活動を行った（11月）。
・韓国・淑明女子大学から研究交流のため研究者を招き、講演会を開催した（2月）。
・学生の短期語学留学プログラムの開設に向けて、オーストラリア・ディーキン大学の英語プログラムを視察した（2月）。</t>
    <rPh sb="80" eb="81">
      <t>スス</t>
    </rPh>
    <phoneticPr fontId="1"/>
  </si>
  <si>
    <t>【2016年度～2019年度の総括】
・「地域協働型教育研究」を探求することを目的とし、2017年度に「地域経営学研究会（地域経営学とは何か）」、2018年度に「地域協働型教育研究会（福知山公立大学における地域協働型教育の「これまで」と「これから」」、2019年度に「北近畿地域研究会（地域研究の成果と課題を地域経営学の視点から明らかにする）」を発足し、活動を行ってきた。それらの研究成果として、「福知山公立大学研究紀要別冊第1号、第2号、第3号」を発刊した。以上を通して、未確立の学術領域である「地域経営学」「地域協働型教育研究」に関する理論的・実証的研究により学術の方向性を示した。ディプロマ・ポリシー及びカリキュラム・ポリシーの改定や授業科目の見直し等、2020年度新カリキュラムにその成果を反映させた。
・2018年度より教員のオンラインデータベースの活用を進めており、2018年度で6人（8件）、2019年度で9人（14件）が契約し、情報収集など地域経営研究活動に活かした。
【2020年度・2021年度の見込】
・情報学部の教員を含めた新たな研究会を立ち上げ、文理連携した地域協働型の研究を推進する。
・SDGｓの地域における取組について、自治体との連携事業を実施する。具体的には、「与謝野町スマートグリーンビレッジ確立協議会に参加し（教員5人）、①自然循環農業推進②防災・減災システム構築③市民教育システムなどの連携事業を構築する。
・継続である「関係人口創出・拡大事業」における研究課題を継承、発展させる。</t>
    <rPh sb="282" eb="284">
      <t>ガクジュツ</t>
    </rPh>
    <phoneticPr fontId="1"/>
  </si>
  <si>
    <t>【2016年度～2019年度の総括】
・2017年度より、京都府北部の5市2町を中心とした北近畿地域の統計資料等を収集し、本学ホームページにおいて「北近畿地域統計資料等一覧」を掲載した。
・統計資料等は、2019年度末時点で、401種類の資料を掲載した。
【2020年度・2021年度の見込】
・統計資料等の収集を継続し、2021年度末時点で、430種類の掲載を目指す。</t>
    <phoneticPr fontId="1"/>
  </si>
  <si>
    <t>・2017年度より、京都府北部の5市2町を中心とした北近畿地域の統計資料等を収集し、本学ホームページで「北近畿地域統計資料等一覧」を掲載した。
・統計資料等は、2019年度末時点で401種類の資料を収集し、前年度より81種類増加した。</t>
    <phoneticPr fontId="1"/>
  </si>
  <si>
    <t>・福知山市顧問（危機管理アドバイザー）を招き、「防災・危機管理センター準備委員会」を組織し、2020年度末の防災・危機管理委員会設立に向けた議論を行った。5回の検討会を開催し、現在の課題整理や2020年度に取り組む内容等を協議した。</t>
    <rPh sb="52" eb="53">
      <t>マツ</t>
    </rPh>
    <rPh sb="88" eb="90">
      <t>ゲンザイ</t>
    </rPh>
    <rPh sb="91" eb="93">
      <t>カダイ</t>
    </rPh>
    <rPh sb="93" eb="95">
      <t>セイリ</t>
    </rPh>
    <phoneticPr fontId="1"/>
  </si>
  <si>
    <t>・科学研究費助成事業の獲得に向けて、以下の取組を行った。
①科研費獲得セミナー（7月2日開催、（一社）公立大学協会主催）及び科研費説明会（9月6日開催、文部科学省・日本学術振興会主催）への参加
②教授会（9月11日開催）における科学研究費応募に係る留意点の説明及び応募呼びかけ
③FDフォーラムにおける科学研究費採択に向けた勉強会
その結果、専任教員19人（科学研究費受給中の教員、2019年度末退職予定教員及び特任教員を除く。）の研究代表者としての応募率100％を達成した。
・地域経営学部（17人）の採択率は29.4％（採択者数5人、採択金額1,391万円（直接経費1,070万円、間接経費321万円）であり、昨年度採択率目標の10％と比べて高い目標であったが、採択率30％を概ね達成した。
・応募課題のうち、7月下旬に採択結果が出る課題が3件あるため、採択されればさらに採択率が上がる可能性があることから、昨年度より飛躍的に採択率を向上させ、外部資金の獲得を推進することができた。
・課題応募にあたり、総務省「関係人口創出・拡大事業」モデル事業や地域研究プロジェクトなどの成果を活用し、「地域と協働した探求学習を導入する上での課題－高校のコストと地域格差に着目して－」など3つの研究課題が新規採択された。</t>
    <rPh sb="489" eb="491">
      <t>セイカ</t>
    </rPh>
    <rPh sb="492" eb="494">
      <t>カツヨウ</t>
    </rPh>
    <phoneticPr fontId="1"/>
  </si>
  <si>
    <t>【2016年度～2019年度の総括】
・受託研究は4年間で14件500万円、自治体補助金等は11件928万円、そのほか2016年度に他大学連携事業が2件208万円、2019年度に福知山市（総務省補助事業）から644万円、京都府北部連携都市圏形成推進協議会から15万円、宮津市から5万円の事業を受託した。
・学内教員向けに研究テーマを公募する「地域研究プロジェクト（教員プロジェクト）」制度では、海外（中国・韓国）を含む学外研究者との共同研究を4年間で3件実施した。
【2020年度・2021年度の見込】　　　　　　　　　　　　　　　　　　　　　　　　　　　　　　　　　　　
・北近畿地域連携会議においては連携研究のニーズを会員に募る。
・中丹地域振興局地域振興計画における「新商品開発アイデア交流会事業」「中丹ファン（応援団）獲得拡大事業」、与謝野町における「自治体SDGsモデル事業：与謝野ブランド戦略」等の獲得を目指す。</t>
    <rPh sb="200" eb="202">
      <t>チュウゴク</t>
    </rPh>
    <rPh sb="203" eb="205">
      <t>カンコク</t>
    </rPh>
    <phoneticPr fontId="1"/>
  </si>
  <si>
    <t>・産学連携による北近畿地域連携会議では、2019年度会員総会（5月28日）において、同会議の持続可能な財政基盤づくりのため、参加企業等から会費の徴収を検討する提案が了承され、12月から2月にかけて会員が求めるサービスやメリットなどを見える化するためのアンケート調査を実施した。今後、調査の分析結果を踏まえて方向性を検討していく。
・北近畿地域連携会議の研究プロジェクトの公募では、応募5件のうち3件を採択し、残る2件のうち1件を連携研究とした。
・農福連携の円滑な推進のため、京都産学公連携機構に加入し、高齢者等が農業に従事する際の健康管理を容易にするためのウェアラブル生体情報センサーの研究開発を行う産学連携研究開発事業プロジェクト（医療ICTが支える北近畿農福連携）に参画し、本学教員の研究に対して、231千円の受託金を受け入れた。
・2019年度は受託研究が1件11万円、自治体補助金等が1件143万円あったほか、福知山市（総務省補助事業）で644万円、京都府北部連携都市圏形成推進協議会から15万円、宮津市から5万円の事業を受託した。</t>
    <rPh sb="340" eb="342">
      <t>ホンガク</t>
    </rPh>
    <rPh sb="342" eb="344">
      <t>キョウイン</t>
    </rPh>
    <phoneticPr fontId="1"/>
  </si>
  <si>
    <t>【2016年度～2019年度の総括】
・2017年度には民間の諸機関等約50団体の賛同を得て、北近畿地域の課題を対象とした情報の収集と共有、専門的知識を導入した調査・分析など、北近畿の新しいシンクタンク機能の確立を目指す「北近畿地域連携会議」を発足させた。
・北近畿地域連携会議では、ビッグデータを活用した観光情報の分析の結果に基づいた「北近畿を面的に周遊する観光」に対する政策提言や北近畿における公共交通システムの新たな展開に関する研究など地域の持続可能性を高めるための戦略的研究などを展開し、調査研究や政策提言を行うシンクタンクとしての役割を果たした。
・2019年度は会員からの研究プロジェクトの公募も実施し、5件の応募があり、3件を採択した。
・北近畿地域連携会議が行った北近畿地域における高校生の郷土意識に関するアンケート結果を受けて、2019年度は総務省「関係人口創出・拡大事業」モデル事業を実施した。同事業では、若者の都市圏への転出という地方の共通課題に対し、一度地方を離れた若者や地方在住の中高生等を主な対象に地方への関心を高める事業を実施し、その概要やアンケート調査の分析結果、関係人口施策の展望を報告書にまとめた。
【2020年度・2021年度の見込】
・中丹広域振興局「地域振興計画事業」、内閣府「北部地域連携都市圏ものづくり産業都市創造プロジェクト」「与謝野町SDGｓ」など具体的なプロジェクトを通じ、大学の知の拠点としての役割を発揮することで各自治体との連携強化を推進する。
・丹波市・朝来市・宮津市とのまちかどキャンパス事業は、地域経営学部の講義・演習等とも連携しながら、継続実施する。
・北近畿の自治体における「まちかどキャンパス」の機能や場づくりの提案及び実験的実施を行う。</t>
    <phoneticPr fontId="1"/>
  </si>
  <si>
    <t>【2016年度～2019年度の総括】
・学生や教職員と市民が交流し共に学ぶ拠点として、まちかどキャンパス「吹風舎（ふくちしゃ）」を2018年5月に開設し、次の機能を設け月平均500人の利用者があった。
・機能／事業①Library／まちライブラリー福々BOOKS（2年間で20回、参加者延べ426人）、②Gallery／まちかどギャラリー（2年間で11回、延べ17人が参加）、③School／まちびと起業塾（2年間で13回、参加者延べ188人）、まちびとゼミ（2年間で3回、参加者延べ130人）、大学・学生や市民の多様な活動を支援する場の提供④Cafe／想て成しかふぇプロジェクト（学生企画チーム地域プロジェクト）⑤Workshop／地域プロジェクト（学生企画チーム）、大学・学生や市民の多様な活動を支援する場の提供
・まちかどキャンパス事業（宮津市連携事業）では、「宮津わかもの会議」などの取り組みを進めた。
・まちかどキャンパス事業（福知山市・丹波市・朝来市連携事業）では、丹波市議会・氷上高校との高大議連携事業「ミライプロジェクト」や学生プロジェクト「あさごの時間」、朝来市梁瀬地区におけるフィールドワークなどを実施し、キャンパスを超えた活動を展開した。
【2020年度・2021年度の見込】
・交流と共同作業を通して学び合い、持続可能な地域社会形成の担い手を育てることをコンセプトに下記の機能の充実を図る。
・①大学の教職員・学生と市民が集い、交流する機会と場②多様な人々が交流や共同作業を通じて学び合う「共育」「共創」の体験を通して持続可能な地域社会形成の担い手を育てる場③学生が地域社会と日常的に関わる架け橋や拠点となる場④コロナ禍における非接触型コミュニケーションによる交流・共育・共創を志向した実験と支援</t>
    <rPh sb="369" eb="371">
      <t>ジギョウ</t>
    </rPh>
    <rPh sb="372" eb="375">
      <t>ミヤヅシ</t>
    </rPh>
    <rPh sb="375" eb="377">
      <t>レンケイ</t>
    </rPh>
    <rPh sb="377" eb="379">
      <t>ジギョウ</t>
    </rPh>
    <rPh sb="384" eb="386">
      <t>ミヤヅ</t>
    </rPh>
    <rPh sb="390" eb="392">
      <t>カイギ</t>
    </rPh>
    <rPh sb="396" eb="397">
      <t>ト</t>
    </rPh>
    <rPh sb="398" eb="399">
      <t>ク</t>
    </rPh>
    <rPh sb="401" eb="402">
      <t>スス</t>
    </rPh>
    <rPh sb="416" eb="418">
      <t>ジギョウ</t>
    </rPh>
    <rPh sb="419" eb="423">
      <t>フクチヤマシ</t>
    </rPh>
    <rPh sb="424" eb="427">
      <t>タンバシ</t>
    </rPh>
    <rPh sb="428" eb="430">
      <t>アサゴ</t>
    </rPh>
    <rPh sb="430" eb="431">
      <t>シ</t>
    </rPh>
    <rPh sb="431" eb="433">
      <t>レンケイ</t>
    </rPh>
    <rPh sb="433" eb="435">
      <t>ジギョウ</t>
    </rPh>
    <rPh sb="439" eb="442">
      <t>タンバシ</t>
    </rPh>
    <rPh sb="442" eb="444">
      <t>ギカイ</t>
    </rPh>
    <rPh sb="445" eb="447">
      <t>ヒカミ</t>
    </rPh>
    <rPh sb="447" eb="449">
      <t>コウコウ</t>
    </rPh>
    <rPh sb="451" eb="453">
      <t>コウダイ</t>
    </rPh>
    <rPh sb="453" eb="454">
      <t>ギ</t>
    </rPh>
    <rPh sb="454" eb="456">
      <t>レンケイ</t>
    </rPh>
    <rPh sb="456" eb="458">
      <t>ジギョウ</t>
    </rPh>
    <rPh sb="470" eb="472">
      <t>ガクセイ</t>
    </rPh>
    <rPh sb="483" eb="485">
      <t>ジカン</t>
    </rPh>
    <rPh sb="487" eb="489">
      <t>アサゴ</t>
    </rPh>
    <rPh sb="489" eb="490">
      <t>シ</t>
    </rPh>
    <rPh sb="490" eb="491">
      <t>ハリ</t>
    </rPh>
    <rPh sb="491" eb="492">
      <t>セ</t>
    </rPh>
    <rPh sb="492" eb="494">
      <t>チク</t>
    </rPh>
    <rPh sb="509" eb="511">
      <t>ジッシ</t>
    </rPh>
    <rPh sb="519" eb="520">
      <t>コ</t>
    </rPh>
    <rPh sb="522" eb="524">
      <t>カツドウ</t>
    </rPh>
    <rPh sb="525" eb="527">
      <t>テンカイ</t>
    </rPh>
    <phoneticPr fontId="36"/>
  </si>
  <si>
    <t>・地域キャリア実習先の開拓を強化し、北近畿地域の事業所を中心に52事業所からプログラムの提供をいただいた。その結果、22事業所に延べ61人の学生がグローカル特別講義Ⅲ（地域キャリア実習Ⅰ）に参加した。学生にとって、「地域で働くこと」｢仕事観･人生観を醸成｣ ｢残りの学生生活ですべきことを明確にする｣という点で、貴重な機会となった。実習参加者のうち、10日以上の実習に参加した学生14人（23％）に対しては、その成果を確認した上で単位認定をした。
・11月28日には実習の内容と成果をまとめて、ポスターセッション形式の報告会を実施した。</t>
    <rPh sb="78" eb="80">
      <t>トクベツ</t>
    </rPh>
    <rPh sb="80" eb="82">
      <t>コウギ</t>
    </rPh>
    <phoneticPr fontId="1"/>
  </si>
  <si>
    <t>【2016年度～2019年度の総括】
・進路指導の現状把握のため、高校教員との懇談会を設けて意見聴取を行い、高大接続改革の参考とした。
・2017年度と2018年度には、情報学部の設置申請のために、高校教員に対して情報学部に関するアンケート調査など、積極的な意見聴取を行った。
・2019年度に教育後援会に参加した保護者からアンケートを取り、教育後援会事業の見直しに着手した。
【2020年度・2021年度の見込】
・入試において必要な事柄は、随時高校教員や他大学関係者に対してヒアリングを行う。
・保護者の意見を積極的に聴取し、大学運営（学生支援や奨学金支援など）の参考とする。高校関係者の意見を受けて、入試制度の再検討を行う。</t>
    <rPh sb="176" eb="178">
      <t>ジギョウ</t>
    </rPh>
    <phoneticPr fontId="1"/>
  </si>
  <si>
    <t>【2016年度～2019年度の総括】
・財務部門から予算執行状況（月次）を管理職以上に共有し、予算の執行管理を行った。
・予算編成方針に基づいて重点事業に予算を配分し、効果的な運営を行った結果、教育の質の向上及び組織運営の改善積立金（地方独立行政法人法第40条第3項目的積立金）として、2016年度決算分27,276千円、2017年度決算分7,923千円、2018年度決算分770千円を積み立てた。なお、同積立金は2018年度に5,652千円、2019年度に7,523千円を取り崩し、教学情報システム等導入事業に活用した。
【2020年度・2021年度の見込】
・財務会計システムのWeb版（物品購入・経費精算・旅費・謝金申請）を導入し、ライセンスを全教職員に付与したことで、個人ごとに執行状況（契約ベース・出納ベース等）の把握が可能となったため、引き続き計画的な予算執行に努める。
・業務手続きの効率化を目指して業務の棚卸を行い、電子化を検討する。
・優先度の高い事業に対して適切に予算を配分した効果的な予算執行を行い、教育の質の向上及び組織運営の改善積立金を有効活用する。</t>
    <rPh sb="133" eb="135">
      <t>モクテキ</t>
    </rPh>
    <phoneticPr fontId="1"/>
  </si>
  <si>
    <t>・計画に則った教職員の配置を行い、2020年度の情報学部第1期入学生を受け入れ体制を整えた。
・情報学部の設置に対応した施設整備（1号館・3号館）を行い、定員規模と教育内容に相応しい施設とした。
・情報学部教員2人を2019年4月1日付で採用し、新学部設置準備室に配属して学部開設の準備に取り組んだ。また、情報学部の教員を計画より前倒しで採用し、2020年4月1日時点で計17人の教員を確保した。2021年4月には教員1人を採用し、情報学部教員を18人確保できる見込みとなった。
・事務職員は、2019年度に2人採用したが、適正規模の事務職員の獲得には不十分さが残った。</t>
    <rPh sb="241" eb="243">
      <t>ジム</t>
    </rPh>
    <rPh sb="243" eb="245">
      <t>ショクイン</t>
    </rPh>
    <rPh sb="251" eb="253">
      <t>ネンド</t>
    </rPh>
    <rPh sb="255" eb="256">
      <t>ヒト</t>
    </rPh>
    <rPh sb="256" eb="258">
      <t>サイヨウ</t>
    </rPh>
    <phoneticPr fontId="36"/>
  </si>
  <si>
    <t>・教育、研究及び産学連携活動の活性化を推進するため、2020年度からクロスアポイントメント制度を運用できるよう規程を整備した。
・多様な人材の登用として2019年度に特命職員制度を設け、本学において特別な職務（特定の教育、研究、社会貢献等に関する活動など）に従事する特命教員を雇用した。</t>
    <phoneticPr fontId="1"/>
  </si>
  <si>
    <t>【2016年度～2019年度の総括】
・2017年度から入学定員を50人から120人に定員を増加させ、高校教員や生徒に対する説明会の実施など、定員充足のための取り組みを実施した。また、三たん地域をはじめ、各地域の高校訪問を充実させたほか、広告媒体を通じた広報等を行い、志願者数の増加に取り組んだ。
・2018年度には、学内に新学部設置準備室を設置し、情報学部の設置認可を文部科学省に申請し、2019年11月に情報学部設置の認可を受けた。これにより、2020年度から地域経営学部入学定員を100人、情報学部入学定員を100人とし、入学定員を120人から200人に増加させた。
・志願者数及び入学者数の推移は次のとおり。
［地域経営学部］（編入を除く）
　2017年度入試　志願者数926人、入学者数146人　
　2018年度入試　志願者数761人、入学者数120人　
　2019年度入試　志願者数665人、入学者数132人　
　2020年度入試　志願者数510人、入学者数104人　
［情報学部］
　2020年度入試　志願者数233人、入学者数108人
・情報学部が使用する施設としては、2018年度に福知山市から3号館の現物出資を受け、福知山公立大学「知の拠点」推進事業交付金を活用して、2019年度に1号館（教員研究室等）及び3号館（講義室、大学・地域連携室等）の施設整備を行った。
【2020年度・2021年度の見込】
・「知の拠点」整備構想に基づき本学のキャンパスプランの作成を検討する。
・大学院の設置について検討する。</t>
    <rPh sb="288" eb="291">
      <t>シガンシャ</t>
    </rPh>
    <rPh sb="291" eb="292">
      <t>スウ</t>
    </rPh>
    <rPh sb="292" eb="293">
      <t>オヨ</t>
    </rPh>
    <rPh sb="294" eb="296">
      <t>ニュウガク</t>
    </rPh>
    <rPh sb="296" eb="297">
      <t>シャ</t>
    </rPh>
    <rPh sb="297" eb="298">
      <t>スウ</t>
    </rPh>
    <rPh sb="299" eb="301">
      <t>スイイ</t>
    </rPh>
    <rPh sb="302" eb="303">
      <t>ツギ</t>
    </rPh>
    <rPh sb="318" eb="320">
      <t>ヘンニュウ</t>
    </rPh>
    <rPh sb="321" eb="322">
      <t>ノゾ</t>
    </rPh>
    <rPh sb="332" eb="334">
      <t>ニュウシ</t>
    </rPh>
    <phoneticPr fontId="36"/>
  </si>
  <si>
    <t>・情報学部設置認可を受け、2020年度から地域経営学部入学定員を100人、情報学部入学定員を100人とし、入学定員を120人から200人に増加させた。
・情報学部が使用する施設では、2018年度に福知山市から3号館の現物出資を受け、福知山公立大学「知の拠点」推進事業交付金（2018年度2,968万円、2019年度6億3,329万円）を活用して、1号館（教員研究室等）及び3号館（講義室、大学・地域連携室等）の施設等の整備を行い、定員規模と教育内容に適合した施設とした。
・情報学部の教員予定者2人を2019年4月1日付で採用し、新学部設置準備室に配置して情報学部開設に取り組んだ。
・入学定員の増加により、今後学生数が増加することから、定員の充足に加え、安定的な志願者数の確保を通じて「知の拠点」整備構想に掲げられている経営の安定化を図っていく。</t>
    <rPh sb="158" eb="159">
      <t>オク</t>
    </rPh>
    <rPh sb="304" eb="306">
      <t>コンゴ</t>
    </rPh>
    <rPh sb="306" eb="308">
      <t>ガクセイ</t>
    </rPh>
    <rPh sb="308" eb="309">
      <t>スウ</t>
    </rPh>
    <rPh sb="310" eb="312">
      <t>ゾウカ</t>
    </rPh>
    <rPh sb="319" eb="321">
      <t>テイイン</t>
    </rPh>
    <rPh sb="322" eb="324">
      <t>ジュウソク</t>
    </rPh>
    <rPh sb="325" eb="326">
      <t>クワ</t>
    </rPh>
    <rPh sb="328" eb="331">
      <t>アンテイテキ</t>
    </rPh>
    <rPh sb="332" eb="335">
      <t>シガンシャ</t>
    </rPh>
    <rPh sb="335" eb="336">
      <t>スウ</t>
    </rPh>
    <rPh sb="337" eb="339">
      <t>カクホ</t>
    </rPh>
    <rPh sb="340" eb="341">
      <t>ツウ</t>
    </rPh>
    <rPh sb="368" eb="369">
      <t>ハカ</t>
    </rPh>
    <phoneticPr fontId="36"/>
  </si>
  <si>
    <t>・情報学部教員2人を2019年4月1日付で採用し、新学部設置準備室に配属して学部開設の準備に取り組んだ。また、情報学部を設置する2020年4月1日付で採用する教員を計画より前倒しで採用し、計17人の教員を確保した。2021年4月には教員1人を採用し、情報学部教員を18人確保できる見込みとなった。
・情報学部が使用する施設では、2018年度に福知山市から3号館の現物出資を受け、福知山公立大学「知の拠点」推進事業交付金（2018年度2,968万円、2019年度6億3,329万円）を活用して、1号館（教員研究室等）及び3号館（講義室、大学・地域連携室等）の施設等の整備を行い、定員規模と教育内容に適合した施設とし、情報学部の教育研究環境を整えた。
・大学キャンパスの将来像を描き、今後の施設整備や持続的に維持・運用するための基本的な方向性を示すキャンパスマスタープラン2020を策定した。</t>
    <phoneticPr fontId="1"/>
  </si>
  <si>
    <t>・前年度の志願者データ分析結果をもとにした高校訪問活動や広告媒体を活用した広報等を実施した結果、地域経営学部510人、情報学部233人の志願者を得ることができた。
・2019年度実施のWeb出願時の志願者アンケート（526人回答）の結果では、受験校決定に高校教員が大きな影響力を持つことが確認された。
・地域経営学部の志願者アンケート結果（371人回答）では、高校や地域性について過去2年間の傾向から大きな変化はなく、志願者層が落ち着いてきたと考えられる。従って、高校訪問や出張講義、オープンキャンパスなどのこれまでの募集活動を継続する。
・情報学部の志願者アンケート結果（155人回答）では、地域経営学部に比べ近畿や愛知県、福岡県など都市部の府県からの志願がみられる。2020年度募集としては、特に都市部の塾や予備校への働きかけとして、資料送付や教員説明会の案内、塾訪問などの働きかけを行っていくこととした。</t>
    <phoneticPr fontId="1"/>
  </si>
  <si>
    <t>・科学研究費助成事業の獲得に向けて、以下の取組を行った。
①科研費獲得セミナー（7月2日開催、（一社）公立大学協会主催）及び科研費説明会（9月6日開催、文部科学省・（独）日本学術振興会主催）への参加
②教授会（9月11日開催）における科学研究費応募に係る留意点の説明及び応募呼びかけ
③FDフォーラムにおける科学研究費採択に向けた勉強会
その結果、専任教員19人（科学研究費受給中の教員、2019年度末退職予定教員及び特任教員を除く。）の研究代表者としての応募率100％を達成した。
・地域経営学部（17人）の採択率は29.4％（採択者数5人、採択金額1,391万円（直接経費1,070万円、間接経費321万円）であり、高い目標であったが、採択率30％（昨年度10％）を概ね達成した。
・応募課題のうち、7月下旬に採択結果が出る課題が3件あるため、採択されればさらに採択率が上がる可能性があることから、昨年度より飛躍的に採択率を向上させ、外部資金の獲得を推進することができた。
・教育研究環境の整備などを目的としたふるさと納税を財源とした福知山市交付金251万円や直接寄附金111万円を受け、食堂備品の整備や図書購入等を行った。</t>
    <rPh sb="490" eb="492">
      <t>マンエン</t>
    </rPh>
    <phoneticPr fontId="1"/>
  </si>
  <si>
    <t>・2017年度の認証評価機関の評価結果等を踏まえた対応について、履行状況を点検し、改善勧告「過去5年間の入学定員に対する入学者数比率の平均が低い」という点の改善を確認した。
・努力課題の内、メディアセンターへ専任職員の配置は、2020年度に司書資格を有する嘱託職員をメディアセンターに配置することで改善することとした。
・努力課題の内、学生が十分に利用できる体育館がない点は、設置者である福知山市と引き続き協議して改善を図ることを確認した。
・努力課題である自己点検・評価の体制について、半期ごとに教育の成果や内容、実施体制にするなど、年度計画の進捗状況を点検し、点検結果を学内にフィードバックし、年度計画の各取組を着実に達成するよう促す体制を整えたほか、評価委員会の評価結果を年度計画に反映するPDCAサイクルを構築した。</t>
    <rPh sb="322" eb="323">
      <t>トトノ</t>
    </rPh>
    <phoneticPr fontId="1"/>
  </si>
  <si>
    <t>・大学の基本理念やキャッチコピーをホームページ、ポスター、大学案内、広報誌や新聞広告等の広報物等に掲載した。
・教員の講義動画（夢ナビライブ）及び学生のキャンパスライフがわかるインタビュー動画 （学生5人が登場）を作成し、ホームページで公開した。
・最新情報をホームページに随時掲載するとともに、情報学部の特設ページを設け、設置目的や教育方針、特色、カリキュラム、学部長インタビュー、施設設備等の情報を掲載した。
・情報学部のパンフレットを申請段階（申請時及び認可時）にあわせて2種類制作した。
・情報学部の設置認可後、新聞6紙（京都府、兵庫県、滋賀県及び北近畿地域）に広告を出稿した。
・情報学部開設記念フォーラム（12月1日）を開催し、著名人による講演や学部紹介、教員紹介を行った。フォーラムには121人が参加し、地元メディアに掲載された。</t>
    <phoneticPr fontId="1"/>
  </si>
  <si>
    <t>【2016年度～2019年度の総括】
・内部監査を毎年実施し、「会計監査」では外部資金や配分経費の執行状況の確認、「業務監査」では年度計画の進捗状況の確認や、監事から指摘を受けたマイナンバー管理、委員会の活動状況等について監査を行った。
・文部科学大臣決定の研究費不正使用及び研究活動不正行為への対応等に関するガイドラインに基づき、必要な規程を整備した。また、全教員及び研究費の執行に関わる事務職員（総務・財務）を対象に、研究倫理研修を毎年実施し、対象者全員が受講した。
・ハラスメント研修は毎年開催し教職員への防止啓発と研修を実施した。当事者以外からの相談対応など多様な事案に対して柔軟に対応できるように規程を改正するとともに、相談手続きを明確にするためガイドラインの作成、相談員の手引きを作成した。
【2020年度・2021年度の見込】
・監事および監査法人と連携し、毎年度監査計画を立案し、内部監査を実施する。
・全教員及び研究費の執行に関わる事務職員（総務・財務）を対象に、引き続き学部長による研究倫理研修及びe-ラーニング教材による研究倫理教育を実施する。
・ハラスメント相談員に対してハラスメント相談は守秘義務に沿って慎重に取り扱うよう研修を行い、教職員全体には毎年ハラスメント研修を実施する。学内の状況、社会動向に合せてハラスメントに係る規程を1年に1度は見直す。</t>
    <rPh sb="218" eb="220">
      <t>マイネン</t>
    </rPh>
    <phoneticPr fontId="1"/>
  </si>
  <si>
    <t>・内部監査では、業務運営が法令及び本学諸規程に従い実施されているかを確認する「業務監査」でマイナンバーの取り扱いや情報セキュリティなどの確認を行い、「会計監査」で平成30年度費用の執行状況に対して、会計処理が正当な証拠書類等により事実に基づいて処理され、帳票等が適正に処理されているかを監査した。
・業務監査として、マイナンバーの取り扱いや情報セキュリティ（各種システムのパスワード管理や権限設定）などの監査を実施した。
・会計監査では、外部資金等において総勘定元帳で監査対象の支出として10％から30％程度抽出し、経費精算書類で証拠書類等を検査した。また、発注後の検収体制について、ガイドラインに基づき1円以上全ての物品から10％の支出を抽出し、検収印等の検査を実施した。
・監査法人の意見等への対応状況について、点検を行った。</t>
    <phoneticPr fontId="1"/>
  </si>
  <si>
    <t>【2016年度～2019年度の総括】
・健康診断およびストレスチェックは、他機関での受診も含め教職員の概ね100％が受診した。受診結果や時間外勤務、年次有給休暇取得状況を産業医に報告し、産業医と連携して教職員の健康管理に努めた。
・心身の不安への相談窓口の周知や働き方改革による法改正の説明をすることで、教職員の健康に対する意識を高めた。
・定期的な職場巡視や保健室の整備、感染症に対応し衛生備品の購入など環境整備も進めた。
・年次有給休暇を5日以上取得することが2019年度に法令で義務化されたことに伴い、「有給取得推進日」の設定や所属長の呼びかけなど全学的に取り組み、対象者全員が5日以上取得した。
【2020年度・2021年度の見込】
・引き続き職場環境の改善を進める。教職員の健康管理や過重労働による心身の不安がないよう、時間外勤務時間等の状況を産業医に報告し、意見を聴きながら対応する。特に専門型裁量労働制を導入している教員の健康状況の把握に努める。
・年次有給休暇が取得しやすいよう、取得推進日を定着できるよう検討し実施する。
・新型コロナウイルス感染症の感染拡大の状況について産業医に意見を聴きながら、感染予防の呼びかけや構内トイレに手洗い用石鹸を設置するなど、環境整備や衛生備品の備蓄に努める。</t>
  </si>
  <si>
    <t>【2016年度～2019年度の総括】
・事業年度終了時に生じた利益剰余金を次の通り教育の質の向上及び組織運営の改善積立金（地方独立行政法人法第40条第3項目的積立金）に積み立てた。（2016年度決算分27,276千円、2017年度決算分7,923千円、2018年度決算分770千円）を積み立てた。
・同積立金は、2018年度に5,652千円、2019年度に7,523千円を取り崩し、Web機能活用に伴う学生の利便性向上や事務業務の効率化・省力化等を目的とした学務系システム等導入事業（2018年度～）や規程管理システムの導入事業（2018年度）に対して充当した。
【2020年度・2021年度の見込み】
・事業年度終了時に生じる利益剰余金は、教育研究の質の向上、組織運営及び施設設備の改善に充てる。</t>
    <rPh sb="20" eb="22">
      <t>ジギョウ</t>
    </rPh>
    <rPh sb="22" eb="24">
      <t>ネンド</t>
    </rPh>
    <rPh sb="24" eb="26">
      <t>シュウリョウ</t>
    </rPh>
    <rPh sb="26" eb="27">
      <t>ジ</t>
    </rPh>
    <rPh sb="28" eb="29">
      <t>ショウ</t>
    </rPh>
    <rPh sb="31" eb="33">
      <t>リエキ</t>
    </rPh>
    <rPh sb="33" eb="36">
      <t>ジョウヨキン</t>
    </rPh>
    <rPh sb="37" eb="38">
      <t>ツギ</t>
    </rPh>
    <rPh sb="39" eb="40">
      <t>トオ</t>
    </rPh>
    <rPh sb="77" eb="79">
      <t>モクテキ</t>
    </rPh>
    <rPh sb="84" eb="85">
      <t>ツ</t>
    </rPh>
    <rPh sb="86" eb="87">
      <t>タ</t>
    </rPh>
    <rPh sb="130" eb="132">
      <t>ネンド</t>
    </rPh>
    <rPh sb="132" eb="134">
      <t>ケッサン</t>
    </rPh>
    <rPh sb="134" eb="135">
      <t>ブン</t>
    </rPh>
    <rPh sb="138" eb="140">
      <t>センエン</t>
    </rPh>
    <rPh sb="150" eb="151">
      <t>ドウ</t>
    </rPh>
    <rPh sb="151" eb="153">
      <t>ツミタテ</t>
    </rPh>
    <rPh sb="153" eb="154">
      <t>キン</t>
    </rPh>
    <rPh sb="160" eb="162">
      <t>ネンド</t>
    </rPh>
    <rPh sb="168" eb="170">
      <t>センエン</t>
    </rPh>
    <rPh sb="175" eb="177">
      <t>ネンド</t>
    </rPh>
    <rPh sb="183" eb="185">
      <t>センエン</t>
    </rPh>
    <rPh sb="186" eb="187">
      <t>ト</t>
    </rPh>
    <rPh sb="188" eb="189">
      <t>クズ</t>
    </rPh>
    <phoneticPr fontId="1"/>
  </si>
  <si>
    <t>編入学定員</t>
    <rPh sb="0" eb="1">
      <t>ヘン</t>
    </rPh>
    <rPh sb="1" eb="3">
      <t>ニュウガク</t>
    </rPh>
    <phoneticPr fontId="1"/>
  </si>
  <si>
    <t>【再掲7】
・教育効果の検証とプロジェクトの実施経験やリーダーシップなど学生自身の学修の習熟度や大学生活での学びや経験を記録するためのツールとして「修学カルテ」という名称で本学におけるポートフォリオを作成した。ポートフォリオは、教学情報システム「WebClass」の修学カルテ機能を用いて試案を作成し、後学期のオリエンテーションにおいて、2年次生を対象に試行的に実施し、学びを振り返る機会を設けた。
・試行実施の結果を踏まえて内容を修正し、新年度に向けたオリエンテーションにて、新2年次生から4年次生を対象にポートフォリオを実施する。</t>
    <phoneticPr fontId="1"/>
  </si>
  <si>
    <t>・事務職員の人事評価は2年間の試行実施を経て、2019年度から本格実施を始め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・教員の人事評価は、教員評価タスクフォースで教員評価の評価基準等の検討を進め、職位別要件表を昇任評価に用いた。</t>
    <phoneticPr fontId="1"/>
  </si>
  <si>
    <t>【再掲59】
・事務職員の人事評価は2年間の試行実施を経て、2019年度から本格実施を始め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・教員の人事評価は、教員評価タスクフォースで教員評価の評価基準等の検討を進め、職位別要件表を昇任評価に用いた。</t>
    <phoneticPr fontId="1"/>
  </si>
  <si>
    <t>【再掲59】【再掲67】【再掲75】
・事務職員の人事評価は2年間の試行実施を経て、2019年度から本格実施を始め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・教員の人事評価は、教員評価タスクフォースで教員評価の評価基準等の検討を進め、職位別要件表を昇任評価に用いた。</t>
    <phoneticPr fontId="1"/>
  </si>
  <si>
    <t>・【再掲59】【再掲67】【再掲75】
人事評価制度について、事務職員については、実施する。
教育職員については、試行する。</t>
    <phoneticPr fontId="1"/>
  </si>
  <si>
    <t>・【再掲59】
人事評価制度について、事務職員については、実施する。
教育職員については、試行する。</t>
    <phoneticPr fontId="1"/>
  </si>
  <si>
    <t>・人事評価制度について、事務職員については、実施する。
教育職員については、試行する。</t>
    <phoneticPr fontId="1"/>
  </si>
  <si>
    <t>【再掲10】
・ファカルティ・ディベロップメント（FD）活動として、「研究倫理講習、研究費不正防止、研究不正防止」「地域協働型実践教育研究のあり方」「科学研究費獲得、大学評価と研究活性化」「ポートフォリオの実施状況」「地域経営研究の情報交換」など年間10回の活動を行った。
・教学情報システムを導入したことで、授業評価アンケートを全面的にWebアンケートに移行し、その結果に対して全教員がリフレクションペーパー（振り返りシート）を作成した。
・指導技術等を学び合うことを目的に、全教員による授業参観を実施した。計14科目（交流観光政策論や交流居住論など）を教員が参観し、報告書を共有し、指導技術などの改善に取り組んだ。
・地域協働型教育を実践する科目である「地域経営演習Ⅰ～Ⅳ」「地域経営研究Ⅰ・Ⅱ」の指導方法等を共有する場を設定し、演習状況や学生指導等に関し、意見交換を行い、改善に繋げた。
・FDフォーラムにおいて、地域経営学の体系と展望等の内容で教員発表（副学長、各学科長）を行い、北近畿地域連携機構の今後の体制や大学の方向性、地域経営学・地域協働型教育研究のあり方等の討議を行い認識の共有を図った。</t>
    <phoneticPr fontId="1"/>
  </si>
  <si>
    <t>・理事会等（理事会、経営審議会、教育研究審議会）を年3回開催し、外部理事から次の意見を受け、各事業への反映を検討していくこととした。
①北近畿地域の入学者を増やす対策が必要である。
②科学研究費助成事業の獲得に向けて、引き続き努力をしていく必要がある。
③地域協働事業において、北近畿地域（兵庫県北部）の市町との連携推進が必要である。
・内部監査（事務局）の結果を踏まえて監事監査（2月）を実施し、監事より理事会（3月）で以下の報告があり、今後の適正な財務活動に活かすこととした。
①科学研究費など外部資金や個人研究費などの配分経費において、立替払に係る精算遅延などの軽微な不備があったが、内部監査の指摘を受けて改善策が検討されていることから、内部統制上の重大な問題はない。
②2017年度に監査法人に指摘された事項（発注および検収体制の整備、各システムのパスワードの定期的な変更、各システムのユーザー権限の設定）について、2019年度中の改善が確認できた。</t>
    <phoneticPr fontId="1"/>
  </si>
  <si>
    <t>【再掲56】
・理事会等（理事会、経営審議会、教育研究審議会）を年3回開催し、外部理事から次の意見を受け、各事業への反映を検討していくこととした。
①北近畿地域の入学者を増やす対策が必要である。
②科学研究費助成事業の獲得に向けて、引き続き努力をしていく必要がある。
③地域協働事業において、北近畿地域（兵庫県北部）の市町との連携推進が必要である。
・内部監査（事務局）の結果を踏まえて監事監査（2月）を実施し、監事より理事会（3月）で以下の報告があり、今後の適正な財務活動に活かすこととした。
①科学研究費など外部資金や個人研究費などの配分経費において、立替払に係る精算遅延などの軽微な不備があったが、内部監査の指摘を受けて改善策が検討されていることから、内部統制上の重大な問題はない。
②2017年度に監査法人に指摘された事項（発注および検収体制の整備、各システムのパスワードの定期的な変更、各システムのユーザー権限の設定）について、2019年度中の改善が確認できた。</t>
    <phoneticPr fontId="1"/>
  </si>
  <si>
    <t>【再掲68】
・2020年度からの運用準備に向けて、システム用サーバーの追加及び財務会計システムのWeb版（物品購入・経費精算・旅費・謝金申請）を導入し、全教職員にライセンスを付与し、財務担当者以外の教職員が財務会計システムを操作できる環境を整えた。システム導入により、職員全員が予算執行状況を把握できることとなり、より適切な予算執行に努める。
・システムの運用開始に合わせて、経費支出ガイドライン及び研究費支出ガイドラインを更新した。</t>
    <phoneticPr fontId="1"/>
  </si>
  <si>
    <t>【再掲68】【再掲74】
・2020年度からの運用準備に向けて、システム用サーバーの追加及び財務会計システムのWeb版（物品購入・経費精算・旅費・謝金申請）を導入し、全教職員にライセンスを付与し、財務担当者以外の教職員が財務会計システムを操作できる環境を整えた。システム導入により、職員全員が予算執行状況を把握できることとなり、より適切な予算執行に努める。
・システムの運用開始に合わせて、経費支出ガイドライン及び研究費支出ガイドラインを更新した。</t>
    <phoneticPr fontId="1"/>
  </si>
  <si>
    <t>【再掲11】
・自己点検・評価の体制を見直し、半期ごとに教育の成果や内容、実施体制にするなど、年度計画の進捗状況を点検し、点検結果を学内にフィードバックして年度計画の各取組を着実に達成するよう促す体制を取り、PDCAサイクルを構築した。
・認証評価機関である（公財）大学基準協会等の点検・評価項目と本学の中期目標、中期計画及び年度計画の対応表を作成して点検を実施した。ここで出た課題を受けて、第2期中期目標や中期計画では、認証評価機関の点検・評価項目と合致するよう取り組むことを確認した。
・自己点検・評価委員会内にIR（Institutional Research）専門委員会を発足させ、教務、学生生活、教職員等の基礎データを収集・分析することにより、各分野の業務等の改善に活かすこととした。</t>
    <phoneticPr fontId="1"/>
  </si>
  <si>
    <t>・【再掲59】【再掲67】
人事評価制度について、事務職員については、実施する。
教育職員については、試行する</t>
    <phoneticPr fontId="1"/>
  </si>
  <si>
    <t>・ポートフォリオは、導入する学務システムの機能を用いて、2019年度前期中に詳細を決定するとともに、2年生から試行的に導入する。</t>
    <phoneticPr fontId="1"/>
  </si>
  <si>
    <t>・教育効果の検証とプロジェクトの実施経験やリーダーシップなど学生自身の学修の習熟度や大学生活での学びや経験を記録するためのツールとして「修学カルテ」という名称で本学におけるポートフォリオを作成した。ポートフォリオは、教学情報システム「WebClass」の修学カルテ機能を用いて試案を作成し、後学期のオリエンテーションにおいて、2年次生を対象に試行的に実施し、学びを振り返る機会を設けた。
・試行実施の結果を踏まえて内容を修正し、新年度に向けたオリエンテーションにて、新2年次生から4年次生を対象にポートフォリオを実施する。</t>
    <phoneticPr fontId="1"/>
  </si>
  <si>
    <t>・包括協定団体、とりわけ京都府北部の自治体から構成される京都府北部地域連携都市圏形成推進協議会と共催（一部受託事業）し、「北近畿創生フューチャーセッション（生涯学習講座）」を企画実施した。本企画は、圏域やセクターを超えて北近畿地域で共通する課題を北近畿地域内のスピーカーからの話題提供により、課題解決のための方策を参加者全員で検討し、コミュニティを創造するもので、実施した企画テーマ等は以下のとおり。
①健康長寿の地域づくりの未来（6/29福知山市、40人参加）
②高齢ドライバーと地域交通の未来（10/29京丹後市、46人参加）
③多文化共生と防災の未来（2/1舞鶴市、42人参加）
④地域コミュニティと自治の未来（2/22与謝野町、54人参加）</t>
    <phoneticPr fontId="1"/>
  </si>
  <si>
    <t>【再掲34】
・包括協定団体、とりわけ京都府北部の自治体から構成される京都府北部地域連携都市圏形成推進協議会と共催（一部受託事業）し、「北近畿創生フューチャーセッション（生涯学習講座）」を企画実施した。本企画は、圏域やセクターを超えて北近畿地域で共通する課題を北近畿地域内のスピーカーからの話題提供により、課題解決のための方策を参加者全員で検討し、コミュニティを創造するもので、実施した企画テーマ等は以下のとおり。
①健康長寿の地域づくりの未来（6/29福知山市、40人参加）
②高齢ドライバーと地域交通の未来（10/29京丹後市、46人参加）
③多文化共生と防災の未来（2/1舞鶴市、42人参加）
④地域コミュニティと自治の未来（2/22与謝野町、54人参加）</t>
    <phoneticPr fontId="1"/>
  </si>
  <si>
    <t>・自己点検・評価の体制を見直し、半期ごとに教育の成果や内容、実施体制にするなど、年度計画の進捗状況を点検し、点検結果を学内にフィードバックして年度計画の各取組を着実に達成するよう促す体制を取り、PDCAサイクルを構築した。
・認証評価機関である（公財）大学基準協会等の点検・評価項目と本学の中期目標、中期計画及び年度計画の対応表を作成して点検を実施した。ここで出た課題を受けて、第2期中期目標や中期計画では、認証評価機関の点検・評価項目と合致するよう取り組むことを確認した。
・自己点検・評価委員会内にIR（Institutional Research）専門委員会を発足させ、教務、学生生活、教職員等の基礎データを収集・分析することにより、各分野の業務等の改善に活かすこととした。</t>
    <phoneticPr fontId="1"/>
  </si>
  <si>
    <t>【2016年度～2019年度の総括】
・受審に向けた取り組みとして、カリキュラム・ポリシーの明確化と教育課程への反映をするため、2016年度に見直し作業を行い、2017年度からのカリキュラムを改定（カリキュラムは2019年度にも見直し作業を行い、2020年度にも再度改定）したほか、内部質保証の方針や教員組織の編成方針を作成した。
・2016年から2017年にかけて認証評価機関である（公財）大学基準協会の評価を受審し、「適合」の認定を受けた。
・2018年度以降は、2017年度に受審した証評価機関の評価結果等を踏まえた対応状況を点検及び検討した。
・2019年度に自己点検・評価の体制を見直し、半期ごとに教育の成果や内容、実施体制になど、年度計画の進捗状況を点検し、点検結果を学内にフィードバックして年度計画の各取組を着実に達成するよう促す体制を取り、PDCAサイクルを構築した。
・各分野の業務改善に活かすために2019年度からIR専門委員会を発足し、各部署から基礎データを収集した。
【2020年度・2021年度の見込】
・2019年度から実施した自己点検・評価について、2020年度以降も実施し、その方法、効果等を検証し、点検・評価における客観性・妥当性を確保する。</t>
    <phoneticPr fontId="1"/>
  </si>
  <si>
    <t>【再掲8】
【2016年度～2019年度の総括】
・受審に向けた取り組みとして、カリキュラム・ポリシーの明確化と教育課程への反映をするため、2016年度に見直し作業を行い、2017年度からのカリキュラムを改定（カリキュラムは2019年度にも見直し作業を行い、2020年度にも再度改定）したほか、内部質保証の方針や教員組織の編成方針を作成した。
・2016年から2017年にかけて認証評価機関である（公財）大学基準協会の評価を受審し、「適合」の認定を受けた。
・2018年度以降は、2017年度に受審した証評価機関の評価結果等を踏まえた対応状況を点検及び検討した。
・2019年度に自己点検・評価の体制を見直し、半期ごとに教育の成果や内容、実施体制になど、年度計画の進捗状況を点検し、点検結果を学内にフィードバックして年度計画の各取組を着実に達成するよう促す体制を取り、PDCAサイクルを構築した。
・各分野の業務改善に活かすために2019年度からIR専門委員会を発足し、各部署から基礎データを収集した。
【2020年度・2021年度の見込】
・2019年度から実施した自己点検・評価について、2020年度以降も実施し、その方法、効果等を検証し、点検・評価における客観性・妥当性を確保する。</t>
    <phoneticPr fontId="1"/>
  </si>
  <si>
    <t>【再掲39】【再掲46】
【2016年度～2019年度の総括】
・事務職員の人事評価を2017年度から2年間試行し、2019年度から本格的に実施した。評価は、年度計画を踏まえた目標の達成度を評価する「業績評価」と職務遂行能力など個人の能力や実績等を評価する「能力評価」とし、職員の資質向上や勤労意欲の増進による組織活性化を目指した。評価結果は、職員にフィードバックし、職務遂行能力の向上など、職員全体の能力向上に努めた。
・教員の人事評価は、教員評価タスクフォースを発足させ、教員評価の評価基準等の検討を進め、職位別要件表を昇任評価に用いた。
【2020年度・2021年度の見込】
・地域経営学部の教員評価は、評価基準等を確認し、試行実施する。
・情報学部の教員評価は、教員評価の実施に向けて、評価基準等を検討する。</t>
    <phoneticPr fontId="1"/>
  </si>
  <si>
    <t>【再掲47】
【2016年度～2019年度の総括】
・財務部門から予算執行状況（月次）を管理職以上に共有し、予算の執行管理を行った。
・予算編成方針に基づいて重点事業に予算を配分し、効果的な運営を行った結果、教育の質の向上及び組織運営の改善積立金（地方独立行政法人法第40条第3項目的積立金）として、2016年度決算分27,276千円、2017年度決算分7,923千円、2018年度決算分770千円を積み立てた。なお、同積立金は2018年度に5,652千円、2019年度に7,523千円を取り崩し、教学情報システム等導入事業に活用した。
【2020年度・2021年度の見込】
・財務会計システムのWeb版（物品購入・経費精算・旅費・謝金申請）を導入し、ライセンスを全教職員に付与したことで、個人ごとに執行状況（契約ベース・出納ベース等）の把握が可能となったため、引き続き計画的な予算執行に努める。
・業務手続きの効率化を目指して業務の棚卸を行い、電子化を検討する。
・優先度の高い事業に対して適切に予算を配分した効果的な予算執行を行い、教育の質の向上及び組織運営の改善積立金を有効活用する。</t>
    <rPh sb="1" eb="3">
      <t>サイケイ</t>
    </rPh>
    <phoneticPr fontId="1"/>
  </si>
  <si>
    <t>【再掲47】【再掲52】
【2016年度～2019年度の総括】
・財務部門から予算執行状況（月次）を管理職以上に共有し、予算の執行管理を行った。
・予算編成方針に基づいて重点事業に予算を配分し、効果的な運営を行った結果、教育の質の向上及び組織運営の改善積立金（地方独立行政法人法第40条第3項目的積立金）として、2016年度決算分27,276千円、2017年度決算分7,923千円、2018年度決算分770千円を積み立てた。なお、同積立金は2018年度に5,652千円、2019年度に7,523千円を取り崩し、教学情報システム等導入事業に活用した。
【2020年度・2021年度の見込】
・財務会計システムのWeb版（物品購入・経費精算・旅費・謝金申請）を導入し、ライセンスを全教職員に付与したことで、個人ごとに執行状況（契約ベース・出納ベース等）の把握が可能となったため、引き続き計画的な予算執行に努める。
・業務手続きの効率化を目指して業務の棚卸を行い、電子化を検討する。
・優先度の高い事業に対して適切に予算を配分した効果的な予算執行を行い、教育の質の向上及び組織運営の改善積立金を有効活用する。</t>
    <rPh sb="1" eb="3">
      <t>サイケイ</t>
    </rPh>
    <phoneticPr fontId="1"/>
  </si>
  <si>
    <t>【再掲40】
【2016年度～2019年度の総括】
・事務職員の人事評価は2年間試行し、2019年度から本格実施をしている。人事評価に合わせ、職員個人の資質向上を目的とした育成面談を実施しており、期首面談では、評価期間中の被評価者の業務上の目標等を明確にして、評価者との認識を共有した。期末面談では、業務上の目標等に対する業務の達成状況や突発的事項等への対応状況などについて話し合い、次期以降の業務遂行や業務改善等に活かした。
・教員の人事評価は、職位別要件表を作成し、昇任評価に用いた。
【2020年度・2021年度の見込】
・人事評価を継続的に実施することで、事務職員の資質向上及び勤務意欲の増進に繋げていく。
・教員の人事評価制度に関する評価基準等を確立させ、制度導入により教員個人の資質向上を図る。</t>
    <phoneticPr fontId="1"/>
  </si>
  <si>
    <t>・理事会、経営審議会、教育研究審議会において、外部理事、外部委員、監事の意見等を運営会議での検討を通して理事長の主導の下で法人経営、大学運営に反映する。
併せて、アドバイザリー・コミッティでの意見についても、積極的に取り入れる。</t>
    <phoneticPr fontId="1"/>
  </si>
  <si>
    <t>・キャリアサポート委員会を中心として就職支援活動の充実に取り組む。公務員試験対策講座の充実及び求人WEB登録システムを強化する。キャリアセミナーの開催（月1～2回程度実施）や各種情報の提供を実施する。セミナーへの参加は全体平均で3年生の25％以上を目指す。さらに、キャリアコンサルタントおよびキャリア委員だけでなく、ゼミ担当教員が面談に同席することも含めて協働し、キャリア面談を、3年生全員を対象に主に後学期に実施する。4年生に対しては、個別指導を実施する。加えて、3年生前期と2年生後期については、正課科目「キャリアデザイン」と連携し、その中でもキャリア支援を実施する。1年生、2年生前期については、ガイダンスを中心にキャリア支援を実施する。</t>
    <phoneticPr fontId="1"/>
  </si>
  <si>
    <t>・運営会議を毎週開催し、理事長の迅速な意思決定を補佐した。 運営会議の議事内容は、教授会や事務局ミーティング等により、教職員に情報共有した。
・2020年度に組織を改編することとし、運営会議を廃止して新たに大学に係る重要な事項を審議する機関として位置付ける「経営会議」を設置する規程を制定した。経営会議は、学長の下に大学に係る重要な事項（①大学運営に関する重要事項②理事会、経営審議会及び教育研究審議会に付議するもののうち重要な事項）を審議する組織とした。</t>
    <rPh sb="103" eb="105">
      <t>ダイガク</t>
    </rPh>
    <rPh sb="106" eb="107">
      <t>カカ</t>
    </rPh>
    <rPh sb="108" eb="110">
      <t>ジュウヨウ</t>
    </rPh>
    <rPh sb="111" eb="113">
      <t>ジコウ</t>
    </rPh>
    <rPh sb="114" eb="116">
      <t>シンギ</t>
    </rPh>
    <rPh sb="118" eb="120">
      <t>キカン</t>
    </rPh>
    <phoneticPr fontId="1"/>
  </si>
  <si>
    <t>←〇〇事業年度の表記</t>
    <rPh sb="3" eb="7">
      <t>ジギョウネンド</t>
    </rPh>
    <rPh sb="8" eb="10">
      <t>ヒョウキ</t>
    </rPh>
    <phoneticPr fontId="1"/>
  </si>
  <si>
    <t>←〇〇年度の表記</t>
    <rPh sb="3" eb="5">
      <t>ネンド</t>
    </rPh>
    <rPh sb="6" eb="8">
      <t>ヒョウキ</t>
    </rPh>
    <phoneticPr fontId="1"/>
  </si>
  <si>
    <t>（１）法人名</t>
    <phoneticPr fontId="1"/>
  </si>
  <si>
    <t>公立大学法人福知山公立大学</t>
    <phoneticPr fontId="1"/>
  </si>
  <si>
    <t>（２）所在地</t>
    <phoneticPr fontId="1"/>
  </si>
  <si>
    <t>京都府福知山市字堀3370番地</t>
    <phoneticPr fontId="1"/>
  </si>
  <si>
    <t>（３）設立団体</t>
    <phoneticPr fontId="1"/>
  </si>
  <si>
    <t>福知山市</t>
    <phoneticPr fontId="1"/>
  </si>
  <si>
    <t>（４）設立根拠法</t>
    <phoneticPr fontId="1"/>
  </si>
  <si>
    <t>地方独立行政法人法</t>
    <phoneticPr fontId="1"/>
  </si>
  <si>
    <t>（５）設立認可年月日</t>
    <phoneticPr fontId="1"/>
  </si>
  <si>
    <t>平成27年11月24日</t>
    <phoneticPr fontId="1"/>
  </si>
  <si>
    <t>（６）設立登記年月日</t>
    <phoneticPr fontId="1"/>
  </si>
  <si>
    <t>平成28年４月１日</t>
    <phoneticPr fontId="1"/>
  </si>
  <si>
    <t>（７）資本金</t>
    <phoneticPr fontId="1"/>
  </si>
  <si>
    <t>1,562,130,000円（全額 福知山市出資）</t>
    <rPh sb="15" eb="17">
      <t>ゼンガク</t>
    </rPh>
    <rPh sb="18" eb="22">
      <t>フクチヤマシ</t>
    </rPh>
    <rPh sb="22" eb="24">
      <t>シュッシ</t>
    </rPh>
    <phoneticPr fontId="1"/>
  </si>
  <si>
    <t>（８）理事長（代表者）</t>
    <phoneticPr fontId="1"/>
  </si>
  <si>
    <t>川添　信介</t>
    <rPh sb="0" eb="2">
      <t>カワゾエ</t>
    </rPh>
    <rPh sb="3" eb="5">
      <t>シンスケ</t>
    </rPh>
    <phoneticPr fontId="1"/>
  </si>
  <si>
    <t>（９）法人の目的</t>
    <phoneticPr fontId="1"/>
  </si>
  <si>
    <t>　この公立大学法人は、教育のまち福知山における「学びの拠点」として、地方独立行政法人法に基づき、大学を設置し、及び管理することにより、総合的な知識と専門的な学術を深く教授研究するとともに、地域協働型教育研究を積極的に展開することにより、地域に根ざし、世界を視野に活躍できる高度な知識及び技能を有する人材を育成し、北近畿地域の持続可能な地域社会の形成と地方創生に寄与することを目的とする。</t>
    <phoneticPr fontId="1"/>
  </si>
  <si>
    <t>（10）法人の業務</t>
    <phoneticPr fontId="1"/>
  </si>
  <si>
    <t>ア　公立大学を設置し、これを運営すること。
イ　学生に対し、修学、進路選択及び心身の健康等に関する相談その他の援助を行うこと。
ウ　法人以外の者から委託を受け、又はこれと共同して行う研究の実施その他の法人以外の者との連携による教育研究活動
　　を行うこと。
エ　地域の生涯学習の充実に資する多様な学習機会を提供すること。
オ　公立大学における教育研究成果の普及及び活用を通じ、地域社会及び国際社会に貢献すること。
カ　前各号の業務に附帯する業務を行うこと。</t>
    <phoneticPr fontId="1"/>
  </si>
  <si>
    <t>（11）基本理念</t>
    <phoneticPr fontId="1"/>
  </si>
  <si>
    <t>市民の大学、地域のための大学、世界とともに歩む大学</t>
    <phoneticPr fontId="1"/>
  </si>
  <si>
    <t>３　組織、運営体制</t>
    <phoneticPr fontId="1"/>
  </si>
  <si>
    <t>理事長（学長）　　川添　信介</t>
    <phoneticPr fontId="1"/>
  </si>
  <si>
    <t>理事（副学長）　　西田　豊明</t>
    <phoneticPr fontId="1"/>
  </si>
  <si>
    <t>理事（副学長）　　倉田　良樹</t>
    <rPh sb="9" eb="11">
      <t>クラタ</t>
    </rPh>
    <rPh sb="12" eb="14">
      <t>ヨシキ</t>
    </rPh>
    <phoneticPr fontId="1"/>
  </si>
  <si>
    <t>理事（非常勤）　　柴田　洋三郎</t>
    <phoneticPr fontId="1"/>
  </si>
  <si>
    <t>理事（非常勤）　　仁張　直敏</t>
  </si>
  <si>
    <t>理事（非常勤）　　三浦　和幸</t>
    <rPh sb="9" eb="11">
      <t>ミウラ</t>
    </rPh>
    <rPh sb="12" eb="14">
      <t>カズユキ</t>
    </rPh>
    <phoneticPr fontId="1"/>
  </si>
  <si>
    <t>監事（非常勤） 　 小嶋　　勝</t>
    <phoneticPr fontId="1"/>
  </si>
  <si>
    <t>監事（非常勤）　　西垣　秀照</t>
    <phoneticPr fontId="1"/>
  </si>
  <si>
    <t>　　　　　　　　　　　　地域防災研究センター１人）</t>
    <phoneticPr fontId="1"/>
  </si>
  <si>
    <t>　　　　　　 助教　　１人（情報学部１人）</t>
    <rPh sb="7" eb="9">
      <t>ジョキョウ</t>
    </rPh>
    <rPh sb="12" eb="13">
      <t>ニン</t>
    </rPh>
    <rPh sb="14" eb="16">
      <t>ジョウホウ</t>
    </rPh>
    <rPh sb="16" eb="18">
      <t>ガクブ</t>
    </rPh>
    <rPh sb="19" eb="20">
      <t>ニン</t>
    </rPh>
    <phoneticPr fontId="1"/>
  </si>
  <si>
    <t>（１）経営審議会</t>
    <phoneticPr fontId="1"/>
  </si>
  <si>
    <t>委員（議長）　　　川添　信介</t>
    <phoneticPr fontId="1"/>
  </si>
  <si>
    <t>委員　　　　      西田　豊明</t>
    <phoneticPr fontId="1"/>
  </si>
  <si>
    <t>委員　　　　      倉田　良樹</t>
    <phoneticPr fontId="1"/>
  </si>
  <si>
    <t>委員　　　　　　　足立　正</t>
    <rPh sb="9" eb="11">
      <t>アダチ</t>
    </rPh>
    <rPh sb="12" eb="13">
      <t>タダシ</t>
    </rPh>
    <phoneticPr fontId="1"/>
  </si>
  <si>
    <t>委員　　　　　　　寒竹　聖一</t>
    <phoneticPr fontId="1"/>
  </si>
  <si>
    <t>委員　　　　　　　小林　加奈子</t>
    <phoneticPr fontId="1"/>
  </si>
  <si>
    <t>委員　　　　　　　嵯峨根　正和</t>
    <phoneticPr fontId="1"/>
  </si>
  <si>
    <t>委員　　　　　　　田村　雅之</t>
  </si>
  <si>
    <t>（２）教育研究審議会</t>
    <phoneticPr fontId="1"/>
  </si>
  <si>
    <t>委員　　　　　　　西田　豊明</t>
    <phoneticPr fontId="1"/>
  </si>
  <si>
    <t>委員　　　　　　　倉田　良樹</t>
  </si>
  <si>
    <t>委員　　　　　　　井上　直樹</t>
    <phoneticPr fontId="1"/>
  </si>
  <si>
    <t>委員　　　　　　　池野　英利</t>
    <rPh sb="9" eb="11">
      <t>イケノ</t>
    </rPh>
    <rPh sb="12" eb="14">
      <t>ヒデトシ</t>
    </rPh>
    <phoneticPr fontId="1"/>
  </si>
  <si>
    <t>委員　　　　　　　倉本　到</t>
    <rPh sb="9" eb="11">
      <t>クラモト</t>
    </rPh>
    <rPh sb="12" eb="13">
      <t>イタル</t>
    </rPh>
    <phoneticPr fontId="1"/>
  </si>
  <si>
    <t>委員　　　　　　　坂根　文伸</t>
    <rPh sb="9" eb="11">
      <t>サカネ</t>
    </rPh>
    <rPh sb="12" eb="14">
      <t>フミノブ</t>
    </rPh>
    <phoneticPr fontId="1"/>
  </si>
  <si>
    <t>委員　　　　　　　猪口　健司</t>
    <rPh sb="9" eb="11">
      <t>イノクチ</t>
    </rPh>
    <rPh sb="12" eb="14">
      <t>ケンジ</t>
    </rPh>
    <phoneticPr fontId="1"/>
  </si>
  <si>
    <t>委員　　　　　　　今井　一之</t>
    <rPh sb="9" eb="11">
      <t>イマイ</t>
    </rPh>
    <rPh sb="12" eb="14">
      <t>カズユキ</t>
    </rPh>
    <phoneticPr fontId="1"/>
  </si>
  <si>
    <t>委員　　　　　　　岡田　知弘</t>
    <rPh sb="9" eb="11">
      <t>オカダ</t>
    </rPh>
    <rPh sb="12" eb="14">
      <t>トモヒロ</t>
    </rPh>
    <phoneticPr fontId="1"/>
  </si>
  <si>
    <t>委員　　　　　　　落合　登志哉</t>
    <rPh sb="9" eb="11">
      <t>オチアイ</t>
    </rPh>
    <rPh sb="12" eb="13">
      <t>ノボル</t>
    </rPh>
    <rPh sb="13" eb="14">
      <t>シ</t>
    </rPh>
    <rPh sb="14" eb="15">
      <t>ヤ</t>
    </rPh>
    <phoneticPr fontId="1"/>
  </si>
  <si>
    <t>委員　　　　　　　中村　佳正</t>
    <rPh sb="9" eb="11">
      <t>ナカムラ</t>
    </rPh>
    <rPh sb="12" eb="13">
      <t>ケイ</t>
    </rPh>
    <rPh sb="13" eb="14">
      <t>セイ</t>
    </rPh>
    <phoneticPr fontId="1"/>
  </si>
  <si>
    <t>　法人による自己評価</t>
    <phoneticPr fontId="1"/>
  </si>
  <si>
    <t>←〇〇事業年度の表記</t>
    <rPh sb="3" eb="5">
      <t>ジギョウ</t>
    </rPh>
    <rPh sb="5" eb="7">
      <t>ネンド</t>
    </rPh>
    <rPh sb="8" eb="10">
      <t>ヒョウキ</t>
    </rPh>
    <phoneticPr fontId="1"/>
  </si>
  <si>
    <t>①小項目別評価</t>
    <phoneticPr fontId="1"/>
  </si>
  <si>
    <t>自己評価の判断理由（実施状況等）を記載する。</t>
    <phoneticPr fontId="1"/>
  </si>
  <si>
    <t>②大項目別評価</t>
    <phoneticPr fontId="1"/>
  </si>
  <si>
    <t>中期計画の達成に向け
計画を上回って進捗し
ている。</t>
    <rPh sb="0" eb="2">
      <t>チュウキ</t>
    </rPh>
    <rPh sb="2" eb="4">
      <t>ケイカク</t>
    </rPh>
    <rPh sb="5" eb="7">
      <t>タッセイ</t>
    </rPh>
    <rPh sb="8" eb="9">
      <t>ム</t>
    </rPh>
    <rPh sb="11" eb="13">
      <t>ケイカク</t>
    </rPh>
    <rPh sb="14" eb="16">
      <t>ウワマワ</t>
    </rPh>
    <rPh sb="18" eb="20">
      <t>シンチョク</t>
    </rPh>
    <phoneticPr fontId="1"/>
  </si>
  <si>
    <t>中期計画の達成に向け
順調に進捗している。</t>
    <rPh sb="0" eb="2">
      <t>チュウキ</t>
    </rPh>
    <rPh sb="2" eb="4">
      <t>ケイカク</t>
    </rPh>
    <rPh sb="5" eb="7">
      <t>タッセイ</t>
    </rPh>
    <rPh sb="8" eb="9">
      <t>ム</t>
    </rPh>
    <rPh sb="11" eb="13">
      <t>ジュンチョウ</t>
    </rPh>
    <rPh sb="14" eb="16">
      <t>シンチョク</t>
    </rPh>
    <phoneticPr fontId="1"/>
  </si>
  <si>
    <t>中期計画の達成のため
には進捗が遅れている。</t>
    <rPh sb="0" eb="2">
      <t>チュウキ</t>
    </rPh>
    <rPh sb="2" eb="4">
      <t>ケイカク</t>
    </rPh>
    <rPh sb="5" eb="7">
      <t>タッセイ</t>
    </rPh>
    <rPh sb="13" eb="15">
      <t>シンチョク</t>
    </rPh>
    <rPh sb="16" eb="17">
      <t>オク</t>
    </rPh>
    <phoneticPr fontId="1"/>
  </si>
  <si>
    <t xml:space="preserve">中期計画の達成のため
には進捗が著しく遅れ
ており、重大な改善事項
がある。 </t>
    <rPh sb="0" eb="2">
      <t>チュウキ</t>
    </rPh>
    <rPh sb="2" eb="4">
      <t>ケイカク</t>
    </rPh>
    <rPh sb="5" eb="7">
      <t>タッセイ</t>
    </rPh>
    <rPh sb="13" eb="15">
      <t>シンチョク</t>
    </rPh>
    <rPh sb="16" eb="17">
      <t>イチジル</t>
    </rPh>
    <rPh sb="19" eb="20">
      <t>オク</t>
    </rPh>
    <rPh sb="26" eb="28">
      <t>ジュウダイ</t>
    </rPh>
    <rPh sb="29" eb="31">
      <t>カイゼン</t>
    </rPh>
    <rPh sb="31" eb="33">
      <t>ジコウ</t>
    </rPh>
    <phoneticPr fontId="1"/>
  </si>
  <si>
    <t>③全体評価</t>
    <phoneticPr fontId="1"/>
  </si>
  <si>
    <t>　大項目別評価の結果を踏まえ、当該事業年度における業務実績の全体について、次の４段階により進捗状況を示すとともに、</t>
    <rPh sb="25" eb="27">
      <t>ギョウム</t>
    </rPh>
    <rPh sb="27" eb="29">
      <t>ジッセキ</t>
    </rPh>
    <rPh sb="30" eb="32">
      <t>ゼンタイ</t>
    </rPh>
    <phoneticPr fontId="0"/>
  </si>
  <si>
    <t>記述式により総合的な自己評価を行う。</t>
    <phoneticPr fontId="0"/>
  </si>
  <si>
    <t>１　基本情報（令和７年５月１日現在）</t>
    <rPh sb="7" eb="9">
      <t>レイワ</t>
    </rPh>
    <rPh sb="10" eb="11">
      <t>ネン</t>
    </rPh>
    <rPh sb="12" eb="13">
      <t>ツキ</t>
    </rPh>
    <rPh sb="14" eb="15">
      <t>ニチ</t>
    </rPh>
    <rPh sb="15" eb="17">
      <t>ゲンザイ</t>
    </rPh>
    <phoneticPr fontId="1"/>
  </si>
  <si>
    <t>２　設置する大学の学部・研究科の構成（令和７年５月１日現在）</t>
    <rPh sb="12" eb="15">
      <t>ケンキュウカ</t>
    </rPh>
    <phoneticPr fontId="1"/>
  </si>
  <si>
    <t>（２）専任教職員数（令和７年５月１日現在）</t>
    <phoneticPr fontId="1"/>
  </si>
  <si>
    <t>４　審議機関（令和７年４月１日現在）</t>
    <phoneticPr fontId="1"/>
  </si>
  <si>
    <t>委員　　　　　　　石原　俊彦</t>
    <rPh sb="9" eb="11">
      <t>イシハラ</t>
    </rPh>
    <rPh sb="12" eb="14">
      <t>トシヒコ</t>
    </rPh>
    <phoneticPr fontId="1"/>
  </si>
  <si>
    <t>委員　　　　　　　辻󠄀　直人</t>
    <rPh sb="9" eb="12">
      <t>ツジ</t>
    </rPh>
    <rPh sb="13" eb="15">
      <t>ナオト</t>
    </rPh>
    <phoneticPr fontId="1"/>
  </si>
  <si>
    <t>委員　　　　　　　辻󠄀　直人</t>
    <rPh sb="0" eb="2">
      <t>イイン</t>
    </rPh>
    <rPh sb="9" eb="12">
      <t>ツジ</t>
    </rPh>
    <rPh sb="13" eb="15">
      <t>ナオト</t>
    </rPh>
    <phoneticPr fontId="1"/>
  </si>
  <si>
    <t>　年度計画（中期計画）の記載項目（小項目）ごとの進捗状況の自己評価を行い、業務実績報告書において、次の４段階により進捗状況を示すとともに、</t>
    <rPh sb="6" eb="8">
      <t>チュウキ</t>
    </rPh>
    <rPh sb="8" eb="10">
      <t>ケイカク</t>
    </rPh>
    <rPh sb="49" eb="50">
      <t>ツギ</t>
    </rPh>
    <rPh sb="52" eb="54">
      <t>ダンカイ</t>
    </rPh>
    <rPh sb="57" eb="59">
      <t>シンチョク</t>
    </rPh>
    <rPh sb="59" eb="61">
      <t>ジョウキョウ</t>
    </rPh>
    <rPh sb="62" eb="63">
      <t>シメ</t>
    </rPh>
    <phoneticPr fontId="0"/>
  </si>
  <si>
    <t>４･･･年度計画（中期計画）を上回って実施している（上回る実施状況）</t>
    <rPh sb="9" eb="11">
      <t>チュウキ</t>
    </rPh>
    <rPh sb="11" eb="13">
      <t>ケイカク</t>
    </rPh>
    <phoneticPr fontId="1"/>
  </si>
  <si>
    <t>３･･･年度計画（中期計画）を順調に実施している（十分な若しくは概ね実施）</t>
    <phoneticPr fontId="1"/>
  </si>
  <si>
    <t>２･･･年度計画（中期計画）を十分に実施できていない（下回る若しくは実施が不十分）</t>
    <phoneticPr fontId="1"/>
  </si>
  <si>
    <t>１･･･年度計画（中期計画）を大幅に下回っている（特に劣る若しくは実施していない）</t>
    <phoneticPr fontId="1"/>
  </si>
  <si>
    <t>　年度計画（中期計画）の小項目別評価及び特筆すべき事項（以下「特記事項」という。）を踏まえ、中期計画の事項（以下「大項目」という。）ごとに、</t>
    <rPh sb="6" eb="8">
      <t>チュウキ</t>
    </rPh>
    <rPh sb="8" eb="10">
      <t>ケイカク</t>
    </rPh>
    <phoneticPr fontId="1"/>
  </si>
  <si>
    <t>記述式により自己評価する。</t>
    <phoneticPr fontId="1"/>
  </si>
  <si>
    <t>当該事業年度及び中期目標の期間の最後の事業年度の前々事業年度における中期目標の進捗状況について、次の４段階により進捗状況を示すとともに、</t>
    <rPh sb="6" eb="7">
      <t>オヨ</t>
    </rPh>
    <rPh sb="48" eb="49">
      <t>ツギ</t>
    </rPh>
    <rPh sb="51" eb="53">
      <t>ダンカイ</t>
    </rPh>
    <rPh sb="56" eb="60">
      <t>シンチョクジョウキョウ</t>
    </rPh>
    <rPh sb="61" eb="62">
      <t>シメ</t>
    </rPh>
    <phoneticPr fontId="0"/>
  </si>
  <si>
    <t>（２）小項目別業務実績・自己評価結果</t>
    <rPh sb="3" eb="6">
      <t>ショウコウモク</t>
    </rPh>
    <rPh sb="6" eb="7">
      <t>ベツ</t>
    </rPh>
    <rPh sb="7" eb="9">
      <t>ギョウム</t>
    </rPh>
    <rPh sb="9" eb="11">
      <t>ジッセキ</t>
    </rPh>
    <rPh sb="12" eb="14">
      <t>ジコ</t>
    </rPh>
    <rPh sb="14" eb="16">
      <t>ヒョウカ</t>
    </rPh>
    <rPh sb="16" eb="18">
      <t>ケッカ</t>
    </rPh>
    <phoneticPr fontId="1"/>
  </si>
  <si>
    <t>第４－１  教育に関する目標</t>
    <phoneticPr fontId="1"/>
  </si>
  <si>
    <t>※「業務の実績」における下線部分は、特筆事項とする。</t>
    <phoneticPr fontId="1"/>
  </si>
  <si>
    <t>（１）教育の成果</t>
    <phoneticPr fontId="1"/>
  </si>
  <si>
    <t xml:space="preserve">ディプロマポリシー（学位授与方針）に基づき、グローバルな視野に立ち、高い専門性と論理的・批判的思考力や表現力、コミュニケーション力、そして生涯にわたり学び続ける力を涵養する。 </t>
    <phoneticPr fontId="1"/>
  </si>
  <si>
    <t>中期計画</t>
    <rPh sb="0" eb="4">
      <t>チュウキケイカク</t>
    </rPh>
    <phoneticPr fontId="1"/>
  </si>
  <si>
    <t>業務の実績</t>
    <rPh sb="0" eb="2">
      <t>ギョウム</t>
    </rPh>
    <rPh sb="3" eb="5">
      <t>ジッセキ</t>
    </rPh>
    <phoneticPr fontId="1"/>
  </si>
  <si>
    <t>第４－１  教育に関する目標を達成するための措置</t>
    <rPh sb="0" eb="1">
      <t>ダイ</t>
    </rPh>
    <rPh sb="6" eb="8">
      <t>キョウイク</t>
    </rPh>
    <rPh sb="9" eb="10">
      <t>カン</t>
    </rPh>
    <rPh sb="12" eb="14">
      <t>モクヒョウ</t>
    </rPh>
    <rPh sb="15" eb="17">
      <t>タッセイ</t>
    </rPh>
    <rPh sb="22" eb="24">
      <t>ソチ</t>
    </rPh>
    <phoneticPr fontId="1"/>
  </si>
  <si>
    <t>（１）教育の成果</t>
    <rPh sb="3" eb="5">
      <t>キョウイク</t>
    </rPh>
    <rPh sb="6" eb="8">
      <t>セイカ</t>
    </rPh>
    <phoneticPr fontId="1"/>
  </si>
  <si>
    <t>・本学が共通教育と専門教育の両方によって育成すべき人材像として掲げる「グローカリスト」が持つべき具体的な資質・能力を、両学部が掲げる「学修のアウトカム」と関連付けてより明確に提示し、ディプロマポリシーだけでなく、アドミッションポリシー、カリキュラムポリシーにも反映させる。</t>
    <phoneticPr fontId="1"/>
  </si>
  <si>
    <t>（２）教育内容</t>
    <rPh sb="3" eb="5">
      <t>キョウイク</t>
    </rPh>
    <rPh sb="5" eb="7">
      <t>ナイヨウ</t>
    </rPh>
    <phoneticPr fontId="1"/>
  </si>
  <si>
    <t>カリキュラムポリシー（教育課程編成方針）に基づき、文理双方の学部間連携など大学の強みを活かし、教養教育から専門教育まで実践的でグローカルな学部教育を展開するとともに、社会情勢や地域ニーズなどを踏まえ、学部学科編成の最適化に取り組む。 
また令和６年度を目処に、情報学部を中軸とした文理連携による地域協働型教育研究を展開するための新たな拠点となる大学院を設置して地域の発展を牽引する高度なＩＣＴ人材を育成する。</t>
    <phoneticPr fontId="1"/>
  </si>
  <si>
    <t xml:space="preserve">（２）教育内容 </t>
    <rPh sb="3" eb="5">
      <t>キョウイク</t>
    </rPh>
    <rPh sb="5" eb="7">
      <t>ナイヨウ</t>
    </rPh>
    <phoneticPr fontId="1"/>
  </si>
  <si>
    <t>①教育課程の編成</t>
    <phoneticPr fontId="1"/>
  </si>
  <si>
    <t>・地域経営学部については、「地域経営」の概念を整理して、「地域についての体系的な学修」ができるよう、教育内容の改善を行う。また、令和６年度に情報学部と共同で新たに設置を目指す大学院修士課程を視野に入れて、開講科目の再編成を行うとともに、これに合わせて教員組織のあり方を改善する。</t>
    <phoneticPr fontId="1"/>
  </si>
  <si>
    <t>・情報学部については、令和５年度に完成年次を迎えることと令和６年度に地域経営学部と共同で設置する新たな大学院修士課程の設置予定を視野に入れて、令和６年度以降のカリキュラムポリシーを更新し、それに基づく教育課程の編成等を図る。</t>
    <phoneticPr fontId="1"/>
  </si>
  <si>
    <t>・全学委員会としての教務委員会において、本学の２学部体制の利点を活かすために、大学院の設置をも視野に入れつつ、文理両分野にまたがる学修が可能となるように共通教育を再編成する。</t>
    <phoneticPr fontId="1"/>
  </si>
  <si>
    <t>・共通教育と専門教育の両方にわたって、学生が「何を学び、何を身につけることができたのか」を意識し、理解できるような教育課程を編成する。</t>
    <phoneticPr fontId="1"/>
  </si>
  <si>
    <t>②教育職員免許状の課程の設置</t>
    <phoneticPr fontId="1"/>
  </si>
  <si>
    <t>・高等学校教育職員免許の情報の取得課程を設置する。</t>
    <phoneticPr fontId="1"/>
  </si>
  <si>
    <t>・高等学校教育職員免許の数学と公民の取得課程の設置を目指した検討を行う。</t>
    <phoneticPr fontId="1"/>
  </si>
  <si>
    <t>③新しい大学院の設置</t>
    <phoneticPr fontId="1"/>
  </si>
  <si>
    <t>・情報学を中軸にしつつ地域経営学関連分野とも密接に連携する地域協働型教育研究を本学全体として展開するために、新たに大学院修士課程を、令和６年度を目途に設置する。</t>
    <phoneticPr fontId="1"/>
  </si>
  <si>
    <t xml:space="preserve">・大学院の博士課程設置に向けた方針を定める。 </t>
    <phoneticPr fontId="1"/>
  </si>
  <si>
    <t>（３）地域協働型の教育の深化・充実</t>
    <rPh sb="3" eb="5">
      <t>チイキ</t>
    </rPh>
    <rPh sb="5" eb="8">
      <t>キョウドウガタ</t>
    </rPh>
    <rPh sb="9" eb="11">
      <t>キョウイク</t>
    </rPh>
    <rPh sb="12" eb="14">
      <t>シンカ</t>
    </rPh>
    <rPh sb="15" eb="17">
      <t>ジュウジツ</t>
    </rPh>
    <phoneticPr fontId="1"/>
  </si>
  <si>
    <t>持続可能な地域づくりに取り組む人材を育成する「福知山モデル」の具現化に向け、文理連携により、地域の課題や資源を教育に活かす仕組みを構築するとともに、フィールドワークや演習等の実践的な教育を充実する。</t>
    <phoneticPr fontId="1"/>
  </si>
  <si>
    <t xml:space="preserve">①本学の特色である「地域協働型教育研究」の深化・充実 </t>
    <phoneticPr fontId="1"/>
  </si>
  <si>
    <t>・「地域協働型教育」の深化・充実を図るために、地域経営学部ではフィールドワーク型演習系科目、情報学部ではＰＢＬ等の演習・実習科目の具体的な実態を把握しその学修成果を検討するための組織を両学部に設置する。</t>
    <phoneticPr fontId="1"/>
  </si>
  <si>
    <t>・共通教育については、教務委員会において、地域課題の解決や地域資源の活用に資する文理両分野にまたがる科目設定を図る。</t>
    <phoneticPr fontId="1"/>
  </si>
  <si>
    <t>②インターンシップの充実</t>
    <phoneticPr fontId="1"/>
  </si>
  <si>
    <t>・地域協働の実践を経験しつつ、学生が自らのキャリアを考えるためのインターンシップを充実させる。</t>
    <phoneticPr fontId="1"/>
  </si>
  <si>
    <t xml:space="preserve">③教育における「福知山モデル」の提示 </t>
    <phoneticPr fontId="1"/>
  </si>
  <si>
    <t>・地域と本学とが協働して持続可能な地域社会を創出する教育的試みを継続し、代表的実践例とその理論的背景を「福知山モデル」として取りまとめて提示する。</t>
    <phoneticPr fontId="1"/>
  </si>
  <si>
    <t>（４）教育の質保証等</t>
    <rPh sb="3" eb="5">
      <t>キョウイク</t>
    </rPh>
    <rPh sb="6" eb="7">
      <t>シツ</t>
    </rPh>
    <rPh sb="7" eb="9">
      <t>ホショウ</t>
    </rPh>
    <rPh sb="9" eb="10">
      <t>トウ</t>
    </rPh>
    <phoneticPr fontId="1"/>
  </si>
  <si>
    <t>教育の質を向上させるため、教員間、教職員間の連携・協働を強化するとともに、授業の改善とあわせて教育・学習成果の多面的な評価に基づく教育の自己点検・評価を継続的に実施する。</t>
    <phoneticPr fontId="1"/>
  </si>
  <si>
    <t>①教育の質保証等</t>
    <phoneticPr fontId="1"/>
  </si>
  <si>
    <t>・アドミッションポリシー・カリキュラムポリシー・ディプロマポリシーに基づいてアセスメントポリシーを策定し、学生の満足度を含めた学修成果を大学全体レベル、学部・学科レベル、科目レベルの３段階で検証を実施することとし、そのために必要なデータをＩＲ委員会が他の部門と共同で収集し、分析を行う。分析結果に基づく自己点検・評価委員会の検証結果を学内で共有するとともに、適切な範囲と方法で学外にも公表する。</t>
    <phoneticPr fontId="1"/>
  </si>
  <si>
    <t>・本学の教育目的達成のための教学マネジメントを確立するために、「内部質保証の方針」並びに「内部質保証体制図」に示されたＰＤＣＡサイクルの適切な運用により、学修成果の検証結果を踏まえた教育内容と方法の全学的な改善を行う。</t>
    <phoneticPr fontId="1"/>
  </si>
  <si>
    <t>②効果的なＦＤ活動</t>
    <phoneticPr fontId="1"/>
  </si>
  <si>
    <t>・教育の質の向上を目指し、効果的なファカルティ・ディベロップメント（ＦＤ）活動を実施する。</t>
    <phoneticPr fontId="1"/>
  </si>
  <si>
    <t>③コロナ禍を経た大学教育のあり方の確立</t>
    <rPh sb="4" eb="5">
      <t>カ</t>
    </rPh>
    <rPh sb="6" eb="7">
      <t>ヘ</t>
    </rPh>
    <rPh sb="8" eb="10">
      <t>ダイガク</t>
    </rPh>
    <rPh sb="10" eb="12">
      <t>キョウイク</t>
    </rPh>
    <rPh sb="15" eb="16">
      <t>カタ</t>
    </rPh>
    <rPh sb="17" eb="19">
      <t>カクリツ</t>
    </rPh>
    <phoneticPr fontId="1"/>
  </si>
  <si>
    <t>・コロナ禍を経て今後予想される大学教育全般の変貌に対応するために、文部科学省等が提示する制度的枠組を見据えながら、本学にふさわしい教育内容と方法の確立に積極的に取り組む。</t>
    <phoneticPr fontId="1"/>
  </si>
  <si>
    <t>（５）学生支援の充実等</t>
    <phoneticPr fontId="1"/>
  </si>
  <si>
    <t xml:space="preserve">学生一人一人の事情やニーズを踏まえた修学支援、生活支援をはじめ、課外活動、地域貢献活動、就職活動、健康管理、メンタルヘルスケアなど様々な支援に取り組む。 </t>
    <phoneticPr fontId="1"/>
  </si>
  <si>
    <t>（５）学生支援の充実等</t>
    <rPh sb="3" eb="5">
      <t>ガクセイ</t>
    </rPh>
    <rPh sb="5" eb="7">
      <t>シエン</t>
    </rPh>
    <rPh sb="8" eb="10">
      <t>ジュウジツ</t>
    </rPh>
    <rPh sb="10" eb="11">
      <t>トウ</t>
    </rPh>
    <phoneticPr fontId="1"/>
  </si>
  <si>
    <t>①修学支援の充実</t>
    <phoneticPr fontId="1"/>
  </si>
  <si>
    <t xml:space="preserve">・厳しい経済状況にある学生が学業に専念できるように、国や自治体等が行う高等教育の修学支援新制度を活用するとともに、本学独自の授業料減免制度等の経済的支援の実施を目指す。 </t>
    <phoneticPr fontId="1"/>
  </si>
  <si>
    <t>・学生用図書やその他の資料を体系的に収集するための体制を整備し、メディアセンターの学修支援機能を強化する。</t>
    <phoneticPr fontId="1"/>
  </si>
  <si>
    <t>・学修に困難を抱えている学生に対して、必要なリメディアル教育を実施する。</t>
    <phoneticPr fontId="1"/>
  </si>
  <si>
    <t xml:space="preserve">・学生の下宿確保への支援として、不動産情報の提供と合わせて、福知山市や事業者等との連携により住居確保に取り組む。 </t>
    <phoneticPr fontId="1"/>
  </si>
  <si>
    <t>②メンタルヘルスを中心とした学生相談体制の整備</t>
    <phoneticPr fontId="1"/>
  </si>
  <si>
    <t>・学生が退学や休学に至る可能性のある課題である心身の健康とりわけメンタルヘルスの維持のため、専門家である校医やカウンセラー等の相談体制の充実を図る。</t>
    <phoneticPr fontId="1"/>
  </si>
  <si>
    <t>・専門家による相談以外にも、教職員による相談および学生同士のピアサポートなどによる、学生が相談しやすい体制を構築する。</t>
    <phoneticPr fontId="1"/>
  </si>
  <si>
    <t>③キャリア支援の充実</t>
    <phoneticPr fontId="1"/>
  </si>
  <si>
    <t>・就職率１００％を目指して、就職情報の提供等にとどまらず、学生一人一人が自身の職業観・勤労観を明確にし、幅広い進路の可能性を提示するための取組みを実施する。</t>
    <phoneticPr fontId="1"/>
  </si>
  <si>
    <t>④国際化支援</t>
    <phoneticPr fontId="1"/>
  </si>
  <si>
    <t>・日本人学生がグローバルな視野を持つために、短期留学プログラムを充実させるとともに、長期留学制度についても確立を図る。</t>
    <phoneticPr fontId="1"/>
  </si>
  <si>
    <t>・外国人留学生の志望者と入学者を増加させるために必要な入試制度や学修・生活支援制度を改善する。</t>
    <phoneticPr fontId="1"/>
  </si>
  <si>
    <t>⑤学生主導の地域連携活動の強化</t>
    <phoneticPr fontId="1"/>
  </si>
  <si>
    <t>・「学生プロジェクト」等を継続して学生主導の地域連携活動への支援を強化するとともに、公立大学学生ネットワーク主催の LINKtopos（全国公立大学学生大会）への学生派遣を継続する。</t>
    <phoneticPr fontId="1"/>
  </si>
  <si>
    <t xml:space="preserve">（６）入学者選抜 </t>
    <phoneticPr fontId="1"/>
  </si>
  <si>
    <t xml:space="preserve">高大接続と併せて多元的な評価に基づく入学者選抜制度の改革を継続的に進め、アドミッションポリシー（入学者受入方針）に掲げた様々な背景と価値観を持った目的意識や学習意欲が高い学生を確保する。特に北近畿地域からの入学者の増加に努める。 </t>
    <phoneticPr fontId="1"/>
  </si>
  <si>
    <t>（６）入学者選抜</t>
    <rPh sb="3" eb="6">
      <t>ニュウガクシャ</t>
    </rPh>
    <rPh sb="6" eb="8">
      <t>センバツ</t>
    </rPh>
    <phoneticPr fontId="1"/>
  </si>
  <si>
    <t>①優秀で多様な学生を確保するための選抜制度の構築</t>
    <phoneticPr fontId="1"/>
  </si>
  <si>
    <t>・アドミッションポリシーに基づく目的意識や学習意欲の高い優秀で多様な学生を確保するために各学部が中心となって、修学後の状況を検証する。その結果に基づいて、現在の選抜区分の見直しを含めて、優秀な学生を確保するための適切な選抜制度を構築する。</t>
    <phoneticPr fontId="1"/>
  </si>
  <si>
    <t>②入学志願者数の確保</t>
    <phoneticPr fontId="1"/>
  </si>
  <si>
    <t>・毎年度の定員充足率を１００％にするだけではなく、入試全体において受験倍率（受験者数／合格者数）が第２期中期計画期間中の平均で２倍以上となることを目指す。</t>
    <phoneticPr fontId="1"/>
  </si>
  <si>
    <t>・高校訪問やオープンキャンパス等の入試広報活動だけではなく、高校生に本学の特色を十分に知ってもらった上で志願してもらうための「出張講義」や本学への訪問の機会等を充実させる。</t>
    <phoneticPr fontId="1"/>
  </si>
  <si>
    <t>・１８歳人口の減少やコロナ禍を経た志願者状況の変化を踏まえて、高校等へのヒアリングなど入学志願者確保のための新たな方策を検討し、実施する。</t>
    <phoneticPr fontId="1"/>
  </si>
  <si>
    <t>③北近畿地域内高校との関係強化</t>
    <phoneticPr fontId="1"/>
  </si>
  <si>
    <t>・北近畿地域（入学者選抜においては口丹地域を含む。）からの優秀な入学者が第２期中期計画期間中に学生定員の２０％以上となることを目指し、当該地域の高校等との関係を強化させることによって、最適な選抜制度を構築する。</t>
    <phoneticPr fontId="1"/>
  </si>
  <si>
    <t>第４－２  研究に関する目標</t>
    <phoneticPr fontId="1"/>
  </si>
  <si>
    <t>（１）研究水準及び成果等</t>
    <phoneticPr fontId="1"/>
  </si>
  <si>
    <t>様々な地域課題の解決に貢献する「福知山モデル」の具現化に向け、高度な地域協働型の研究を推進し、その成果を地域社会に還元する。</t>
    <phoneticPr fontId="1"/>
  </si>
  <si>
    <t xml:space="preserve">第４－２  研究に関する目標を達成するための措置 </t>
    <phoneticPr fontId="1"/>
  </si>
  <si>
    <t xml:space="preserve">（１）研究水準及び成果等 </t>
    <rPh sb="3" eb="5">
      <t>ケンキュウ</t>
    </rPh>
    <rPh sb="5" eb="7">
      <t>スイジュン</t>
    </rPh>
    <rPh sb="7" eb="8">
      <t>オヨ</t>
    </rPh>
    <rPh sb="9" eb="11">
      <t>セイカ</t>
    </rPh>
    <rPh sb="11" eb="12">
      <t>トウ</t>
    </rPh>
    <phoneticPr fontId="1"/>
  </si>
  <si>
    <t>①研究における「福知山モデル」の提示</t>
    <rPh sb="1" eb="3">
      <t>ケンキュウ</t>
    </rPh>
    <rPh sb="8" eb="11">
      <t>フクチヤマ</t>
    </rPh>
    <rPh sb="16" eb="18">
      <t>テイジ</t>
    </rPh>
    <phoneticPr fontId="1"/>
  </si>
  <si>
    <t>・個々の教員の自発的な研究だけでなく、学内外との共同研究により、本学の特色である「地域協働型研究」の実践を積み重ねる。そのことにより、代表的実践例とその理論的背景を「福知山モデル」として取りまとめて提示する。</t>
    <phoneticPr fontId="1"/>
  </si>
  <si>
    <t>②「数理・データサイエンス教育研究センター」（仮称）の設置</t>
    <phoneticPr fontId="1"/>
  </si>
  <si>
    <t>・現行の「数理・データサイエンス教育研究拠点」を発展させ、「数理・データサイエンス教育研究センター」（仮称）を本学の附属機関として設置し、数理・データサイエンスの理論研究を行うとともに、当該分野に基づく手法を地域協働型教育研究のなかで機能させることを目指す。</t>
    <phoneticPr fontId="1"/>
  </si>
  <si>
    <t>③学際的な地域協働型研究の推進</t>
    <phoneticPr fontId="1"/>
  </si>
  <si>
    <t>・本学教員の学術的バックグラウンドの多様性を活かし、地域の課題の発見と課題解決に資する学際的な地域協働型研究を推し進める。</t>
    <phoneticPr fontId="1"/>
  </si>
  <si>
    <t>・本学教員は、附属機関である北近畿地域連携機構、メディアセンター、地域防災研究センター、国際センター、数理・データサイエンス教育研究センター（仮称）と連携して、本中期計画期間中に取り組むべき適切な研究課題を設定して共同研究を実施する。</t>
    <phoneticPr fontId="1"/>
  </si>
  <si>
    <t>・本学教員は、近隣の高等教育機関等とともに地域の課題解決に資する共同研究を実施することを目指す。</t>
    <phoneticPr fontId="1"/>
  </si>
  <si>
    <t>④地域防災研究センター</t>
    <phoneticPr fontId="1"/>
  </si>
  <si>
    <t>・「地域防災研究センター」は、福知山市域を中心とした地域防災に関する現状把握と課題、対応策などについて、教育研究・行政等の関係機関、地域や市民との連携により研究活動を展開し、その成果を自治体や地域の防災・危機管理に還元する。</t>
    <phoneticPr fontId="1"/>
  </si>
  <si>
    <t>⑤国際センター</t>
    <phoneticPr fontId="1"/>
  </si>
  <si>
    <t>・「国際センター」は、海外の大学及び研究機関と新たな学術交流提携協定を締結し、地域社会の発展に寄与するセミナー、研究会や共同研究を推進して、その結果を国内外に広く発信する。</t>
    <phoneticPr fontId="1"/>
  </si>
  <si>
    <t xml:space="preserve">（２）研究体制等 </t>
    <phoneticPr fontId="1"/>
  </si>
  <si>
    <t>質の高い研究成果を得るため、学部間での連携や研究支援体制の強化、研究環境の整備、また他大学をはじめ外部機関との連携による研究推進体制を構築する。</t>
    <phoneticPr fontId="1"/>
  </si>
  <si>
    <t>第４－２  研究に関する目標を達成するための措置</t>
    <phoneticPr fontId="1"/>
  </si>
  <si>
    <t>（２）研究体制等</t>
    <phoneticPr fontId="1"/>
  </si>
  <si>
    <t>①研究環境と支援体制の整備</t>
    <phoneticPr fontId="1"/>
  </si>
  <si>
    <t>・教員の研究時間を確保するために、全学的にも学部・学科においても、管理運営業務の簡素化と効率化を図る。</t>
    <phoneticPr fontId="1"/>
  </si>
  <si>
    <t xml:space="preserve">・様々な研究資金獲得や研究補助活動のための人員配置に必要な組織体制の整備を行う。 </t>
    <phoneticPr fontId="1"/>
  </si>
  <si>
    <t>②メディアセンターの研究支援機能拡充</t>
    <phoneticPr fontId="1"/>
  </si>
  <si>
    <t>・北近畿地域の統計資料など、地域連携型研究の基盤となる様々な資料の整備を図るとともに、収集した資料等を利活用に供するべく公開する。</t>
    <phoneticPr fontId="1"/>
  </si>
  <si>
    <t xml:space="preserve">・大学院設置等に鑑み、より高度な研究を支援するため電子ジャーナル、電子図書、オンラインデータベース等の充実を図る。 </t>
    <phoneticPr fontId="1"/>
  </si>
  <si>
    <t>第４－３  地域・社会貢献に関する目標</t>
    <phoneticPr fontId="1"/>
  </si>
  <si>
    <t>（１）連携強化</t>
    <rPh sb="3" eb="5">
      <t>レンケイ</t>
    </rPh>
    <rPh sb="5" eb="7">
      <t>キョウカ</t>
    </rPh>
    <phoneticPr fontId="1"/>
  </si>
  <si>
    <t>北近畿地域のニーズに応じた研究開発や人材育成等を展開するため、地域の自治体、企業及び各種団体等との連携を強化する。</t>
    <phoneticPr fontId="1"/>
  </si>
  <si>
    <t xml:space="preserve">第４－３  地域・社会貢献に関する目標を達成するための措置 </t>
    <phoneticPr fontId="1"/>
  </si>
  <si>
    <t>（１）連携強化</t>
    <phoneticPr fontId="1"/>
  </si>
  <si>
    <t xml:space="preserve">①北近畿地域連携機構の再編 </t>
    <phoneticPr fontId="1"/>
  </si>
  <si>
    <t>・「北近畿地域連携機構」については、第１期中期計画期間中の活動全般について点検を行い、地域協働型教育研究を推進し「福知山モデル」を志向する本学全体にとって地域との連携の中核的な附属機関となるべく、早急に再編を行う。</t>
    <phoneticPr fontId="1"/>
  </si>
  <si>
    <t>②包括協定締結団体等との共同（受託）研究の強化</t>
    <phoneticPr fontId="1"/>
  </si>
  <si>
    <t>・持続的な地域社会の発展に向けて、包括協定を締結している団体のみならず、北近畿地域の自治体や企業等の各種団体との連携を深め、それぞれのニーズに応じた共同研究や受託研究、人材育成を展開する。</t>
    <phoneticPr fontId="1"/>
  </si>
  <si>
    <t>③北近畿の小中学校、高等学校、地域団体・市民等との交流・連携</t>
    <phoneticPr fontId="1"/>
  </si>
  <si>
    <t>・小中高の教員をはじめとする、地域に根ざして存在する様々な知的資源も活用しながら協働事業を推進し、課題解決に貢献する。</t>
    <phoneticPr fontId="1"/>
  </si>
  <si>
    <t>（２）地域における人材の育成</t>
    <rPh sb="3" eb="5">
      <t>チイキ</t>
    </rPh>
    <rPh sb="9" eb="11">
      <t>ジンザイ</t>
    </rPh>
    <rPh sb="12" eb="14">
      <t>イクセイ</t>
    </rPh>
    <phoneticPr fontId="1"/>
  </si>
  <si>
    <t xml:space="preserve">北近畿地域の多世代の市民に多様で質の高い教育機会を提供しその自己実現を支援するため、社会人への新たな知識・スキル取得のためのリカレント教育を充実させるとともに、小学校・中学校・高等学校における児童生徒への学修の動機づけをはじめ、それぞれの教育活動において特色ある連携を進める。 </t>
    <phoneticPr fontId="1"/>
  </si>
  <si>
    <t>第４－３  地域・社会貢献に関する目標を達成するための措置</t>
    <phoneticPr fontId="1"/>
  </si>
  <si>
    <t>（２）地域における人材の育成</t>
    <phoneticPr fontId="1"/>
  </si>
  <si>
    <t>①リカレント教育の充実</t>
    <phoneticPr fontId="1"/>
  </si>
  <si>
    <t>・地域住民の新たな知識・スキル取得を支援するため、既存の科目等履修生・聴講生制度を拡充するとともに、ＩＣＴも利用しつつ、多様で質の高い教育機会を提供することによって、社会ニーズに対応したリカレント教育を充実させ高度な人材の育成を目指す。</t>
    <phoneticPr fontId="1"/>
  </si>
  <si>
    <t>②市民のニーズに沿う学習機会の提供</t>
    <phoneticPr fontId="1"/>
  </si>
  <si>
    <t>・公開講座・社会人大学校等、市民のニーズに沿った学習機会の提供に努める。</t>
    <phoneticPr fontId="1"/>
  </si>
  <si>
    <t>③特色ある小中高大連携の推進</t>
    <phoneticPr fontId="1"/>
  </si>
  <si>
    <t>・これまで実施してきた高大連携活動を振り返りながら、北近畿地域の高校教育と本学の教育の両方がともに改善できるような新しい形の高大連携を推進する。また、北近畿地域の小中学校の教育活動との連携をさらに拡充する。</t>
    <phoneticPr fontId="1"/>
  </si>
  <si>
    <t>④まちかどキャンパス吹風舎（ふくちしゃ）の活用</t>
    <phoneticPr fontId="1"/>
  </si>
  <si>
    <t>・吹風舎のこれまでの活動を地域住民とのつながりの観点から再点検したうえで、広く市民との交流や学習、成果発表の場とする。</t>
    <phoneticPr fontId="1"/>
  </si>
  <si>
    <t xml:space="preserve">（３）新たな連携体制の構築と運用 </t>
    <rPh sb="3" eb="4">
      <t>アラ</t>
    </rPh>
    <rPh sb="6" eb="8">
      <t>レンケイ</t>
    </rPh>
    <rPh sb="8" eb="10">
      <t>タイセイ</t>
    </rPh>
    <rPh sb="11" eb="13">
      <t>コウチク</t>
    </rPh>
    <rPh sb="14" eb="16">
      <t>ウンヨウ</t>
    </rPh>
    <phoneticPr fontId="1"/>
  </si>
  <si>
    <t>SDGs への貢献や新型コロナウィルス感染症がもたらす社会変容に対応し、地域の発展を牽引する産業イノベーションや新たな産業の創出する「福知山モデル」の具現化に向け、北近畿地域の自治体、高等教育機関、企業及び各種団体等が一体となった産学官連携組織（コンソーシアム）を構築する。</t>
    <phoneticPr fontId="1"/>
  </si>
  <si>
    <t>（３）新たな連携体制の構築と運用</t>
    <phoneticPr fontId="1"/>
  </si>
  <si>
    <t>産学官連携コンソーシアムの構築 
・北近畿地域の産業界と高等教育機関のみならず、福知山市をはじめとする地域自治体も参画する新しい連携組織を構築する。この組織においては、具体的な課題を共有し、共同事業等により北近畿地域の産業イノベーションや新たな価値の創出を目指し、地域課題の解決に向けた大学としての取組みを進める。</t>
    <phoneticPr fontId="1"/>
  </si>
  <si>
    <t>（４）大学活動に関する情報の収集と発信</t>
    <phoneticPr fontId="1"/>
  </si>
  <si>
    <t>社会情勢や北近畿地域が求めるニーズを的確に捉え、大学の様々な教育研究活動を体系的・戦略的に広く情報発信する。</t>
    <phoneticPr fontId="1"/>
  </si>
  <si>
    <t>①情報収集の強化</t>
    <phoneticPr fontId="1"/>
  </si>
  <si>
    <t>・新たに構築する連携組織との連携や大学が実施する公開講座等でのアンケートなどを通じて、産業界・市民・自治体の具体的なニーズを的確に把握し、共同研究やイベントの企画立案など、本学の地域貢献活動に活かす。</t>
    <phoneticPr fontId="1"/>
  </si>
  <si>
    <t>②効果的な広報活動</t>
    <phoneticPr fontId="1"/>
  </si>
  <si>
    <t>・本学のプレゼンスを高めるために、本学の研究成果、教員や学生の活動、地域貢献への取組み、公共財として市民の多様な利用が可能な施設・設備等についての情報を、様々なメディアを活用して社会に発信する。</t>
    <phoneticPr fontId="1"/>
  </si>
  <si>
    <t>第５  業務運営の改善及び効率化に関する目標</t>
    <phoneticPr fontId="1"/>
  </si>
  <si>
    <t>１  運営体制</t>
    <rPh sb="3" eb="5">
      <t>ウンエイ</t>
    </rPh>
    <rPh sb="5" eb="7">
      <t>タイセイ</t>
    </rPh>
    <phoneticPr fontId="1"/>
  </si>
  <si>
    <t>理事長（学長）のリーダーシップのもと、戦略的・中長期的な視点で法人運営と教育研究活動に取り組むとともに、教職員が効率的・効果的に業務を推進するため、適宜組織体制を見直す。</t>
    <phoneticPr fontId="1"/>
  </si>
  <si>
    <t>第５  業務運営の改善及び効率化に関する目標を達成するための措置</t>
    <phoneticPr fontId="1"/>
  </si>
  <si>
    <t xml:space="preserve">（１）運営体制 </t>
    <phoneticPr fontId="1"/>
  </si>
  <si>
    <t>責任ある運営体制の構築 
・理事長（学長）がリーダーシップを適切に発揮するために、各部局等（学部、学科、各種委員会、事務局、附属機関等）が自らの任務と責任とを自覚しつつ、部局内部の意思決定を行うことができる運営体制を再構築する。</t>
    <rPh sb="64" eb="66">
      <t>キカン</t>
    </rPh>
    <phoneticPr fontId="1"/>
  </si>
  <si>
    <t>２  組織力の向上</t>
    <rPh sb="3" eb="5">
      <t>ソシキ</t>
    </rPh>
    <rPh sb="5" eb="6">
      <t>リョク</t>
    </rPh>
    <rPh sb="7" eb="9">
      <t>コウジョウ</t>
    </rPh>
    <phoneticPr fontId="1"/>
  </si>
  <si>
    <t>組織を活性化させるため、教員間、教職員間の連携・協働の強化と優れた教職員の確保に努めるとともに、人材の活用とその育成のための人事評価制度並びに人事管理制度を効果的に運用する。</t>
    <phoneticPr fontId="1"/>
  </si>
  <si>
    <t xml:space="preserve">（２）組織力の向上 </t>
    <phoneticPr fontId="1"/>
  </si>
  <si>
    <t>①適切な教職員配置</t>
    <phoneticPr fontId="1"/>
  </si>
  <si>
    <t xml:space="preserve">・２学部となり学生数が増加したことや大学院設置等にともなう業務の複雑化に対応して、優秀な教職員を将来計画に沿って増員する。また、教員の採用や昇任、及び任期制の適正な運用を実現するために、教員人事に関する諸規程の適切な見直しを行う。 </t>
    <phoneticPr fontId="1"/>
  </si>
  <si>
    <t>・安定した業務遂行と事務職員の長期的なキャリアパスとモチベーション向上を図るために、事務局組織全体の適正化を実施する。</t>
    <phoneticPr fontId="1"/>
  </si>
  <si>
    <t>②評価制度の充実</t>
    <phoneticPr fontId="1"/>
  </si>
  <si>
    <t>・教育・研究・地域貢献・大学運営等に関する業績を適正に評価するための教員評価制度を、評価項目や評価方法等を具体化しつつ両学部に導入し、評価結果の具体的な活用策を策定する。</t>
    <phoneticPr fontId="1"/>
  </si>
  <si>
    <t>・事務職員の人事評価についても適正に実施し、評価結果の具体的な活用策を策定する。</t>
    <phoneticPr fontId="1"/>
  </si>
  <si>
    <t xml:space="preserve">③教職員の能力向上 </t>
    <phoneticPr fontId="1"/>
  </si>
  <si>
    <t>・教職協働に向けて、大学教職員として教育研究活動やその支援活動、大学運営を効果的に行うために必要な知識、技能を修得・向上するために、スタッフ・ディベロップメント（ＳＤ）を推進する。</t>
    <phoneticPr fontId="1"/>
  </si>
  <si>
    <t>④ＩＲ活動の推進</t>
    <phoneticPr fontId="1"/>
  </si>
  <si>
    <t>・健全で効率的な大学運営をエビデンスに基づいて行うために、ＩＲ活動を推進する。</t>
    <phoneticPr fontId="1"/>
  </si>
  <si>
    <t xml:space="preserve">第６  財務内容の改善に関する目標 </t>
    <phoneticPr fontId="1"/>
  </si>
  <si>
    <t xml:space="preserve">１  自主財源等の確保 </t>
    <phoneticPr fontId="1"/>
  </si>
  <si>
    <t>教育研究に必要な環境整備と安定的な財政基盤を構築するため、学生数の確保とともに、産官学連携による研究資金や地域内外からの寄附金等の様々な外部資金を積極的に獲得する。</t>
    <phoneticPr fontId="1"/>
  </si>
  <si>
    <t>第６  財務内容の改善に関する目標を達成するための措置</t>
    <phoneticPr fontId="1"/>
  </si>
  <si>
    <t xml:space="preserve">（１）自主財源等の確保 </t>
    <rPh sb="3" eb="5">
      <t>ジシュ</t>
    </rPh>
    <rPh sb="5" eb="7">
      <t>ザイゲン</t>
    </rPh>
    <rPh sb="7" eb="8">
      <t>トウ</t>
    </rPh>
    <rPh sb="9" eb="11">
      <t>カクホ</t>
    </rPh>
    <phoneticPr fontId="1"/>
  </si>
  <si>
    <t>①学生数の確保</t>
    <phoneticPr fontId="1"/>
  </si>
  <si>
    <t>・財政基盤を強化し教育研究活動を着実に発展させるため、入学定員の確保や入学志願者の増加を図る。</t>
    <phoneticPr fontId="1"/>
  </si>
  <si>
    <t>②外部資金の獲得</t>
    <phoneticPr fontId="1"/>
  </si>
  <si>
    <t>・競争的資金や地域の企業・団体等からの共同研究費・受託研究費等の獲得に向けて、外部資金の情報収集と教員による申請及び受入等の支援体制を充実させることにより、教育研究資金の一層の確保を推進する。</t>
    <phoneticPr fontId="1"/>
  </si>
  <si>
    <t xml:space="preserve">・教育後援会や地域の企業等への働きかけを通じて、寄附金の獲得に努める。 </t>
    <phoneticPr fontId="1"/>
  </si>
  <si>
    <t>２  効率的な大学運営の推進</t>
    <phoneticPr fontId="1"/>
  </si>
  <si>
    <t>常に業務内容を点検し業務コストの抑制に努めるとともに、大学の知的資源の効果的・効率的な活用を推進する。</t>
    <phoneticPr fontId="1"/>
  </si>
  <si>
    <t>（２）効率的な大学運営の推進</t>
    <phoneticPr fontId="1"/>
  </si>
  <si>
    <t>①業務内容の点検</t>
    <phoneticPr fontId="1"/>
  </si>
  <si>
    <t xml:space="preserve">・「福知山モデル」実現の観点から本学がこれまで実施してきた事業・業務が真に必要なものであるかどうかを常に点検し、費用対効果の観点から縮小・廃止も含めて見直しを行う。 </t>
    <phoneticPr fontId="1"/>
  </si>
  <si>
    <t>③長期的視点に立った人件費計画の策定</t>
    <phoneticPr fontId="1"/>
  </si>
  <si>
    <t xml:space="preserve">・定年延長や給与体系の見直しを含む、長期的視点に立った教職員の人件費計画を策定する。 </t>
    <phoneticPr fontId="1"/>
  </si>
  <si>
    <t>第７  自己点検・評価及び当該状況に係る情報の提供に関する目標</t>
    <phoneticPr fontId="1"/>
  </si>
  <si>
    <t>１  自己点検・評価の実施</t>
    <rPh sb="3" eb="5">
      <t>ジコ</t>
    </rPh>
    <rPh sb="5" eb="7">
      <t>テンケン</t>
    </rPh>
    <rPh sb="8" eb="10">
      <t>ヒョウカ</t>
    </rPh>
    <rPh sb="11" eb="13">
      <t>ジッシ</t>
    </rPh>
    <phoneticPr fontId="1"/>
  </si>
  <si>
    <t>教育研究活動や業務運営全般に関する自己点検・評価システムを確立し、大学運営の改善に努めるとともに、その結果を公表する。</t>
    <phoneticPr fontId="1"/>
  </si>
  <si>
    <t>第７  自己点検・評価及び当該状況に係る情報の提供に関する目標を達成するための措置</t>
    <phoneticPr fontId="1"/>
  </si>
  <si>
    <t xml:space="preserve">（１）自己点検・評価の実施 </t>
    <rPh sb="3" eb="5">
      <t>ジコ</t>
    </rPh>
    <rPh sb="5" eb="7">
      <t>テンケン</t>
    </rPh>
    <rPh sb="8" eb="10">
      <t>ヒョウカ</t>
    </rPh>
    <rPh sb="11" eb="13">
      <t>ジッシ</t>
    </rPh>
    <phoneticPr fontId="1"/>
  </si>
  <si>
    <t>・本学内部質保証の方針に基づき自己点検・評価を的確に実施し、ウェブサイトで公表するとともに、公立大学法人福知山公立大学評価委員会や認証評価機関からの評価結果を学内にフィードバックすることにより、大学運営の改善につなげる。</t>
    <phoneticPr fontId="1"/>
  </si>
  <si>
    <t xml:space="preserve">２  情報提供 </t>
    <rPh sb="3" eb="5">
      <t>ジョウホウ</t>
    </rPh>
    <rPh sb="5" eb="7">
      <t>テイキョウ</t>
    </rPh>
    <phoneticPr fontId="1"/>
  </si>
  <si>
    <t>教育研究活動や法人運営状況等を積極的・戦略的に情報提供し、地域への説明責任を果たす。</t>
    <phoneticPr fontId="1"/>
  </si>
  <si>
    <t>（２）情報提供</t>
    <phoneticPr fontId="1"/>
  </si>
  <si>
    <t>第８  その他業務運営に関する重要目標</t>
    <phoneticPr fontId="1"/>
  </si>
  <si>
    <t>１  施設設備の整備等</t>
    <rPh sb="3" eb="5">
      <t>シセツ</t>
    </rPh>
    <rPh sb="5" eb="7">
      <t>セツビ</t>
    </rPh>
    <rPh sb="8" eb="10">
      <t>セイビ</t>
    </rPh>
    <rPh sb="10" eb="11">
      <t>トウ</t>
    </rPh>
    <phoneticPr fontId="1"/>
  </si>
  <si>
    <t>良質な教育研究環境を整備・維持するため、既存の施設設備を有効に活用するとともに、施設長寿命化計画に基づき適切な施設整備及び維持保全に取り組む。</t>
    <phoneticPr fontId="1"/>
  </si>
  <si>
    <t>第８  その他業務運営に関する重要目標を達成するための措置</t>
    <phoneticPr fontId="1"/>
  </si>
  <si>
    <t>（１）施設設備の整備等</t>
    <phoneticPr fontId="1"/>
  </si>
  <si>
    <t>・令和６年度の大学院設置に向け２号館の改修や新施設の建設など必要な施設・設備を整備する。</t>
    <phoneticPr fontId="1"/>
  </si>
  <si>
    <t>・体育館や学生の福利厚生施設など、既存の施設及び設備の課題を把握し、福知山公立大学インフラ長寿命化計画（個別施設計画）を基に整備及び改修を組織的に実施しつつ、長期的な展望に立ったキャンパス整備構想を策定する。</t>
    <phoneticPr fontId="1"/>
  </si>
  <si>
    <t>２  安全管理等</t>
    <rPh sb="3" eb="5">
      <t>アンゼン</t>
    </rPh>
    <rPh sb="5" eb="7">
      <t>カンリ</t>
    </rPh>
    <rPh sb="7" eb="8">
      <t>トウ</t>
    </rPh>
    <phoneticPr fontId="1"/>
  </si>
  <si>
    <t>学生及び教職員が安全に安心して活動できるよう、安全管理体制を強化する。</t>
    <phoneticPr fontId="1"/>
  </si>
  <si>
    <t>（２）安全管理等</t>
    <phoneticPr fontId="1"/>
  </si>
  <si>
    <t>①教育・研究活動等における学生の安全確保</t>
    <rPh sb="1" eb="3">
      <t>キョウイク</t>
    </rPh>
    <rPh sb="4" eb="6">
      <t>ケンキュウ</t>
    </rPh>
    <rPh sb="6" eb="8">
      <t>カツドウ</t>
    </rPh>
    <rPh sb="8" eb="9">
      <t>トウ</t>
    </rPh>
    <rPh sb="13" eb="15">
      <t>ガクセイ</t>
    </rPh>
    <rPh sb="16" eb="18">
      <t>アンゼン</t>
    </rPh>
    <rPh sb="18" eb="20">
      <t>カクホ</t>
    </rPh>
    <phoneticPr fontId="1"/>
  </si>
  <si>
    <t xml:space="preserve">・教育・研究活動等における学生の安全を確保するために、学生委員会と衛生委員会が中心となって、さまざまな既往の危険を調査しながら全学的な安全管理体制を整備する。 </t>
    <phoneticPr fontId="1"/>
  </si>
  <si>
    <t>②教職員の安全と健康維持</t>
    <rPh sb="1" eb="4">
      <t>キョウショクイン</t>
    </rPh>
    <rPh sb="5" eb="7">
      <t>アンゼン</t>
    </rPh>
    <rPh sb="8" eb="10">
      <t>ケンコウ</t>
    </rPh>
    <rPh sb="10" eb="12">
      <t>イジ</t>
    </rPh>
    <phoneticPr fontId="1"/>
  </si>
  <si>
    <t>・すべての教職員が安心・安全に業務に従事することができるよう、労働安全衛生法に基づく安全衛生管理体制の充実・強化を図り、産業医・カウンセラーとも協議しつつ、メンタルヘルスを含めた安心・安全な職場環境を実現する。</t>
    <phoneticPr fontId="1"/>
  </si>
  <si>
    <t>③全学的防災体制の構築</t>
    <phoneticPr fontId="1"/>
  </si>
  <si>
    <t>・地域防災研究センターの提案に基づいて、大規模地震などの大災害に対応する全学体制を構築し、学生の避難行動への指導や避難訓練の実施に取り組む。</t>
    <phoneticPr fontId="1"/>
  </si>
  <si>
    <t>３  コンプライアンスの徹底</t>
    <rPh sb="12" eb="14">
      <t>テッテイ</t>
    </rPh>
    <phoneticPr fontId="1"/>
  </si>
  <si>
    <t>業務の適正を確保するため、コンプライアンス（法令遵守）を徹底するための体制を強化する。</t>
    <phoneticPr fontId="1"/>
  </si>
  <si>
    <t xml:space="preserve">（３）コンプライアンスの徹底 </t>
    <phoneticPr fontId="1"/>
  </si>
  <si>
    <t>①法令遵守の徹底と対応策整備</t>
    <phoneticPr fontId="1"/>
  </si>
  <si>
    <t>・人権侵害、個人情報をはじめとする情報の漏洩、研究不正や研究費に関する不正行為等の発生は本学に深刻な影響を与えるために、本学の構成員すべてに対して、法令、学内ルール、社会規範等の遵守の徹底を促すことを目的に、具体的な事例を含む効果的な研修を実施する。</t>
    <phoneticPr fontId="1"/>
  </si>
  <si>
    <t>・法令違反・人権侵害等が発生した場合の迅速で適切な対応を実施するために、学内のルールや対応組織の整備を図る。</t>
    <phoneticPr fontId="1"/>
  </si>
  <si>
    <t>②ハラスメントの防止</t>
    <phoneticPr fontId="1"/>
  </si>
  <si>
    <t>・セクシュアルハラスメント、アカデミックハラスメント等のハラスメントは、法令違反に当たらない場合であっても、本学の教育研究、就労環境を著しく悪化させるものであることの自覚を本学の全構成員に徹底させる。</t>
    <phoneticPr fontId="1"/>
  </si>
  <si>
    <t>４  リスクマネジメントの徹底</t>
    <rPh sb="13" eb="15">
      <t>テッテイ</t>
    </rPh>
    <phoneticPr fontId="1"/>
  </si>
  <si>
    <t>感染症対策、情報セキュリティ対策、フィールドワーク等の諸活動及び業務運営における安全性の向上や様々なリスクへの対策を強化する。</t>
    <phoneticPr fontId="1"/>
  </si>
  <si>
    <t xml:space="preserve">（４）リスクマネジメントの徹底 </t>
    <phoneticPr fontId="1"/>
  </si>
  <si>
    <t>①リスクへの対策強化</t>
    <phoneticPr fontId="1"/>
  </si>
  <si>
    <t>・本学のリスクマネジメント規程及びリスクマネジメントガイドラインに基づき、学生、教職員が安心安全に活動できるために、リスクへの対策を強化する。</t>
    <phoneticPr fontId="1"/>
  </si>
  <si>
    <t xml:space="preserve">②情報通信に関するリスクへの対策強化 </t>
    <phoneticPr fontId="1"/>
  </si>
  <si>
    <t>・リスクマネジメントガイドラインで、「自然災害」、「健康被害」に次いで第３に分類されている「情報通信に関するリスク」への対策を強化し情報管理に万全を期すために、「情報システム管理委員会」を設置する。</t>
    <phoneticPr fontId="1"/>
  </si>
  <si>
    <t>③機密文書管理体制の整備</t>
    <phoneticPr fontId="1"/>
  </si>
  <si>
    <t>・機密性の程度に応じた文書（デジタル化されたものを含む）の階層区分とそれに応じた取扱い・管理の相違を明確にする規程を制定し、厳密な運用を図る。</t>
    <phoneticPr fontId="1"/>
  </si>
  <si>
    <t>④防災関連計画の策定と運用</t>
    <phoneticPr fontId="1"/>
  </si>
  <si>
    <t xml:space="preserve">・地域防災研究センターによる検討を経て本学の「防災関連計画」を策定し、運用する。 </t>
    <phoneticPr fontId="1"/>
  </si>
  <si>
    <t>５  支援組織の強化</t>
    <rPh sb="3" eb="5">
      <t>シエン</t>
    </rPh>
    <rPh sb="5" eb="7">
      <t>ソシキ</t>
    </rPh>
    <rPh sb="8" eb="10">
      <t>キョウカ</t>
    </rPh>
    <phoneticPr fontId="1"/>
  </si>
  <si>
    <t>卒業生や保護者等の大学関係者並びに地域内外の様々な組織、各種団体、個人らによる大学活動への支援・協力体制を構築する。</t>
    <phoneticPr fontId="1"/>
  </si>
  <si>
    <t xml:space="preserve">（５）支援組織の強化 </t>
    <phoneticPr fontId="1"/>
  </si>
  <si>
    <t>①同窓会・教育後援会等の活動強化</t>
    <phoneticPr fontId="1"/>
  </si>
  <si>
    <t xml:space="preserve">・卒業生や保護者等の大学関係者により構成されている同窓会や教育後援会の活性化のために、本学が事務局の役割を果たす。 </t>
    <phoneticPr fontId="1"/>
  </si>
  <si>
    <t>②自治体・各種団体等との協力体制の強化</t>
    <phoneticPr fontId="1"/>
  </si>
  <si>
    <t>・大学への支援・協力体制を強固にするために、自治体、関係団体に大学の活動を積極的に紹介するとともに、連携を強化する。</t>
    <phoneticPr fontId="1"/>
  </si>
  <si>
    <t>第９  予算、収支計画及び資金計画</t>
    <rPh sb="0" eb="1">
      <t>ダイ</t>
    </rPh>
    <rPh sb="4" eb="6">
      <t>ヨサン</t>
    </rPh>
    <rPh sb="7" eb="9">
      <t>シュウシ</t>
    </rPh>
    <rPh sb="9" eb="11">
      <t>ケイカク</t>
    </rPh>
    <rPh sb="11" eb="12">
      <t>オヨ</t>
    </rPh>
    <rPh sb="13" eb="15">
      <t>シキン</t>
    </rPh>
    <rPh sb="15" eb="17">
      <t>ケイカク</t>
    </rPh>
    <phoneticPr fontId="1"/>
  </si>
  <si>
    <t>実績</t>
    <rPh sb="0" eb="2">
      <t>ジッセキ</t>
    </rPh>
    <phoneticPr fontId="1"/>
  </si>
  <si>
    <t xml:space="preserve">（１）予算、収支計画及び資金計画 </t>
    <rPh sb="3" eb="5">
      <t>ヨサン</t>
    </rPh>
    <rPh sb="6" eb="8">
      <t>シュウシ</t>
    </rPh>
    <rPh sb="8" eb="10">
      <t>ケイカク</t>
    </rPh>
    <rPh sb="10" eb="11">
      <t>オヨ</t>
    </rPh>
    <rPh sb="12" eb="14">
      <t>シキン</t>
    </rPh>
    <rPh sb="14" eb="16">
      <t>ケイカク</t>
    </rPh>
    <phoneticPr fontId="1"/>
  </si>
  <si>
    <t>財務諸表及び決算報告書を参照</t>
    <phoneticPr fontId="1"/>
  </si>
  <si>
    <t xml:space="preserve">（２）短期借入金の限度額 </t>
    <rPh sb="3" eb="5">
      <t>タンキ</t>
    </rPh>
    <rPh sb="5" eb="7">
      <t>カリイレ</t>
    </rPh>
    <rPh sb="7" eb="8">
      <t>キン</t>
    </rPh>
    <rPh sb="9" eb="11">
      <t>ゲンド</t>
    </rPh>
    <rPh sb="11" eb="12">
      <t>ガク</t>
    </rPh>
    <phoneticPr fontId="1"/>
  </si>
  <si>
    <t>①短期借入金の限度額</t>
    <phoneticPr fontId="1"/>
  </si>
  <si>
    <t>②想定される理由</t>
    <phoneticPr fontId="1"/>
  </si>
  <si>
    <t xml:space="preserve">・事故の発生等により、緊急に必要となる対策費として借り入れることが想定される。 </t>
    <phoneticPr fontId="1"/>
  </si>
  <si>
    <t>（３）出資等に係る不要財産の処分に関する計画</t>
    <rPh sb="3" eb="5">
      <t>シュッシ</t>
    </rPh>
    <rPh sb="5" eb="6">
      <t>トウ</t>
    </rPh>
    <rPh sb="7" eb="8">
      <t>カカ</t>
    </rPh>
    <rPh sb="9" eb="11">
      <t>フヨウ</t>
    </rPh>
    <rPh sb="11" eb="13">
      <t>ザイサン</t>
    </rPh>
    <rPh sb="14" eb="16">
      <t>ショブン</t>
    </rPh>
    <rPh sb="17" eb="18">
      <t>カン</t>
    </rPh>
    <rPh sb="20" eb="22">
      <t>ケイカク</t>
    </rPh>
    <phoneticPr fontId="1"/>
  </si>
  <si>
    <t xml:space="preserve">（４）重要な財産を譲渡し、又は担保に供する計画 </t>
    <rPh sb="3" eb="5">
      <t>ジュウヨウ</t>
    </rPh>
    <rPh sb="6" eb="8">
      <t>ザイサン</t>
    </rPh>
    <rPh sb="9" eb="11">
      <t>ジョウト</t>
    </rPh>
    <rPh sb="13" eb="14">
      <t>マタ</t>
    </rPh>
    <rPh sb="15" eb="17">
      <t>タンポ</t>
    </rPh>
    <rPh sb="18" eb="19">
      <t>キョウ</t>
    </rPh>
    <rPh sb="21" eb="23">
      <t>ケイカク</t>
    </rPh>
    <phoneticPr fontId="1"/>
  </si>
  <si>
    <t>（５）剰余金の使途</t>
    <phoneticPr fontId="1"/>
  </si>
  <si>
    <t>・決算において剰余金が発生した場合は、教育研究等の質の向上及び組織運営の改善のための費用に充てる。</t>
    <phoneticPr fontId="1"/>
  </si>
  <si>
    <t xml:space="preserve">（６）積立金の使途 </t>
    <phoneticPr fontId="1"/>
  </si>
  <si>
    <t>・前中期目標期間繰越積立金は、教育研究等の質の向上及び組織運営の改善のための費用に充てる。</t>
    <phoneticPr fontId="1"/>
  </si>
  <si>
    <t>業務の実績（中期計画）</t>
  </si>
  <si>
    <t>３　小項目別評価</t>
    <rPh sb="2" eb="5">
      <t>ショウコウモク</t>
    </rPh>
    <rPh sb="5" eb="6">
      <t>ベツ</t>
    </rPh>
    <rPh sb="6" eb="8">
      <t>ヒョウカ</t>
    </rPh>
    <phoneticPr fontId="1"/>
  </si>
  <si>
    <t>平均値</t>
    <rPh sb="0" eb="2">
      <t>ヘイキン</t>
    </rPh>
    <rPh sb="2" eb="3">
      <t>チ</t>
    </rPh>
    <phoneticPr fontId="1"/>
  </si>
  <si>
    <t xml:space="preserve">年度計画を上回って実施している（上回る実施状況） </t>
    <rPh sb="0" eb="2">
      <t>ネンド</t>
    </rPh>
    <rPh sb="2" eb="4">
      <t>ケイカク</t>
    </rPh>
    <rPh sb="5" eb="7">
      <t>ウワマワ</t>
    </rPh>
    <rPh sb="9" eb="11">
      <t>ジッシ</t>
    </rPh>
    <rPh sb="16" eb="18">
      <t>ウワマワ</t>
    </rPh>
    <rPh sb="19" eb="21">
      <t>ジッシ</t>
    </rPh>
    <rPh sb="21" eb="23">
      <t>ジョウキョウ</t>
    </rPh>
    <phoneticPr fontId="1"/>
  </si>
  <si>
    <t xml:space="preserve">年度計画を順調に実施している（十分な若しくは概ね実施） </t>
    <rPh sb="0" eb="2">
      <t>ネンド</t>
    </rPh>
    <rPh sb="2" eb="4">
      <t>ケイカク</t>
    </rPh>
    <rPh sb="5" eb="7">
      <t>ジュンチョウ</t>
    </rPh>
    <rPh sb="8" eb="10">
      <t>ジッシ</t>
    </rPh>
    <rPh sb="15" eb="17">
      <t>ジュウブン</t>
    </rPh>
    <rPh sb="18" eb="19">
      <t>モ</t>
    </rPh>
    <rPh sb="22" eb="23">
      <t>オオム</t>
    </rPh>
    <rPh sb="24" eb="26">
      <t>ジッシ</t>
    </rPh>
    <phoneticPr fontId="1"/>
  </si>
  <si>
    <t xml:space="preserve">年度計画を十分に実施できていない（下回る若しくは実施が不十分） </t>
    <rPh sb="0" eb="2">
      <t>ネンド</t>
    </rPh>
    <rPh sb="2" eb="4">
      <t>ケイカク</t>
    </rPh>
    <rPh sb="5" eb="7">
      <t>ジュウブン</t>
    </rPh>
    <rPh sb="8" eb="10">
      <t>ジッシ</t>
    </rPh>
    <rPh sb="17" eb="19">
      <t>シタマワ</t>
    </rPh>
    <rPh sb="20" eb="21">
      <t>モ</t>
    </rPh>
    <rPh sb="24" eb="26">
      <t>ジッシ</t>
    </rPh>
    <rPh sb="27" eb="30">
      <t>フジュウブン</t>
    </rPh>
    <phoneticPr fontId="1"/>
  </si>
  <si>
    <t>年度計画を大幅に下回っている（特に劣る若しくは実施していない）</t>
    <phoneticPr fontId="1"/>
  </si>
  <si>
    <t>第４－１　教育に関する目標を達成するための措置</t>
    <phoneticPr fontId="1"/>
  </si>
  <si>
    <t>第４－２　研究に関する目標を達成するための措置</t>
    <phoneticPr fontId="1"/>
  </si>
  <si>
    <t>第４－３　地域・社会貢献に関する目標を達成するための措置</t>
    <phoneticPr fontId="1"/>
  </si>
  <si>
    <t>第７　自己点検・評価及び当該状況に係る情報の提供に関する目標を達成するための措置</t>
    <phoneticPr fontId="1"/>
  </si>
  <si>
    <t>・令和元年度の志願時のアンケートでは志願のきっかけとして「高校教員」と記入したのが回答者の60.8％であり、例年の傾向からは変化はなかった。情報学部では「塾・予備校講師からのすすめ」との回答が数件見られた。また、高校教員からは、特に都市部の高校は塾・予備校の進路指導の影響が強いとの意見が聞かれたため、塾・予備校に対する資料送付や訪問を新たに行った（塾・予備校への訪問実績：18件）。新型コロナウイルス感染症の影響により訪問が難しい状況の中で、20校程度を訪問することができた。
・社会貢献や地域貢献を兼ねた教員による出張講義は34回行った。
・在学生の母校訪問については、新型コロナウイルス感染症の影響を考慮して在学生を募っていない。
・1年次生を対象として入学後の新入生アンケートを実施した。これにより、本学に入学した学生の受験動向を把握した。</t>
    <rPh sb="171" eb="172">
      <t>オコナ</t>
    </rPh>
    <rPh sb="175" eb="176">
      <t>ジュク</t>
    </rPh>
    <rPh sb="177" eb="180">
      <t>ヨビコウ</t>
    </rPh>
    <rPh sb="182" eb="184">
      <t>ホウモン</t>
    </rPh>
    <rPh sb="184" eb="186">
      <t>ジッセキ</t>
    </rPh>
    <rPh sb="189" eb="190">
      <t>ケン</t>
    </rPh>
    <rPh sb="273" eb="276">
      <t>ザイガクセイ</t>
    </rPh>
    <phoneticPr fontId="1"/>
  </si>
  <si>
    <t>令和８年６月</t>
    <rPh sb="0" eb="2">
      <t>レイワ</t>
    </rPh>
    <rPh sb="3" eb="4">
      <t>ネン</t>
    </rPh>
    <rPh sb="5" eb="6">
      <t>ガツ</t>
    </rPh>
    <phoneticPr fontId="1"/>
  </si>
  <si>
    <t xml:space="preserve">（１）令和７事業年度の業務の実績に係る自己評価結果一覧表 </t>
    <phoneticPr fontId="0"/>
  </si>
  <si>
    <t xml:space="preserve">中期計画を上回って実施している（上回る実施状況） </t>
    <rPh sb="5" eb="7">
      <t>ウワマワ</t>
    </rPh>
    <rPh sb="9" eb="11">
      <t>ジッシ</t>
    </rPh>
    <rPh sb="16" eb="18">
      <t>ウワマワ</t>
    </rPh>
    <rPh sb="19" eb="21">
      <t>ジッシ</t>
    </rPh>
    <rPh sb="21" eb="23">
      <t>ジョウキョウ</t>
    </rPh>
    <phoneticPr fontId="1"/>
  </si>
  <si>
    <t xml:space="preserve">中期計画を順調に実施している（十分な若しくは概ね実施） </t>
    <rPh sb="5" eb="7">
      <t>ジュンチョウ</t>
    </rPh>
    <rPh sb="8" eb="10">
      <t>ジッシ</t>
    </rPh>
    <rPh sb="15" eb="17">
      <t>ジュウブン</t>
    </rPh>
    <rPh sb="18" eb="19">
      <t>モ</t>
    </rPh>
    <rPh sb="22" eb="23">
      <t>オオム</t>
    </rPh>
    <rPh sb="24" eb="26">
      <t>ジッシ</t>
    </rPh>
    <phoneticPr fontId="1"/>
  </si>
  <si>
    <t xml:space="preserve">中期計画を十分に実施できていない（下回る若しくは実施が不十分） </t>
    <rPh sb="5" eb="7">
      <t>ジュウブン</t>
    </rPh>
    <rPh sb="8" eb="10">
      <t>ジッシ</t>
    </rPh>
    <rPh sb="17" eb="19">
      <t>シタマワ</t>
    </rPh>
    <rPh sb="20" eb="21">
      <t>モ</t>
    </rPh>
    <rPh sb="24" eb="26">
      <t>ジッシ</t>
    </rPh>
    <rPh sb="27" eb="30">
      <t>フジュウブン</t>
    </rPh>
    <phoneticPr fontId="1"/>
  </si>
  <si>
    <t>中期計画を大幅に下回っている（特に劣る若しくは実施していない）</t>
  </si>
  <si>
    <t>用語説明</t>
    <rPh sb="0" eb="2">
      <t>ヨウゴ</t>
    </rPh>
    <rPh sb="2" eb="4">
      <t>セツメイ</t>
    </rPh>
    <phoneticPr fontId="1"/>
  </si>
  <si>
    <t>小項目
番号</t>
    <rPh sb="0" eb="3">
      <t>ショウコウモク</t>
    </rPh>
    <rPh sb="4" eb="6">
      <t>バンゴウ</t>
    </rPh>
    <phoneticPr fontId="1"/>
  </si>
  <si>
    <t>用語</t>
    <rPh sb="0" eb="2">
      <t>ヨウゴ</t>
    </rPh>
    <phoneticPr fontId="1"/>
  </si>
  <si>
    <t>用語解説</t>
    <rPh sb="0" eb="2">
      <t>ヨウゴ</t>
    </rPh>
    <rPh sb="2" eb="4">
      <t>カイセツ</t>
    </rPh>
    <phoneticPr fontId="1"/>
  </si>
  <si>
    <t>三つのポリシー</t>
    <rPh sb="0" eb="1">
      <t>サン</t>
    </rPh>
    <phoneticPr fontId="1"/>
  </si>
  <si>
    <t>ディプロマ・ポリシー（学位授与方針）、カリキュラム・ポリシー（教育課程編成方針）、アドミッション・ポリシー（入学者受入れ方針）の３つのポリシーのこと。</t>
    <phoneticPr fontId="1"/>
  </si>
  <si>
    <t>ディプロマ・ポリシー（学位授与方針）</t>
    <phoneticPr fontId="1"/>
  </si>
  <si>
    <t>大学の教育理念を踏まえ、どのような力を身に付ければ学位を授与するのかを定める基本的な方針であり、学生の学修成果の目標ともなるもの。</t>
    <phoneticPr fontId="1"/>
  </si>
  <si>
    <t>カリキュラム・ポリシー（教育課程編成方針）</t>
    <phoneticPr fontId="1"/>
  </si>
  <si>
    <t>ディプロマ・ポリシーの達成のために、どのような教育課程を編成し、どのような教育内容・方法を実施し、学修成果をどのように評価するのかを定める基本的な方針。</t>
    <phoneticPr fontId="1"/>
  </si>
  <si>
    <t>教育訓練給付金制度</t>
    <rPh sb="0" eb="2">
      <t>キョウイク</t>
    </rPh>
    <rPh sb="2" eb="4">
      <t>クンレン</t>
    </rPh>
    <rPh sb="4" eb="6">
      <t>キュウフ</t>
    </rPh>
    <rPh sb="6" eb="7">
      <t>キン</t>
    </rPh>
    <rPh sb="7" eb="9">
      <t>セイド</t>
    </rPh>
    <phoneticPr fontId="1"/>
  </si>
  <si>
    <t>働く方々の主体的な能力開発やキャリア形成を支援し、雇用の安定と就職の促進を図ることを目的として、厚生労働大臣が指定する教育訓練を修了した際に、教育訓練経費の一部が支給される制度。</t>
    <rPh sb="86" eb="88">
      <t>セイド</t>
    </rPh>
    <phoneticPr fontId="1"/>
  </si>
  <si>
    <t>追加</t>
    <phoneticPr fontId="1"/>
  </si>
  <si>
    <t>インターンシップ</t>
    <phoneticPr fontId="1"/>
  </si>
  <si>
    <t>学生が在学中に、企業等において自らの専攻や将来のキャリアに関連した就業体験を行うこと。</t>
    <phoneticPr fontId="1"/>
  </si>
  <si>
    <t>アドミッション・ポリシー（入学者受入れ方針）</t>
    <rPh sb="13" eb="16">
      <t>ニュウガクシャ</t>
    </rPh>
    <rPh sb="16" eb="18">
      <t>ウケイ</t>
    </rPh>
    <rPh sb="19" eb="21">
      <t>ホウシン</t>
    </rPh>
    <phoneticPr fontId="1"/>
  </si>
  <si>
    <t>大学・学部等の教育理念、ディプロマ・ポリシー、カリキュラム・ポリシーに基づく教育内容等を踏まえ、入学者を受け入れるための基本的な方針であり、受け入れる学生に求める学習成果（学力の三要素（１）知識・技能、（２）思考力・判断力、表現力等の能力、（３）主体性を持って多様な人々と協働して学ぶ態度）を示すもの。</t>
    <rPh sb="89" eb="90">
      <t>サン</t>
    </rPh>
    <phoneticPr fontId="1"/>
  </si>
  <si>
    <t>アセスメント・ポリシー（学修成果の評価方針）</t>
    <rPh sb="12" eb="14">
      <t>ガクシュウ</t>
    </rPh>
    <rPh sb="14" eb="16">
      <t>セイカ</t>
    </rPh>
    <rPh sb="17" eb="19">
      <t>ヒョウカ</t>
    </rPh>
    <rPh sb="19" eb="21">
      <t>ホウシン</t>
    </rPh>
    <phoneticPr fontId="1"/>
  </si>
  <si>
    <t>学生の学修成果の評価（アセスメント）について、その目的、達成すべき質的水準及び具体的実施方法などについて定めた方針。</t>
    <rPh sb="0" eb="2">
      <t>ガクセイ</t>
    </rPh>
    <rPh sb="3" eb="5">
      <t>ガクシュウ</t>
    </rPh>
    <rPh sb="5" eb="7">
      <t>セイカ</t>
    </rPh>
    <rPh sb="8" eb="10">
      <t>ヒョウカ</t>
    </rPh>
    <rPh sb="25" eb="27">
      <t>モクテキ</t>
    </rPh>
    <rPh sb="28" eb="30">
      <t>タッセイ</t>
    </rPh>
    <rPh sb="33" eb="35">
      <t>シツテキ</t>
    </rPh>
    <rPh sb="35" eb="37">
      <t>スイジュン</t>
    </rPh>
    <rPh sb="37" eb="38">
      <t>オヨ</t>
    </rPh>
    <rPh sb="39" eb="42">
      <t>グタイテキ</t>
    </rPh>
    <rPh sb="42" eb="44">
      <t>ジッシ</t>
    </rPh>
    <rPh sb="44" eb="46">
      <t>ホウホウ</t>
    </rPh>
    <rPh sb="52" eb="53">
      <t>サダ</t>
    </rPh>
    <rPh sb="55" eb="57">
      <t>ホウシン</t>
    </rPh>
    <phoneticPr fontId="1"/>
  </si>
  <si>
    <t>ＰＲＯＧテスト</t>
    <phoneticPr fontId="1"/>
  </si>
  <si>
    <t>専攻・専門に関わらず、社会で求められる汎用的な能力・態度・志向（ジェネリックスキル）について、リテラシーとコンピテンシーの２つの観点から測定する河合塾と㈱リアセックが共同開発したテスト。</t>
    <phoneticPr fontId="1"/>
  </si>
  <si>
    <t>ＧＰＡ</t>
    <phoneticPr fontId="1"/>
  </si>
  <si>
    <t>客観的な成績評価を行うため、授業科目ごとに０～４などのポイントを付した上で、学生ごとの成績の平均を算出すること。Grade Point Averageの略。本学では、成績評価を５段階（秀、優、良、可、不可）で評価し、それぞれに対してグレード・ポイント（４、３、２、１、０）を付与し、単位あたりの平均値を算出している。</t>
    <rPh sb="78" eb="80">
      <t>ホンガク</t>
    </rPh>
    <rPh sb="83" eb="85">
      <t>セイセキ</t>
    </rPh>
    <rPh sb="85" eb="87">
      <t>ヒョウカ</t>
    </rPh>
    <rPh sb="89" eb="91">
      <t>ダンカイ</t>
    </rPh>
    <rPh sb="92" eb="93">
      <t>シュウ</t>
    </rPh>
    <rPh sb="94" eb="95">
      <t>ユウ</t>
    </rPh>
    <rPh sb="96" eb="97">
      <t>ヨ</t>
    </rPh>
    <rPh sb="98" eb="99">
      <t>カ</t>
    </rPh>
    <rPh sb="100" eb="102">
      <t>フカ</t>
    </rPh>
    <rPh sb="104" eb="106">
      <t>ヒョウカ</t>
    </rPh>
    <rPh sb="113" eb="114">
      <t>タイ</t>
    </rPh>
    <rPh sb="137" eb="139">
      <t>フヨ</t>
    </rPh>
    <rPh sb="141" eb="143">
      <t>タンイ</t>
    </rPh>
    <rPh sb="147" eb="150">
      <t>ヘイキンチ</t>
    </rPh>
    <rPh sb="151" eb="153">
      <t>サンシュツ</t>
    </rPh>
    <phoneticPr fontId="1"/>
  </si>
  <si>
    <t>シラバス</t>
    <phoneticPr fontId="1"/>
  </si>
  <si>
    <t>各授業科目の詳細な授業計画のこと。一般に、大学の授業名、担当教員名、講義目的、各回ごとの授業内容、成績評価方法・基準、準備学修等についての具体的な指示、教科書・参考文献、履修条件等が記されており、学生が各授業科目の準備学修等を進めるための基本となるもの。また、学生が講義の履修を決める際の資料になるとともに、教員相互の授業内容の調整、学生による授業評価等にも使われる。</t>
    <phoneticPr fontId="1"/>
  </si>
  <si>
    <t>ファカルティ・ディベロップメント（ＦＤ）</t>
    <phoneticPr fontId="1"/>
  </si>
  <si>
    <t>教員が授業内容・方法を改善し向上させるための組織的な取組の総称。具体的な例としては、教員相互の授業参観の実施、授業方法についての研究会の開催、新任教員のための研修会の開催等を挙げることができる。なお、大学設置基準等においては、こうした意味でのＦＤの実施を各大学に求めているが、単に授業内容・方法の改善のための研修に限らず、広く教育の改善、更には研究活動、社会貢献、管理運営に関わる教員団の職能開発の活動全般を指すものとしてＦＤの語を用いる場合もある。</t>
  </si>
  <si>
    <t>リメディアル教育</t>
    <rPh sb="6" eb="8">
      <t>キョウイク</t>
    </rPh>
    <phoneticPr fontId="1"/>
  </si>
  <si>
    <t>大学教育を受ける前提となる基礎的な知識等についての教育をいう。補習教育とも呼ばれる。</t>
    <phoneticPr fontId="1"/>
  </si>
  <si>
    <t>ピア・サポーター制度</t>
    <phoneticPr fontId="1"/>
  </si>
  <si>
    <t>同じ立場の仲間（＝学生）同士が助け合い、支え合う学生による相互支援活動のこと。</t>
    <phoneticPr fontId="1"/>
  </si>
  <si>
    <t>数理・データサイエンス・ＡＩ教育プログラム</t>
    <phoneticPr fontId="1"/>
  </si>
  <si>
    <t>学生の数理・データサイエンス・ＡＩへの関心を高め、それを適切に理解し活用する基礎的な能力（リテラシーレベル）や、課題を解決するための実践的な能力（応用基礎レベル）を育成するため、数理・データサイエンス・ＡＩに関する知識及び技術について体系的な教育を行う大学等の正規の課程（教育プログラム）を文部科学大臣が認定及び選定して奨励する制度。</t>
    <rPh sb="164" eb="166">
      <t>セイド</t>
    </rPh>
    <phoneticPr fontId="1"/>
  </si>
  <si>
    <t>FUJIN(Fukuchiyama Universal Joint Information Nexus)</t>
    <phoneticPr fontId="1"/>
  </si>
  <si>
    <t>学内のＤＸ化を推進するために設置された「ＤＸ推進タスクフォース」が構築を進めている、学内データを集約し学内外に共有するためのデータ統合システム。</t>
    <rPh sb="0" eb="2">
      <t>ガクナイ</t>
    </rPh>
    <rPh sb="5" eb="6">
      <t>カ</t>
    </rPh>
    <rPh sb="7" eb="9">
      <t>スイシン</t>
    </rPh>
    <rPh sb="14" eb="16">
      <t>セッチ</t>
    </rPh>
    <rPh sb="22" eb="24">
      <t>スイシン</t>
    </rPh>
    <rPh sb="33" eb="35">
      <t>コウチク</t>
    </rPh>
    <rPh sb="36" eb="37">
      <t>スス</t>
    </rPh>
    <rPh sb="42" eb="44">
      <t>ガクナイ</t>
    </rPh>
    <rPh sb="48" eb="50">
      <t>シュウヤク</t>
    </rPh>
    <rPh sb="51" eb="53">
      <t>ガクナイ</t>
    </rPh>
    <rPh sb="53" eb="54">
      <t>ガイ</t>
    </rPh>
    <rPh sb="55" eb="57">
      <t>キョウユウ</t>
    </rPh>
    <rPh sb="65" eb="67">
      <t>トウゴウ</t>
    </rPh>
    <phoneticPr fontId="1"/>
  </si>
  <si>
    <t>科学研究費助成事業</t>
    <phoneticPr fontId="1"/>
  </si>
  <si>
    <t>人文学、社会科学から自然科学まで全ての分野にわたり、基礎から応用までのあらゆる「学術研究」（研究者の自由な発想に基づく研究）を格段に発展させることを目的とする「競争的研究資金」であり、ピアレビューによる審査を経て、独創的・先駆的な研究に対する助成を行うもの。</t>
    <phoneticPr fontId="1"/>
  </si>
  <si>
    <t>ＵＲＡ（ユニバーシティー・リサーチ・アドミニストレーター）</t>
    <phoneticPr fontId="1"/>
  </si>
  <si>
    <t>大学などの研究組織において研究者および事務職員とともに、研究資源の導入促進、研究活動の企画・マネジメント、研究成果の活用促進を行って、研究者の研究活動の活性化や研究開発マネジメントの強化を支える業務に従事する人材のこと。</t>
    <phoneticPr fontId="1"/>
  </si>
  <si>
    <t>追加</t>
  </si>
  <si>
    <t>リカレント教育</t>
    <phoneticPr fontId="1"/>
  </si>
  <si>
    <t>「学校教育」を、人々の生涯にわたって分散させようとする理念であり、その本来の意味は「職業上必要な知識・技術」を修得するために、フルタイムの就学とフルタイムの就職を繰り返すことである。一般的に「リカレント教育」を諸外国より広くとらえ、働きながら学ぶ場合、心の豊かさや生きがいのために学ぶ場合、学校以外の場で学ぶ場合もこれに含めている（この意味では成人の学習活動の全体に近い）。</t>
    <phoneticPr fontId="1"/>
  </si>
  <si>
    <t>Fab Lab（ファブラボ）</t>
    <phoneticPr fontId="1"/>
  </si>
  <si>
    <t>３Ｄプリンタやレーザーカッターなどデジタル制御された多様な工作機械を取り揃え、モノをつくる技術を地域住民が身につけることで、個人や地域レベルの課題を住民自身が解決できるようになるための市民参加型の次世代実験工房。</t>
    <phoneticPr fontId="1"/>
  </si>
  <si>
    <t>デジタルファブリケーション技術</t>
    <phoneticPr fontId="1"/>
  </si>
  <si>
    <t>デジタルデータをもとに創造物を制作する技術のことである。３Ｄスキャナーや３Ｄ ＣＡＤなどの測定機械により、自分のアイデアや個人の身体データ等をデジタルデータ化した上で、そのようなデジタルデータを3Dプリンターやレーザーカッターなどのデジタル工作機械で読み込んで造形する。</t>
    <phoneticPr fontId="1"/>
  </si>
  <si>
    <t>Slack</t>
    <phoneticPr fontId="1"/>
  </si>
  <si>
    <t>アメリカの企業が提供しているビジネス用のメッセージングアプリ。グループチャット、１対１のメッセージング（Direct Message）、音声通話をWebサービスとして提供している。</t>
    <phoneticPr fontId="1"/>
  </si>
  <si>
    <t>スタッフ・ディベロップメント（ＳＤ）</t>
    <phoneticPr fontId="1"/>
  </si>
  <si>
    <t>職員全員を対象とした、管理運営や教育・研究支援までを含めた資質向上のための組織的な取組を指す。なお、「職員」には教授等の教員や学長等の大学執行部、技術職員等も含まれる。</t>
    <phoneticPr fontId="1"/>
  </si>
  <si>
    <t>認証評価制度</t>
    <rPh sb="4" eb="6">
      <t>セイド</t>
    </rPh>
    <phoneticPr fontId="1"/>
  </si>
  <si>
    <t>学校教育法に基づき、全ての大学が７年以内に１回、文部科学大臣の認証を受けた評価機関（認証評価機関）による第三者評価（認証評価）を受けることが義務付けられる制度。国による事前規制を弾力化しつつ、大学等の教育研究の質の担保を図るため、設置後の大学等の組織運営や教育研究活動等の状況を定期的に事後確認する体制を整備する観点から導入された。</t>
    <rPh sb="77" eb="79">
      <t>セイド</t>
    </rPh>
    <phoneticPr fontId="1"/>
  </si>
  <si>
    <t>ＢＣＰ（事業継続計画）</t>
    <phoneticPr fontId="1"/>
  </si>
  <si>
    <t>自然災害、大火災、テロ攻撃などの緊急事態に遭遇した場合において、事業資産の損害を最小限にとどめつつ、中核となる事業の継続あるいは早期復旧を可能とするために、平常時に行うべき活動や緊急時における事業継続のための方法、手段などを取り決めておく計画のこと。</t>
    <phoneticPr fontId="1"/>
  </si>
  <si>
    <t>eduroam</t>
    <phoneticPr fontId="1"/>
  </si>
  <si>
    <t>初等・中等・高等教育機関や研究機関の間でキャンパス無線 LAN の相互利用を実現する、国際的なネットワークローミング利用の仕組み。</t>
    <phoneticPr fontId="1"/>
  </si>
  <si>
    <t>ERINGI</t>
    <phoneticPr fontId="1"/>
  </si>
  <si>
    <t>学内業務のＤＸ化の一環として、稟議決裁の電子化とペーパーレス化の推進を目的に、情報学部が開発した稟議決裁システム。</t>
    <rPh sb="0" eb="2">
      <t>ガクナイ</t>
    </rPh>
    <rPh sb="2" eb="4">
      <t>ギョウム</t>
    </rPh>
    <rPh sb="7" eb="8">
      <t>カ</t>
    </rPh>
    <rPh sb="9" eb="11">
      <t>イッカン</t>
    </rPh>
    <rPh sb="15" eb="17">
      <t>リンギ</t>
    </rPh>
    <rPh sb="17" eb="19">
      <t>ケッサイ</t>
    </rPh>
    <rPh sb="20" eb="23">
      <t>デンシカ</t>
    </rPh>
    <rPh sb="30" eb="31">
      <t>カ</t>
    </rPh>
    <rPh sb="32" eb="34">
      <t>スイシン</t>
    </rPh>
    <rPh sb="35" eb="37">
      <t>モクテキ</t>
    </rPh>
    <rPh sb="39" eb="41">
      <t>ジョウホウ</t>
    </rPh>
    <rPh sb="41" eb="43">
      <t>ガクブ</t>
    </rPh>
    <rPh sb="44" eb="46">
      <t>カイハツ</t>
    </rPh>
    <rPh sb="48" eb="50">
      <t>リンギ</t>
    </rPh>
    <rPh sb="50" eb="52">
      <t>ケッサイ</t>
    </rPh>
    <phoneticPr fontId="1"/>
  </si>
  <si>
    <t>中期計画
年度計画
番号</t>
    <rPh sb="2" eb="4">
      <t>ケイカク</t>
    </rPh>
    <rPh sb="5" eb="7">
      <t>ネンド</t>
    </rPh>
    <rPh sb="7" eb="9">
      <t>ケイカク</t>
    </rPh>
    <rPh sb="10" eb="12">
      <t>バンゴウ</t>
    </rPh>
    <phoneticPr fontId="1"/>
  </si>
  <si>
    <t>・地域経営学部及び情報学部では、令和８年度から適用する新しい教育方針に基づくカリキュラムの実施に向けた準備を進める。
・令和６年度までの成績にもとづき、両学部が掲げる「学修のアウトカム」について、カリキュラムマップに従い学生の「外国語科目群」、「一般教養科目群」における履修申請率、修得率、成績分布の把握・測定を行う。</t>
    <phoneticPr fontId="1"/>
  </si>
  <si>
    <t>・地域経営学部では、学部専門教育を公共経営、企業経営、交流観光、医療福祉経営という４系統に沿って展開し、地域経営の体系的な学修を実現する。教員組織もこの４系統と対応する形で運営し、教学における組織的な対応力を強化する。
・地域経営学部教員は、大学院では学部専門教育を深化・発展させた社会科学系科目と文理融合科目を担当し、学生が「地域社会に情報技術を還元するための実践活動に資する知識」を獲得できるようにする。</t>
    <phoneticPr fontId="1"/>
  </si>
  <si>
    <t>情報学部では、令和６年度開始のカリキュラムの実施状況を踏まえ、令和８年度開始のカリキュラムの開講準備を整える。</t>
    <phoneticPr fontId="1"/>
  </si>
  <si>
    <t>・令和６年度までの成績にもとづき、全学共通科目群に配置されている両学部から提供されている科目について、履修申請率、修得率、成績分布の把握・測定を行う。
・令和８年度カリキュラムにおいて、両学部の学生が共に学ぶ基盤教育を担う「基盤教育院」を整備し、具体的教育内容を検討する。</t>
    <phoneticPr fontId="1"/>
  </si>
  <si>
    <t>・共通教育と専門教育の両方にわたって、学生が「何を学び、何を身につけることができたのか」を意識し、理解できるような教育課程を編成するために、令和６年度の成績をもとに、令和６年度開講科目の履修申請率、修得率、成績分布の把握・測定を行う。
・令和８年度カリキュラムにおいて両学部の学生が共に学ぶ基盤教育と各学部の専門教育から構成される学士課程教育の到達目標を各学部と調整しながら検討する。</t>
    <phoneticPr fontId="1"/>
  </si>
  <si>
    <t>・対応済み。</t>
    <rPh sb="1" eb="4">
      <t>タイオウズ</t>
    </rPh>
    <phoneticPr fontId="1"/>
  </si>
  <si>
    <t>・対応済み。</t>
    <phoneticPr fontId="1"/>
  </si>
  <si>
    <t>・設置認可申請書に定めたカリキュラム・ポリシーに従って、情報学を中軸にしつつ地域経営学関連分野（および文理融合分野）と密接に連携する教育カリキュラム（２年目）を実施する。
・２年間の状況を踏まえ、大学院の今後のあり方を議論する。</t>
    <phoneticPr fontId="1"/>
  </si>
  <si>
    <t>・設置認可申請書に定めたカリキュラム・ポリシーに従って、２年目の教育カリキュラムを滞りなく実施し、第１期入学者全員を修了させた。
・大学院地域情報学研究科の２年間の教育実施状況を踏まえ、開講時期を適正に改善し、工学者倫理科目を独立科目として開講するなど、研究及びプロジェクト活動に寄り添った教育カリキュラムへの改善を検討し、令和８年度から実施することを決定した。</t>
    <phoneticPr fontId="1"/>
  </si>
  <si>
    <t>・大学院の今後のあり方を議論し、それに沿って、博士課程の設置の必要性が明らかになった際に改めて設置に関する議論を行う。</t>
    <phoneticPr fontId="1"/>
  </si>
  <si>
    <t>・学生の進学希望状況及び現状の教員組織を踏まえ、喫緊での博士後期課程の設置の必要性はないと判断した。一方で、修了生に博士後期課程進学者がいること、博士後期課程進学希望学生が在学していることなどから、今後の設置の必要性については継続的に議論が必要であることも再確認した。</t>
    <phoneticPr fontId="1"/>
  </si>
  <si>
    <t>・地域経営学部では、地域協働型教育研究を推進するため、地域経営学部執行会議の活動を継続・強化し、フィールドワーク型演習系科目の効果的な運営を支え、授業内容の改善に関して教授会に提案する。
・情報学部では大学院と連携した地域協働型教育研究を進める。</t>
    <phoneticPr fontId="1"/>
  </si>
  <si>
    <t>・令和６年度までの成績にもとづき、全学共通科目群に配置された地域課題の解決に関する科目、地域資源の活用に資する科目について、履修申請率、修得率、成績分布の把握・測定を行う。</t>
    <phoneticPr fontId="1"/>
  </si>
  <si>
    <t>・令和２年度から令和６年度までの入学者の全学共通科目群に配置された地域課題の解決に関する科目、地域資源の活用に資する科目について、科目毎、入学年度毎、学部・学科毎の履修申請率、修得率を計測して比較するとともに、成績分布について、大学全体を母集団とした適合度の検定を行い、科目毎、入学年度毎、学部・学科毎の傾向を把握した。その結果、令和２年度カリキュラムでは一部の３年次配当科目で履修申請率及び修得率が低く、成績分布も科目全体とは異なる傾向が見られた。一方、令和６年度カリキュラムでは履修状況は極端に低い科目はなく、成績分布も科目全体と同様の傾向を示した。</t>
    <phoneticPr fontId="1"/>
  </si>
  <si>
    <t>・インターンシップの実施方法等について、より学生がプログラムに興味を持つように、プログラム提供事業者向けのセミナーを開催するなど事業所にもアプローチし、学生と事業所間のマッチングを促進する。
・京都府が運営する就職サイトとの連携を強化し、京都府内のインターンシップに参加しやすい体制に整備することで、府内のインターンシップ希望学生への案内を促進する。</t>
    <phoneticPr fontId="1"/>
  </si>
  <si>
    <t>・令和８年度からの学士課程教育改編案で示す「情報学を基盤とする地域協働型教育」及び「汎用的学修能力育成」の二つの教育目標を教育における「福知山モデル」に位置付ける。加えて、これまでの取組みを振り返り、「福知山モデル」に繋がる具体例を整理しながら、教育における「福知山モデル」の柱となりうる特徴を中間報告として取りまとめる。</t>
    <phoneticPr fontId="1"/>
  </si>
  <si>
    <t>・アセスメントテストとして、１年次生（入学時）及び３年次生（後学期初め）を対象にＰＲＯＧテストを実施する。特に３年次生については、１年次に受けたテスト結果と比較し、学修成果の可視化の一助とする。また、アセスメントチェックリストに基づく各種アンケートを実施する。
・令和６年度の成績にもとづき、アセスメント・ポリシーを適用する令和６年度入学生を対象として、大学全体レベル、学部・学科レベル、科目レベルのアセスメントチェックリストに基づき、学修成果を把握・測定する。</t>
    <phoneticPr fontId="1"/>
  </si>
  <si>
    <t>・４月に１年次の学生を対象としてＰＲＯＧテストを実施し、６月に解説会を行った。９月には３年次の学生を対象としてＰＲＯＧテストを実施し、11月に解説会を行った。２月には、ＰＲＯＧ結果の教職員報告会を行い、そのなかで今年度のＰＲＯＧ結果のほか、３年次の学生の１年次のＰＲＯＧ結果の比較も共有し、学修成果の可視化の一助とした。また、アセスメントチェックリストにある入学前アンケート、学生満足度アンケート、卒業時アンケートを実施した。学生満足度アンケートについては、経年変化から変化が顕著に見られた項目（食堂満足度・制度認知度・入学後の学修満足度等）を抽出し、背景にある要因を推察するなどの分析を行った。すべての集計結果、分析結果を教職員で共有した。
・令和６年度入学者の令和６年度成績を対象に、大学全体レベル、学部・学科レベル及び科目レベルの３段階からなるアセスメント・チェックリストに基づき、学修成果の把握・測定を実施した。学部・学科レベルでは、選抜試験結果、入学前アンケート、ディプロマ・ポリシーに関連する科目の履修状況及び成績分布、ＧＰＡ、修得単位数並びに外部アセスメントテストの結果を総合的に分析・評価し、改善点を整理した。大学全体レベルでは、これらを全学的な観点から分析・評価した。また、科目レベルでは、履修登録状況（履修者の所属学部、学科）、成績分布及び授業評価アンケートに基づく学修状況（学修時間等）を確認した。</t>
    <phoneticPr fontId="1"/>
  </si>
  <si>
    <t>・両学部の令和６年度の成績にもとづき、令和６年度開講科目の履修申請率、修得率、成績分布及び令和７年度の授業評価アンケートの把握・測定を行い、教育内容と方法を改善するためのデータ、資料を蓄積する。
・令和８年度開講科目の教育の質を保証するため、シラバスチェックを継続する。</t>
    <phoneticPr fontId="1"/>
  </si>
  <si>
    <t>・教員の資質向上を目的として、全学を対象としたＦＤ研修を実施する。</t>
    <phoneticPr fontId="1"/>
  </si>
  <si>
    <t>・両学部の令和６年度の成績にもとづき、メディア授業を実施した科目について、その教育成果を把握するために履修申請率、修得率、成績分布の測定・把握を行う。
・両学部の令和８年度カリキュラムにおけるメディア授業等の活用について検討する。</t>
    <phoneticPr fontId="1"/>
  </si>
  <si>
    <t>・令和６年度の開講科目でメディア授業指定された科目はなかったが、授業回数の半数以下をメディア授業として実施した科目が、シラバスに事前記載のあった科目が３科目、学期途中に臨時で実施した科目が14科目あった。これらについて、科目毎の履修申請率、修得率を計測して比較するとともに、成績分布について、大学全体を母集団とした適合度の検定を行い、科目毎の傾向を把握した。いずれも令和６年度開講科目全体と比較して顕著な差異は見られず、メディア授業による明確な影響は確認されなかった。
・令和８年度カリキュラムにおけるメディア授業の活用について、各授業科目の内容に応じて、メディア授業を活用することとした。メディア授業は、いわゆる同時性又は即応性を持つ双方向性（対話性）を有し、面接授業に相当する教育効果を有するだけでなく、メディア授業でなければ達成できない教育効果があると認められる場合に活用する。</t>
    <phoneticPr fontId="1"/>
  </si>
  <si>
    <t>・令和７年度から新しく始まる高等教育の修学支援新制度の「多子世帯の授業料等無償化」の対応について学生への周知を行い、滞りなく対応する。
・奨学金支援システムを活用し、奨学金手続き業務に関する学生の利便性向上と、事務の効率化を図る。</t>
    <phoneticPr fontId="1"/>
  </si>
  <si>
    <t>・「多子世帯の授業料等無償化」については、独立行政法人日本学生支援機構による審査の遅れ等により、全国的に混乱が見られたが、学生及び保護者からの問い合わせに対して冷静かつ丁寧な対応を行った。また、審査の遅延状況に応じて授業料の徴収を担当する部署と連携し、学生の授業料納付への対応を行うとともに、学生ポータルサイトを通じた周知に努めた結果、本学においては特に大きな混乱はなく対応することができた。
・奨学金支援システムを活用することで、事務作業面において奨学金関連の手続きに対する個別対応が減少し、業務の効率化及び管理の円滑化につながった。また、学生の利便性の面では、システムを通じて手続きの案内や通知を行うことで学生自身の確認漏れの防止につながり、利用学生にとっても各種手続きの管理が円滑化された。</t>
    <phoneticPr fontId="1"/>
  </si>
  <si>
    <t>・「選書指針」及び「廃棄指針」に基づき、学生の修学支援や地域貢献に資する図書及び資料の体系的整備を図る。
・学生選書委員による選書や、教員選書、企画展示などに応じた図書整備を行う（１千冊程度）。</t>
    <phoneticPr fontId="1"/>
  </si>
  <si>
    <t>・令和６年度の成績にもとづき、令和６年度カリキュラム（情報学部）のリメディアル教育科目について、その教育成果を把握するために履修申請率、修得率、成績分布の測定・把握を行う。</t>
    <phoneticPr fontId="1"/>
  </si>
  <si>
    <t>・令和６年度に実施した情報学部のリメディアル教育科目（数学演習Ⅰ・Ⅱ）の科目毎、入学年度毎の履修申請率、修得率を計測して比較するとともに、成績分布について学部全体を母集団とした適合度の検定を行い、科目毎、入学年度毎の傾向を把握した。その結果、全体の成績分布に対して両科目の分布が大きく異なり、数学演習Ⅰでは「良」、数学演習Ⅱは「優」が最頻値となるなど、科目間で異なる傾向が見られた。</t>
    <phoneticPr fontId="1"/>
  </si>
  <si>
    <t>本学ホームページに掲載されている不動産情報を含めた一人暮らしに関する案内ページについて、学生生活調査アンケート結果や入学案内等の掲載情報に基づき更新を行う。</t>
    <phoneticPr fontId="1"/>
  </si>
  <si>
    <t>・健康診断の結果を全学生に配布するように変更し、保健室において健康相談に対応する。
・保健室、カウンセラーと各担当者が連携し、支援が必要な学生への多面的なアプローチを行う。</t>
    <phoneticPr fontId="1"/>
  </si>
  <si>
    <t>・健康診断の個票を学生に配付し、配付の際に保健室での健康相談の案内を行った。保健室においては、保健師が健康診断結果に基づき、栄養面・生活面に関する指導を個別に実施した。
・学業面では教務係及び教員、経済面では学生支援係、就職支援ではキャリア支援係、心理面では保健師やカウンセラー等、必要な支援内容に応じて各部署と連携を取りながら多面的な学生の支援に努めた。</t>
    <phoneticPr fontId="1"/>
  </si>
  <si>
    <t>・ピア・サポーターとカウンセラーが連携することにより、学生がより相談しやすい環境を整備する。</t>
    <phoneticPr fontId="1"/>
  </si>
  <si>
    <t>・大学院生の就職サポート体制およびキャリア支援の観点からメンタルケア等が必要と考えられる学生のサポート体制を整備する。
・低年次から大学院進学に向けたキャリア観の養成を図る。</t>
    <phoneticPr fontId="1"/>
  </si>
  <si>
    <t>・学生・市民を交えた国際交流イベントを実施する。
・海外の大学と単位互換協定の交渉を行う。</t>
    <phoneticPr fontId="1"/>
  </si>
  <si>
    <t>・英語による交流イベントの英語サロンを４月25日、５月30日、６月27日、10月31日、11月28日、12月19日、１月23日の計７回実施した。延べ参加者は本学教員13人、本学職員２人、ネイティブ講師16人、学生11人、市民41人、海外の参加者52人であった。
・福知山市教育委員会主催の中学生短期留学プログラム(８月６日から８月15日、カナダ・バンクーバー)に本学教員２人が協力した。５月７日及び６月11日の２回の事前教育会を担当し、８月30日に開催された成果発表会にも出席した。
・国際センターが主催でスピーチコンテストを開催した。事前に用意したスクリプトを朗読または暗唱する形で本学学生８人が英語によるスピーチコンテストに参加した。その中から、最優秀賞、優秀賞、準優秀賞を国際センター担当の教員３人と職員１人が選出した。なお、12月４日に事前のリハーサルを行った。
・本学の学生が長期留学できるよう、台湾の静宜大学と国立台中教育大学の担当部署と単位互換協定の交渉を進めており、すでに先方の了承を得ている。
令和６年度の３月に実施した台湾の静宜大学への短期語学留学プログラムの成果報告会を４月16日に実施した。
・オーストラリアのDeakin Universityへの短期語学留学プログラムを８月12日から９月15日の間に実施した。４月９日に参加募集の説明会を実施し、５月14日から７月30日までの毎週水曜日の昼休みに参加者のための英語レッスンとオリエンテーションを実施した。参加した学生は５人であった。
・台湾の静宜大学への短期語学留学プログラムを３月８日から３月21日に実施した。10月29日に参加募集の説明会を実施した。参加した学生は６人であった。
・先輩による文部科学省の派遣留学生プログラム「トビタテ！留学JAPAN」の説明会を11月５日に実施した。</t>
    <phoneticPr fontId="1"/>
  </si>
  <si>
    <t>・大学院入試では一般選抜の募集人員に外国人留学生を含めて実施する。
・海外の大学生を受け入れる短期留学プログラムを実施する。
・海外の大学からの交換留学生の受入制度を整備する。</t>
    <phoneticPr fontId="1"/>
  </si>
  <si>
    <t>・学生の主体的な地域活動を支援するＳＴＬ助成事業を継続して行うとともに、地域からの相談と学生の活動をつなげることで活動の幅を広げる面での支援も行う。
・例年に引き続きLINKtopos への学生の派遣を奨励する。</t>
    <phoneticPr fontId="1"/>
  </si>
  <si>
    <t>・両学部の入学者選抜において、新たに策定されるアドミッション・ポリシーに基づいた評価可能な総合型選抜を実施する。
・各選抜区分の募集人員の変更に伴い、実施体制の見直しを行いつつ、適切に実施する。
・大学院研究科の指示のもと、大学院入学者選抜の適切な体制を検討し、実施する。
・ＷＥＢ出願・入学手続に関し、入学料収納代行機能を新たに追加した新規システムを導入し、出願者の利便性および入試事務局業務の効率化を図る。
・令和10 年度以降のＣＢＴ（Computer Based Testing）入試導入の可能性を引き続き検討する。
・高大連携委員会の提案に基づいて、対象となる高校の事情に即したより効果的な内容の出張講義や支援を行う。北近畿地域の高校に対しては、探究学習支援型の高大連携事業を強化する。
・入試委員会の下で、定常的なスケジュールに基づく大学院入試を実施する。
・社会人に対する入試機会拡大のため、大学院の一般入試において、社会人受験生就業先所属長の推薦による口頭試験免除申請受付を行う。
・大学院の今後のあり方を議論し、それに沿ってアドミッション・ポリシーおよび入試のあり方の検討を開始する。</t>
    <phoneticPr fontId="1"/>
  </si>
  <si>
    <t xml:space="preserve">・学部の安定的な入学志願者確保につなげるべく、北近畿を中心に出張講義や探究学習サポート等の高大連携活動を強化する。
・北陸、東海以西の高校を訪問し、入学志願者確保のための広報活動を継続する。
・高大連携のイベントやオープンキャンパスなどを通じて本学部のアピールを行う。
・大学院の定員充足を目指し、潜在的な受験生へのアピールのために近隣工業高等専門学校および北近畿企業などの訪問および研究交流を行う。
・社会人に対する就学機会拡大のため、大学院の長期履修制度の運用を開始する。
</t>
    <phoneticPr fontId="1"/>
  </si>
  <si>
    <t>・地域経営学部15件、情報学部29件（合計44件）の出張講義を実施したほか、探究学習のサポート等を33件行った。また、５校の本学見学を受け入れ、うち３校には模擬授業を合わせて提供した。 高校の希望日や本学の教員の授業の都合などにより件数を増やすことは困難であったが、高校とのコミュニケーションでお互いの理解を深めて調整した結果、昨年度と同等の活動数となった。
・のべ1,378校の高校を訪問し、広報に努めた（本学職員３人208校、委託３人1,170校）。 少人数の職員では訪問数には限界があるが、訪問を進めながら職員間で高校の反応や本学の志望状況の情報を共有し、訪問先の地域やターゲットを調整しながら広報に努めた。 
・オープンキャンパスにおいて、研究室見学を実施し、多くの訪問者があった。11月には大学祭に合わせてミニ・オープンキャンパスが実施され、その際にも学内見学、バーチャルキャンパスなど、情報学部の特性を活かした企画により、本学部の魅力を伝えた。 
・受験者の充足状況と諸学校の潜在的な進学ニーズを踏まえて再検討し、もともと想定していた工業高等専門学校だけではなく近隣の大学院を有さない大学への広報及び研究交流活動にも重点を置く方向で検討を進めた。それを踏まえ、具体的な実績として、大阪府にある大和大学への訪問を行い、大学院の周知及び広報活動を実施した。
・社会人学生向けのアピールの一環として、福知山市内で行われた「北近畿デジタルパーク」に出展し、学生及び教員の研究活動の展示により大学院における教育研究活動の周知及び広報活動を行った。
・大学院における社会人を主な対象とした長期履修制度の運用を開始した。なお、初年度の制度利用者はなかった。また、次年度以降の社会人受験者への周知を目的とし、社会人受験者向けのリーフレットを作成した。今後、地域企業と共催するイベントや説明会などで当該リーフレットを配布することにより潜在的な社会人受験者の確保をめざす。</t>
    <phoneticPr fontId="1"/>
  </si>
  <si>
    <t xml:space="preserve">・教員が提供する出張講義テーマをわかりやすくまとめ、北近畿の高校や京阪神・北陸等の高校に案内を行う。
・夏季に加え、秋季にミニ・オープンキャンパスを開催し、本学の魅力を高校生等に伝える機会を増加させる。
</t>
    <phoneticPr fontId="1"/>
  </si>
  <si>
    <t xml:space="preserve">・教員の出張講義テーマをわかりやすくまとめた冊子を製作し、北近畿や京阪神・北陸等の高等学校に案内を行った。結果として、今年度は44件の出張講義を実施した。 
・７月20日に夏季オープンキャンパスを開催し、高校生と付添者を合わせて過去最高の731人の参加があった。事後アンケートでは満足・やや満足との回答が93.1％あり、当初の目標を達成した。また、11月１日に初めてとなる秋季ミニ・オープンキャンパスを大学祭と同時開催し、のべ145人の参加者を集めた。低学年の参加が多いと予想していたが、高校３年生も参加し、遠方からの参加もあった。  
</t>
    <phoneticPr fontId="1"/>
  </si>
  <si>
    <t xml:space="preserve">・高校へのヒアリング等を通じて収集した情報を基に、志願者確保のための活動強化を検討する。
・北近畿を中心に、本学の特徴を活かした出張講義や高校の探究学習等への関わりを深める。
</t>
    <phoneticPr fontId="1"/>
  </si>
  <si>
    <t xml:space="preserve">・高校訪問等におけるヒアリング結果や、総合型選抜の出願状況が多いことを踏まえ、志願者は早期の選抜を選ぶ傾向があると判断した。これに基づき、令和９年度以降の学生募集の改善について、募集定員の変更などの案を策定し、入試委員会との協議を実施した。当該検討結果は、次年度に全学教育企画室における協議へと引き継ぐこととした。
・北近畿の高校に対して、出張講義24件、探究活動支援等25件の取組みに講師を派遣した。本学教員が授業や取組みに参加し、大学の知見を提供することで、高校の教員及び生徒との関わりを深めた。 
</t>
    <phoneticPr fontId="1"/>
  </si>
  <si>
    <t xml:space="preserve">・北近畿の高校の取組みに協力し、高大連携となるイベント等の強化を継続する。
・学生募集の観点から、志願者確保のために、北近畿地域内の高校との関係強化に向けた活動を行う。
</t>
    <phoneticPr fontId="1"/>
  </si>
  <si>
    <t xml:space="preserve">・京都府北部地域の理系高校生によるポスターセッションを本学内で開催することに協力した。「府立高校サイエンスネットワーク事業」に参画する高校（京都府立西舞鶴高等学校、京都府立福知山高等学校、京都府立宮津天橋高等学校）と京都府立峰山高等学校の生徒約100人が参加し、大学生・教員同席のもと発表を行うことで高大連携を促進した。本学からは学生６人がポスター発表を実施し、情報学部の教員４人が参加するなど、交流の場を創出した。 
・北近畿の高校との関係性を深める取組みの中で、京都府立工業高等学校と新たに連携協定を締結した。また、昨年度に連携協定を締結した京都府立福知山高等学校とは、本学主催の能登半島地震災害ボランティア活動に高校生の参画を得るなど、連携の実践例を創出した。
</t>
    <phoneticPr fontId="1"/>
  </si>
  <si>
    <t xml:space="preserve">・北近畿地域連携機構のリエゾン機能を活用し、民間企業、自治体、研究機関等との連携による共同研究を推進した。令和７年度は、自治体との持続可能なまちづくり調査研究、安心・安全なまちづくりに資するデジタルコンテンツの制作、地域資料のデジタル化、土壌水分量の可視化を目的としたＩｏＴの研究等、12件（受入総額219万円）の共同研究を実施し、地域課題を起点に着想された地域協働型の研究活動を展開した。
 ・第２期中期目標期間中における「福知山モデル」の構築に向け、同モデルの特徴を学長がまとめた中間報告案について執行会議で確認した。理論的フレームワークを中心に議論を深め、長期的な視点に立ったモデルの構築に向けて次年度以降も検討を継続していくことを確認した。 
</t>
  </si>
  <si>
    <t>・学内外との共同研究を実施するとともに、これまでの取組みを振り返り、「福知山モデル」に繋がる具体例を整理しながら、研究における「福知山モデル」の柱となりうる特徴を中間報告として取りまとめる。</t>
    <phoneticPr fontId="1"/>
  </si>
  <si>
    <t xml:space="preserve">・数理・データサイエンス・ＡＩモデルカリキュラム（リテラシーレベル）の認定者数増のため、履修の推奨活動を行う。
・数理・データサイエンス・ＡＩモデルカリキュラム（リテラシーレベル）の必修化も視野に、学習支援体制を検討する。
・数理・データサイエンス・ＡＩモデルカリキュラムの応用基礎コースの履修を情報学部の協力を得て推進する。
・学内向けのデータ分析スキル向上策について引き続き検討する。
</t>
    <phoneticPr fontId="1"/>
  </si>
  <si>
    <t>・地域経営学部では、学際的な地域協働型研究を推し進めるため、新たな基盤教育の検討を通じて、地域課題の解決に資する文理融合型の実践的な研究テーマに、地域経営学部と情報学部が共同で取り組めるよう、テーマ探索を継続する。
・情報学部では、教員の専門性を活かした地域研究の取組みを支援し、地域協働型研究を推進する。
・地域情報学研究科では、学部から行われてきた地域課題に対する研究を継続するなど、大学院での知をベースとした地域協働型研究を推進する。</t>
    <phoneticPr fontId="1"/>
  </si>
  <si>
    <t xml:space="preserve">・北近畿地域連携機構のリエゾン・連携機能を利用して外部機関との連携を推進し共同研究、受託研究、受託事業に発展させる。
</t>
    <phoneticPr fontId="1"/>
  </si>
  <si>
    <t xml:space="preserve">・近隣高等教育機関・事業所などと共同研究や受託研究の実施、他大学のゼミとの学生同士の研究交流等の機会を通じて、地域の課題に資する研究を推進する。
</t>
    <phoneticPr fontId="1"/>
  </si>
  <si>
    <t>・高等教育機関との連携として、近畿大学農学部水産学科との海洋生物の生体情報測定システムの開発、兵庫県立大学大学院とのバネを利用したリハビリテーション機器の開発など、本学教員の専門的知見を活かした研究を推進した。</t>
    <phoneticPr fontId="1"/>
  </si>
  <si>
    <t>・中小河川における流域観測ネットワークの構築とデータ分析法の検討を進める。
・消防活動領域における人工知能技術による支援内容の検討、関連する技術・研究等の調査をする。
・学生を対象とした防災士養成講座を開催し、本学の防災教育プログラムの実現可能性を調査する。
・地域防災連続セミナーを開催し、地域住民の防災意識を高め、地域防災力の向上を図る。</t>
    <phoneticPr fontId="1"/>
  </si>
  <si>
    <t xml:space="preserve">・衣川研究室と数理・データサイエンス分野との共同研究として、令和４年11月から中小河川である市内２流域（法川、弘法川）に研究用簡易雨量計各２基、大江町蓼原地域に簡易雨量計１基及び簡易水位計（超音波式）１基を設置し、ネットワーク化による観測データの継続収集体制を構築した。雨量・河川水位の変化を可視化し、地域の方も確認できる環境を整えたことで、避難判断に資する地域防災情報の提供につながっている。また、収集データを活用した内水氾濫予測に向けて、簡易シミュレーションモデル（タンクモデル）の検討を進め、今後の予測手法高度化に必要な観測・分析基盤を整備した。今年度は、市教育部局との協議を踏まえ、簡易雨量観測システムを防災教育教材として活用し、堀児童館との合同事業により、大学・児童館・地域が連携した体験型防災教育を実施した。10月25日には、由良川沿いの水害学習、治水記念館見学、能登半島地震におけるボランティア活動のパネル見学を行い、大学生８人と児童館参加者５人による異年齢交流を実現した。11月８日には、収穫祭とあわせて、大学で制作した雨量計を用いた雨量計測体験や防災ボトルづくりを実施した。これらの取組みにより、観測システムを研究成果にとどめず、地域の災害史と自然の二面性を学ぶ「命の教育」へ展開し、地域共創型防災教育モデルとして具体化することができた。
・今年度は、実際の救急出動データ（平成24年５月から令和６年12月までの約46,000件）を用いた本格的なデータ分析・シミュレーションへ発展させ、消防・救急体制の高度化に資する検討を大きく前進させた。救急通報の着信から出動、搬送、署への帰着までの救急車の活動を再現するシミュレーターを構築し、現場到着時間、８分以内到着率、出動回数、出動不可事案を指標として評価した。その結果、車両削減時には到着時間の延伸及び到着率の低下が顕著に表れる一方、増車のみでは大幅な改善につながりにくいことなど、運用判断に直結する知見を得た。また、署所を移転した場合の地域別影響を可視化し、救急車運用変更の影響の定量的把握と署所配置見直し効果の可視化を実現した。さらに、福知山市消防本部から北近畿地域連携機構連携研究員１人を委嘱し、消防本部への報告会と意見交換を通じて、データ分析結果を現場の経験・感覚と照合しながら検討できる体制を構築した。これにより、研究成果を単なる分析にとどめず、消防・救急業務の実務改善に直結する基礎資料として提示することができた。　
・今年度も短期集中型の講座を学生等が受講しやすい８月８日、９日に開講し、学生及び教職員が受講した結果、33人（再試験を含む）の防災士を養成することができた。これにより、学内における防災・減災人材の裾野を着実に拡大した。また、３年間にわたる短期集中型講座の実施実績を踏まえ、防災・減災に関する地域課題の解決には、災害を正しく理解し、知識と自己防災能力を高め、地域コミュニティに貢献できる人材の継続的な育成が重要であることを確認した。この成果をもとに、防災士養成講座を教育プログラムへ位置づけるため、全学教育企画室等と調整しながら検討を進め、今後の教育展開に向けた基盤を形成していく。
・今年度最初となる特別回の連続セミナーを９月14日に開催し、41人の参加者があった。令和６年度８月に福知山・綾部地域で発生した「急襲型豪雨」土砂災害の特徴をテーマとして、現地の地形や森林状況、避難困難の実態、放置竹林や中世山城跡といった視点も交え、地域に眠るリスクとどう向き合うかを多角的に議論することができた。セミナー後のアンケート結果では、「満足」「やや満足」と回答した人を合わせると９割以上となり、「山にも目を向ける必要があると感じた」、「地域での防災の取組みが大切なことがよく分かった」などの意見があり、災害に対する知識や情報を提供することで地域住民の防災意識向上を図ることができた。地域住民に対する継続的な防災学習機会の提供を通じて、地域における防災リテラシーの底上げに寄与した。また３月22日のセミナーでは、能登半島地震に関する写真展を併設し、被災地住民を招聘した拡大版セミナーを実施し、被災地の現状や記録を直接共有することにより、遠隔地における災害の「現在進行形の課題」を地域社会と結び付ける学習機会とした。
</t>
    <phoneticPr fontId="1"/>
  </si>
  <si>
    <t>・海外の大学との共同シンポジウムを開催する。</t>
    <phoneticPr fontId="1"/>
  </si>
  <si>
    <t xml:space="preserve">・学内ＤＸ（デジタルトランスフォーメーション）を活用して、ＶＰＮ接続、ペーパーレス化など完全テレワーク可能な情報通信環境を整備し、運用する。
・各種学内システムの次期更新を関係部署の連携により進める。
</t>
    <phoneticPr fontId="1"/>
  </si>
  <si>
    <t xml:space="preserve">・Microsoftのライセンス契約を検討し、「Microsoft 365 A3」を導入することが決定した。この導入により、本学の学生は常に最新のOfficeアプリケーションを利用できるようになり、学習や研究活動における利便性と生産性の向上が期待される。また、昨年度、一部のＶＰＮ接続において不具合が発生したことを受け、安定した運用を確保するために再度ＶＰＮ接続テストを実施した。このテストにより、接続の安定性が確認され、学外から安全に学内システムへアクセス可能な環境の信頼性及び安定性の向上が図られた。学外からの業務実施に関して、完全テレワーク可能な情報通信環境の整備を行い、教職員の一部業務において運用を開始している。ＶＰＮが使用できない場合でもMicrosoft 365 A3が提供するクラウド版Officeを使用することにより、個人所有及び部署や委員会で共有した文書を、高度なセキュリティの元で閲覧編集することが可能となった。さらに、学内のデジタルトランスフォーメーション（ＤＸ）を推進することで、ペーパーレス化を促進し、業務の効率化を図る。これにより、緊急時でも事業を継続できる体制を整え、教育環境の質を向上させることをめざす。 
・各種学内システムの次期更新を関係部署と連携して進めた。具体的には、蔵書管理システム及び教務システムを９月に更新し、財務会計システムを３月に更新した。この取組みにより、業務効率の向上と機能面の拡充が実現され、サービス内容の充実が図られた。今後も関係部署との連携を強化し、学内システムのさらなる改善に取り組むことで、教育環境の質を向上させることをめざす。 
</t>
    <phoneticPr fontId="1"/>
  </si>
  <si>
    <t xml:space="preserve">・積極的な外部資金情報の収集や研究費獲得に向けた支援体制の充実を図る。
</t>
    <phoneticPr fontId="1"/>
  </si>
  <si>
    <t xml:space="preserve">・傷みの激しい北近畿地域資料の保存のため、館内にある関連資料のうち年間２冊程度のデジタル化を行う。
・地域連携型研究の基盤強化のため、外部有識者に委託し、地域資料の収集や把握に努める。
</t>
    <phoneticPr fontId="1"/>
  </si>
  <si>
    <t xml:space="preserve">・北近畿地域を中心とした資料の整備と収集を積極的に行い、３月11日現在1,023種の地域資料を保有しており、本学メディアセンターのウェブサイトに「北近畿地域の郷土資料一覧」を公開している。また、機関リポジトリに本学教員の執筆論文を新たに８本掲載し、外部機関等への発信情報を充実させた。
・福知山市及び周辺地域の歴史文化的資料（紙媒体の資料）を永久に保存すべく、スキャン専門の学生アシスタント３人を雇用（内１人は８月より雇用）し、デジタル化を進めた。『福知山城史拾遺　全』（山口加米之助編、1913年11月５日発行）１冊のデジタル化を令和７年度に完了し、『天田郡藩政一斑』（山口加米之助編、1914年10月５日発行）については作業を進めた。継続的に北近畿地域資料のデジタル化に取り組む予定である。
・北近畿地域資料の収集・整備を目的とした地域資料専門委員会の設置を行い、北近畿地域中で不十分な地域資料の指定、デジタル化の作業順番、著作権の処理、外部の関係機関との連携と将来の公開方式等について提言を受けることにより、地域資料の収集と整備の方向性をより明確にしている。
・本学における地域研究の深化及び地域資料収集・保存の取組みの一環として、福知山市立図書館中央館のみが所蔵する、創刊期の両丹日日新聞のデジタル化事業に着手した。今回デジタル化するのは、当該新聞の創刊期（昭和24年）から約10年間分の紙面である。デジタル化の受託業者を３月に決定し、令和８年４月より具体的な作業に入る予定で、まず破損状況などの調査を行い、その後撮影に入り７月末頃に完了する予定である。
</t>
    <phoneticPr fontId="1"/>
  </si>
  <si>
    <t xml:space="preserve">・研究支援機能を強化するため、電子図書・電子ジャーナル等をニーズに応じて整備する。
</t>
    <phoneticPr fontId="1"/>
  </si>
  <si>
    <t xml:space="preserve">・「電子情報通信学会」、情報処理学会「電子図書館」、「ACM　Digital　Library」、「IEEE　Xplore」、「iJAMP」を運用し、研究支援コンテンツの充実を図っている。 </t>
    <phoneticPr fontId="1"/>
  </si>
  <si>
    <t xml:space="preserve">・北近畿地域連携機構に設置するユニット制を推進し、活動費の予算措置を講じる。
</t>
    <phoneticPr fontId="1"/>
  </si>
  <si>
    <t xml:space="preserve">・北近畿地域連携機構のリエゾンオフィス機能を継続し、本学の研究シーズと自治体や企業等のニーズを適切にマッチングさせる取組みを推進する。
・起業に必要とされる知識・スキルを本格的に修得できる「NEXT 産業創造プログラム」を福知山市、関連団体、企業の協力を得て開講することにより、北近畿地域の起業家人材育成を引き続き実施する。
</t>
    <phoneticPr fontId="1"/>
  </si>
  <si>
    <t xml:space="preserve">・北近畿地域の教育機関で育成した人材が、学校卒業後に地域の労働市場で活躍できるローカルキャリアを強化するために、高校、その他の機関と連携した協働事業に着手する。
・学校教員（主に管理職級）を対象とした学校組織におけるレジリエンス研修や、助言の実施、児童生徒の学習支援の仕組みづくりをめざす。
</t>
    <phoneticPr fontId="1"/>
  </si>
  <si>
    <t xml:space="preserve">・現役世代及びシニア世代を対象とした、高度な情報技術を活用したリカレント教育講座「シニアワークカレッジ」をニーズに合わせて見直し、地域住民を対象に実施する。
</t>
    <phoneticPr fontId="1"/>
  </si>
  <si>
    <t xml:space="preserve">・福知山市からの受託により「シニアワークカレッジ」として4コース（①データサイエンスと数理コース〔８回〕・②広報用動画制作コース〔10回〕・③Pythonプログラミング入門とドローンの自動操縦コース〔９回〕・④生成ＡＩの基礎と応用コース〔基礎編４回・応用編５回〕）を６月〜11月に開催した。合計受講者数は71人（20代から70代の幅広い世代）となった。とりわけ生成ＡＩコース（基礎編）には44人が受講するなど、最新技術への高い需要が確認された。受講修了後アンケート（回答58人）では「とても満足」25人・「満足」30人で満足度は94.8%に上り、高い評価を得た。
</t>
    <phoneticPr fontId="1"/>
  </si>
  <si>
    <t xml:space="preserve">・大学の学術に関わりの深い公開講座等、学内の資源を活用した講座を開催する。具体的には、それぞれの学部の教員が専門的な知見を活かした講座を年２回程度、FabLab を使った先端技術体験講座を１回以上開催する。
</t>
    <phoneticPr fontId="1"/>
  </si>
  <si>
    <t xml:space="preserve">・福知山市、丹波市、朝来市の三市連携の事業として「小学生向けプログラミング教室」「中学生向けＩＴ講座」を引き続き実施する。またＩＴ技術を多くの小中学生に触れてもらうためのＩＴ技術イベントを年１回開催する。
・北近畿地域の各高校の状況を考慮しつつ、教員の知見を生かし、探究学習や出張講義での交流を積極的に続ける。
</t>
    <phoneticPr fontId="1"/>
  </si>
  <si>
    <t xml:space="preserve">・福知山市・丹波市・朝来市と本学情報学部が連携するジュニアＩＴ人材育成プロジェクト（４年目）として、小学生向けプログラミング教室２コース（「ゲームでプログラミング」14人・「プログラミング道入門」７人）及び中学生向け夏休みＩＴ講座２コース（「ロボットカー製作講座」８人・「サウンドクリエイト講座」４人）を開催し、３市から延べ33人が参加した。受講者アンケートでは多くの参加者が「満足」と回答するなど高い評価を得た。 
・北近畿の高校に対し、高校の依頼に応じて最適な教員を調整し、出張講義24件、探究活動支援等25件の取組みに教員を派遣した。高校ではＤＸハイスクールの取組みで導入した機器の活用方法で悩んでいるなど、本学の教員が高校生への講義のみならず、教師の支援にも貢献でき、交流も深まった。 
</t>
    <phoneticPr fontId="1"/>
  </si>
  <si>
    <t xml:space="preserve">・まちかどキャンパス吹風舎を、学生・教職員と地域住民が集う場として活用し、話し合いや共同作業を通して学び合い、持続可能な地域社会形成の担い手を育てる場として取り組む。地域と大学の繋がりの場まちかどギャラリー、まちライブラリー）、出会いと交流の場づくり実験（まちかどCafe）、地域資源を活用したシビックプライドを醸成する事業を展開する。
</t>
    <phoneticPr fontId="1"/>
  </si>
  <si>
    <t xml:space="preserve">・まちかどキャンパス吹風舎では、令和７年度も地域と大学をつなぐ多彩な取組みを展開した。まちかどギャラリーでは、福知山書道連盟・能登半島地震写真展（七福ふっこう隊）・地域絵画展・川柳同好会・丹波歌人社の５団体が年間を通じて展示を行い、文化活動の発表の場であると同時に、市民と学生が文化に触れ交流する機会となった。また、学生団体DOKKOが主催する「マルシェココモア」や学生団体によるストリートピアノ企画など、学生主体の特色ある取組みも生まれた。まちかどCafeは３年目を迎え、毎週水曜日に開催し12月末までに計33回・延べ約260人が参加した。継続する中で常連参加者がホスト役として運営に関わるようになり、市民が単なる参加者から担い手へと発展する動きが生まれた。まちかどクイズは４月10日より水・木・金曜日を中心に実施し、計98回・延べ1,303人が参加するなど、地域の日常に根ざした交流の仕掛けとして定着した。シビックプライド醸成事業では、新町商店街との共催による福知山踊りまちかど教室を毎月開催し（毎回10〜15人参加）、８月の福知山ドッコイセまつりには学生・市民約50人が連を組んで参加した。また11月には子ども体験クラブ「大工さんの仕事を知ろう！」を開催し、小学生10人が地域の大工技術を体験した。 
</t>
    <phoneticPr fontId="1"/>
  </si>
  <si>
    <t xml:space="preserve">・SDGｓへの貢献の一環として、北近畿コラボスペースの活動支援を通して、脱炭素を目標とした福知山市の取組みに協力する。
</t>
    <phoneticPr fontId="1"/>
  </si>
  <si>
    <t xml:space="preserve">・市民講座と連携相談窓口を継続実施することにより地域ニーズを把握し、学内で共有する体制をＤＸ実験システムに組み込む。
</t>
    <phoneticPr fontId="1"/>
  </si>
  <si>
    <t xml:space="preserve">・ウェブサイト、ＳＮＳ等の広報媒体を活用し、効率性を重視した情報発信を行う。
・大学ウェブサイトの令和８年度のリニューアルを見据え、現行サイトの課題を整理し、本学の特色や情報を適切かつ効果的に発信するサイト構築を進める。
・令和８年度の開学10 周年に向けたタスクフォースを執行会議のもとに設置し、記念事業の具体的検討を進める。
</t>
    <phoneticPr fontId="1"/>
  </si>
  <si>
    <t xml:space="preserve">・大学全体のマネジメントにおいて学長がリーダーシップを発揮するため、学長、副学長、学部長、研究科長、事務局長等により構成する執行会議を定期的に開催し、大学運営に係る重要事項の決定を行う。
・各部局等（学部、研究科、委員会、事務局、附属機関等）が自らの権限の範囲において意思決定を行える体制になっているかを把握し、必要な場合に改善措置を講じる。
</t>
    <phoneticPr fontId="1"/>
  </si>
  <si>
    <t xml:space="preserve">・財政試算に基づき、令和８年度の学士課程改編をふまえた教職員採用を行う。
・人事方針に基づき、教員の昇任審査を実施する。
</t>
    <phoneticPr fontId="1"/>
  </si>
  <si>
    <t xml:space="preserve">・令和８年度の学士課程改編に伴う組織体制をふまえ、各部局・事務局内の人員配置について適正化を行う。
・事務職員の職階に応じた研修を実施する。
・外部研修を活用し、大学事務に精通した職員の育成を図る。
</t>
    <phoneticPr fontId="1"/>
  </si>
  <si>
    <t xml:space="preserve">・教員評価結果を昇任・再任審査に活用する。
・令和６年度に導入した教員評価制度の検証を行い、適宜改善を行う。
</t>
    <phoneticPr fontId="1"/>
  </si>
  <si>
    <t xml:space="preserve">・事務職員の人事評価結果を人事管理の基礎として活用するとともに、処遇への反映方法について、他大学の情報収集を行う。
</t>
    <phoneticPr fontId="1"/>
  </si>
  <si>
    <t xml:space="preserve">・人事評価を基に課長級１人、課長補佐級１人、主任級２人の昇格を実施した。
・処遇の反映方法について過去の公立大学協会のメーリングリストの調査結果等の情報収集、他大学への聴き取りを行った。 
</t>
    <phoneticPr fontId="1"/>
  </si>
  <si>
    <t xml:space="preserve">・適切かつ効果的な大学運営・業務遂行に必要な知識を多面的に深めるための研修を実施する。
・職員の能力、組織力向上を図るための自己研鑽を推進する。
</t>
    <phoneticPr fontId="1"/>
  </si>
  <si>
    <t xml:space="preserve">・教職員情報（年齢構成、勤務状況等）、財務情報、施設情報等を収集し、健全で効率的な大学運営を行うための基礎データの整備に取り組む。
</t>
    <phoneticPr fontId="1"/>
  </si>
  <si>
    <t xml:space="preserve">・教職員情報（年齢構成、勤務状況等）、財務情報、施設情報のほか、教学に関する情報も収集して令和７年度福知山公立大学データブックを作成し、教職員で共有した。 
</t>
    <phoneticPr fontId="1"/>
  </si>
  <si>
    <t xml:space="preserve">・学士課程教育改編や大学院の取組み、教職課程の設置等、入学志願者確保につなげるための積極的な情報発信を行う。
・中長期の視点で安定した財政運営を実現するため、執行会議のもとに設置する「財政課題検討ＷＧ」において財政問題を総括的に検討し、可能なものから実行する。
</t>
    <phoneticPr fontId="1"/>
  </si>
  <si>
    <t xml:space="preserve">・学士課程教育改編、大学院の取組み及び教職課程の設置について、入学志願者の確保につなげるため、積極的な情報発信を行った。学士課程教育改編については、「2026年度入学案内」に改編内容の詳細を掲載するとともに、高校訪問や進学ガイダンス等の機会を通じて、本学の新たな教育内容や特色の周知を図った。併せて、入試制度の見直しに伴い令和８年度入試から導入した総合型選抜についても、その内容を広く発信した。大学院の取組みについては、大学院生インタビュー動画を制作し、大学院での学びや研究活動の具体的なイメージを発信するとともに、社会人向けチラシを作成し、多様な志願者層への訴求を行った。教職課程の設置については、近隣高校へのヒアリングや広報活動を実施するとともに、設置認可後直ちにチラシを作成し、入試広報ツールとして活用した。あわせて、ウェブサイトに固定ページを新設し、バナーを作成して学内外への周知を進めたほか、福知山市民に向けては全戸配布の広報誌においてトップニュースとして取り上げ、認知拡大に努めた。 
・中長期的な財政運営の安定化を図るため、執行会議のもとに設置した財政課題検討ワーキンググループにおいて学生数見通し及び収支構造を踏まえた検討を行った。令和７年度には、中長期財政見通しを作成の上、老朽化施設の更新や中長期的な退職給付への対応等について、福知山市と協議を始めた。また、多様な財源の確保のための方策として、食堂施設におけるネーミングライツ契約の締結や債券購入等による資金運用の開始、施設貸付料単価の見直し、実践教育実習費の執行方針の見直し、研究費等ガイドラインの更新などを進め、財政基盤の強化に努めた。
</t>
    <phoneticPr fontId="1"/>
  </si>
  <si>
    <t xml:space="preserve">・外部資金獲得に向けて、研究助成サイトなどの公募情報を継続的に収集し、定期的な学内周知を行う。
</t>
    <phoneticPr fontId="1"/>
  </si>
  <si>
    <t xml:space="preserve">・福知山公立大学基金の充実に向け、入学式、卒業式、地域連携イベント、自治会回覧板等において広報用チラシを配布し、基金の目的や活用状況を説明した。また、大学ウェブサイト及びＳＮＳを通じて寄附の方法や使途を発信し、教育研究活動への具体的な活用事例を紹介することで理解促進を図った。
・教育後援会と連携し、保護者に対して寄附の案内を行うなど、継続的な周知活動を実施した。
・100万円以上の高額寄附者に対する記念品の内容を見直し、寄附者顕彰要綱を整備し、感謝の意をより適切に表す仕組みへと改善したほか、１号館１階入口に寄附銘板を設置し、顕彰の可視化を進めた。これらの取組みにより、寄附者への謝意を明確に示す体制の整備ができ、継続的な寄附確保に向けた環境を強化した。
</t>
  </si>
  <si>
    <t xml:space="preserve">・福知山公立大学基金について、広報用チラシをイベント等で配布するなど、寄附の増加に向けた取組みを継続し基金の充実を図る。
</t>
    <phoneticPr fontId="1"/>
  </si>
  <si>
    <t xml:space="preserve">・学内で収集したデータに関する情報公開の範囲、管理権限等のルールを作成する。
</t>
    <phoneticPr fontId="1"/>
  </si>
  <si>
    <t xml:space="preserve">・組織改編や給与体系の見直しに対応する人件費計画の見直しを行う。
</t>
    <phoneticPr fontId="1"/>
  </si>
  <si>
    <t xml:space="preserve">・令和６事業年度における公立大学法人福知山公立大学評価委員会の評価を受審し、業務実績評価結果及び指摘事項に対する対応をウェブサイトに公表する。
・令和６年度の認証評価結果を踏まえた教育研究活動の改善状況を点検し、必要な措置を講じる。
・自己点検・評価の実施方針を定め、各分野の自己点検・評価を実施する。
</t>
    <phoneticPr fontId="1"/>
  </si>
  <si>
    <t xml:space="preserve">・令和６年度業務実績について、公立大学法人福知山公立大学評価委員会による評価を受け、全体評価として「Ａ（順調に進捗している）」の評価を得た。当該評価における指摘事項（全体評価及び大項目別評価）に対し、対応策を検討し本学ウェブサイトで公表した。
・令和６年度に受審した認証評価において「改善を要する点」として指摘された２項目（①カリキュラム・ポリシーにおける学習成果の評価の在り方の明示、②アドミッション・ポリシーにおける入学者選抜の在り方の明示）について、速やかに改善案を検討し、当該ポリシーの改定を行った。また、「今後の進展が望まれる点」とされた６項目についても所管部局・委員会において改善状況及び改善方策の確認を行った。
・令和７年度の自己点検・評価では、前年度の認証評価での指摘事項を評価項目とする実施方針を企画・評価委員会において策定した。これに基づき、各部局・委員会において自己点検・評価を実施した。
</t>
    <phoneticPr fontId="1"/>
  </si>
  <si>
    <t>・対応済み。</t>
    <rPh sb="1" eb="3">
      <t>タイオウ</t>
    </rPh>
    <rPh sb="3" eb="4">
      <t>ズ</t>
    </rPh>
    <phoneticPr fontId="1"/>
  </si>
  <si>
    <t>・対応済み。</t>
    <phoneticPr fontId="1"/>
  </si>
  <si>
    <t>-</t>
    <phoneticPr fontId="1"/>
  </si>
  <si>
    <t xml:space="preserve">・学士課程教育改編計画を踏まえ、長期的な必要性に立って施設の設置・更新および設備導入などの計画を立案する。
・老朽化した設備などに対し、費用対効果を考慮した設備への更新を図る。
</t>
    <phoneticPr fontId="1"/>
  </si>
  <si>
    <t xml:space="preserve">・学生に市内及び学内の危険箇所をヒアリングし、対応可能な整備を行う。
</t>
    <phoneticPr fontId="1"/>
  </si>
  <si>
    <t xml:space="preserve">・後学期の学生ガイダンスにおいて、特に大学周辺の自転車運転での危険箇所等の周知を行った。 
</t>
    <phoneticPr fontId="1"/>
  </si>
  <si>
    <t xml:space="preserve">・衛生委員会で教員の健康状態の申告や職員の時間外勤務の状況を確認し、労災・事故防止の予防対策について検討する。
・年次有給休暇が取得しやすい環境を整えるため、行事や会議等を設定しない日を設ける。
・メンタルヘルスケアに関する啓発活動を行う。
</t>
    <phoneticPr fontId="1"/>
  </si>
  <si>
    <t xml:space="preserve">・毎月の衛生委員会にて、教職員の健康状態、職員の時間外労働を報告し、産業医にコメントをもらった。教員の出退勤システムYASUMINA＋については、下半期より毎月末にSlackで入力のリマインドを行うようにし、若干名ではあるが、入力者が増えた月も見受けられた。
・職場巡視を実施し、危険箇所及び安全性の確認を行い、関連部署への報告をした。また適宜教職員へ注意喚起も行った。
・６月１日付で労働安全衛生規則が一部改正され、熱中症予防策、水分補給に関する案内及び熱中症が疑われる者を発見した際の対応フローを衛生委員会で作成し、教職員及び学生に周知した。 
・年度始めの委員会で５日間の行事や会議を設定しない日を設定し、教職員に周知した。また日程が近付いてきたら再周知を行い、教職員の有給休暇の取得を促した。結果、３月末までの教職員の利用率は100％であった。
・全国健康保険協会（協会けんぽ）が作成した動画「自律神経調整のためのマインドフルネス」を含む計７本の健康講座動画を教職員向けに案内した。
・ストレスチェックの結果を返却する際にメンタルヘルスに関する案内を行った。
・全国健康保険協会（協会けんぽ）の取組みである健康測定器貸出サービスを利用し、ストレス状態を把握するための「ストレス測定マインドビューアー」をレンタルし、計12人の利用があった。 
</t>
    <phoneticPr fontId="1"/>
  </si>
  <si>
    <t xml:space="preserve">・学生対象の危機管理研修や避難訓練等を実施する。
・地域防災研究センターと事務局が連携し、気象災害発生の恐れがある天候状況等について学内に周知するなど防災に備える。
・学生、教職員の安否確認サービスへの登録を徹底し、実際に安否確認訓練を実施する。
</t>
    <phoneticPr fontId="1"/>
  </si>
  <si>
    <t xml:space="preserve">・学生等の安全確保及び非常時対応能力の向上を目的として、学生及び教職員を対象とした避難訓練（９月19日）を実施した。また、後学期のガイダンスの機会を活用し、１年次の学生に災害発生時の基本的な行動や学内の避難経路、安否確認システムについて周知を行ったほか、実践的な訓練を通じて理解の定着を図った。
・気象情報や災害発生の恐れがある天候状況について、地域防災研究センターの専門的知見を活用しながら情報収集・分析を行い、その内容を適時かつ分かりやすく学内に周知した。特に、気象警報が発表されるなど、災害が発生する恐れのある気象時は、災害時対応マニュアルの対応などと合わせて、事前にSlack等で注意喚起を促し、万一の災害発生時も組織として迅速に動けるよう心がけた。
・注意喚起や行動上の留意点を明示することで、学生及び教職員の防災意識の向上に努めた。
・災害発生時における迅速かつ確実な安否確認体制の構築を目的として、学生及び教職員を対象に「セコム安否確認サービス」への登録を徹底した。前学期ガイダンスやポータルサイトを通じて登録の必要性や手順を周知し、未登録者への個別対応も行うことで、登録率の向上を図った。また、実効性を確保するため、実際の災害発生を想定した安否確認訓練（６月17日及び２月６日の計２回）を実施し、安否報告の手順や情報伝達の流れを確認した。
</t>
    <phoneticPr fontId="1"/>
  </si>
  <si>
    <t xml:space="preserve">・ハラスメント研修を実施する。
・研究費不正使用防止のための組織風土醸成に関わる取組みを行う。
・研究倫理の遵守を促すため、その重要性を周知し、研究倫理教育を実施する。
・ネットワークアクセスへの認証機構に係る研修会を実施する。
</t>
    <phoneticPr fontId="1"/>
  </si>
  <si>
    <t xml:space="preserve">・ハラスメント相談事例をふまえて必要な規程やガイドラインを改正する。
・理事長、監事及び監査法人の意見交換を行うとともに、監査計画に基づく内部監査を継続的に実施する。また、監査指摘事項については、各部署のヒアリング実施など改善状況を確認する。
</t>
    <phoneticPr fontId="1"/>
  </si>
  <si>
    <t xml:space="preserve">・教職員及び学生に対してハラスメント防止を啓発する。
</t>
    <phoneticPr fontId="1"/>
  </si>
  <si>
    <t xml:space="preserve">・インシデント記録を継続し、必要に応じ規程等の見直しを実施する。
・不測の事態に備えるための事業継続計画（ＢＣＰ）運用を開始し、緊急事態における大学運営に備える。
</t>
    <phoneticPr fontId="1"/>
  </si>
  <si>
    <t xml:space="preserve">・リスクマネジメントの一環で、情報セキュリティを含む日常業務におけるリスク管理として、インシデント報告及び不適正事業報告書を作成し、リスクマネジメント委員会に報告する体制を継続した。いずれの報告についても、事象が発生した部局等において、再発防止策を検討し、大学運営におけるリスク管理体制の強化を推進した。
・令和７年度から事業継続計画（ＢＣＰ）を適用することから、大学運営におけるリスク管理体制の強化を図るため、大規模地震対応マニュアルの見直しに向けて、各部局における業務上のリスクの整理及び対応状況の確認を行った。また、災害や事故、情報セキュリティ等に関するリスクについて、対応手順の確認及び周知を行い、教職員の意識向上を図った。
</t>
    <phoneticPr fontId="1"/>
  </si>
  <si>
    <t xml:space="preserve">・学内ネットワークシステムに関する情報共有や各種申請のための申請窓口として情報基盤委員会のポータルサイトを開設する。
</t>
    <phoneticPr fontId="1"/>
  </si>
  <si>
    <t xml:space="preserve">・情報基盤委員会のポータルサイトを開設した。このポータルサイトの開設により、学内のネットワークシステムに関する情報共有体制が整備され、関係者が必要な情報に迅速にアクセスできる環境が整った。今後もポータルサイトの機能を充実させ、利用者のニーズに応じた情報提供を行う予定である。 
</t>
    <phoneticPr fontId="1"/>
  </si>
  <si>
    <t xml:space="preserve">・電子決裁システム「Eringi」に決裁文書の保存年限を入力できるように改修する。
・紙媒体の永年保存文書のうち個人情報等の機密書類についてはセキュリティが管理された場所を確保し保存する。
</t>
    <phoneticPr fontId="1"/>
  </si>
  <si>
    <t xml:space="preserve">・文書情報の適切な管理を図るため、文書の取扱いや管理方法を定めた文書編さん保存規程を改正し、文書の保存期間、廃棄手順等を見直した。この見直しに併せて、個別案件ごとに文書分類及び保存年限の設定が可能となるよう、ERINGIの改修を行った。
・永年保存を要する紙媒体文書のうち、個人情報等を含む機密性の高い書類について、情報漏えい防止及び適正管理の観点から、施設内のセキュリティが確保された保存場所に書庫を設置し、集中的な保存管理を実施した。保存場所には施錠管理等の対策を講じるとともに、出入りに関するルールを明確化し、管理体制の強化を図った。
</t>
    <phoneticPr fontId="1"/>
  </si>
  <si>
    <t xml:space="preserve">・災害発生時に必要となる具体的な行動や各課各係の役割が何かを考え、既存のマニュアルの見直しを行った。これまでの運用状況や課題を踏まえ、机上訓練（各係個別検討型）を実施し、マニュアル上の分かりにくい点、追記・修正が必要な点などを洗い出した。これらの結果を反映し、「大規模地震対応マニュアル第３版」を整備するとともに、より実践的かつ現場に即した内容へと改善を図った。
</t>
  </si>
  <si>
    <t xml:space="preserve">・各災害時対応マニュアルが妥当性と実効性のあるものか各課で確認を行い、状況に応じてマニュアルの更新を行う。
</t>
    <phoneticPr fontId="1"/>
  </si>
  <si>
    <t xml:space="preserve">・教育後援会においては、本学が果たしている事務局の役割を継続し、会報を更に充実させるための支援を行う。同窓会については、定期的な情報発信ができるように努める。
</t>
    <phoneticPr fontId="1"/>
  </si>
  <si>
    <t xml:space="preserve">・教育後援会の役員会において学長及び副学長等との懇談の場を設け、学生の状況等について意見交換を行い、抽出された必要事項について教育後援会の事業に反映した。また、教育後援会の総会後に、特に教育後援会の事業で支援を受けた学生の活動状況や就職実績等を掲載した会報を発行し、全会員へ送付した。同窓会については、今年度より卒業生に対して大学祭などのイベント案内をメールで送信し参加を促した。 
</t>
    <phoneticPr fontId="1"/>
  </si>
  <si>
    <t xml:space="preserve">・「ＮＥＸＴ産業創造プログラム」など従来から実施してきた連携事業を見直し、継続事業についてはより実質的な連携ができるようにする。
</t>
    <phoneticPr fontId="1"/>
  </si>
  <si>
    <t xml:space="preserve">【令和４年度～令和７年度の総括】
・令和８年度カリキュラムにおいて、共通教育は基盤教育として再編成し、新たに基盤教育院を設置した。基盤教育では、地域協働論、地域協働演習等の科目設定を行い、地域課題の解決や地域資源の活用に資する文理両分野にまたがる科目を設定した。 
【令和８年度・令和９年度の見込】
・令和８年度に設置された基盤教育院において、同年度から適用する新しい教育方針に基づくカリキュラムのもと、「地域協働基盤科目群」及び「情報科目群」を展開し、情報学部及び地域経営学部の学生を対象とした「情報学を基盤とした地域協働型教育」に取り組む。 </t>
    <phoneticPr fontId="1"/>
  </si>
  <si>
    <t>【令和４年度～令和７年度の総括】
・新型コロナウイルス感染症への対応として実施していた遠隔授業の経験を踏まえ、感染収束後もメディア授業の導入について継続的に検討を行った。各学部の専門科目については、中長期的な導入を視野に検討を継続するとともに、共通教育科目については、非常勤講師の確保や教育機会の拡充を目的として、令和６年度からの導入に向け、学則改正を行うなど必要な制度整備を進めた。
・令和６年度からは、当該授業の全授業回をメディア授業とする場合を「メディア授業」に指定しているが、令和７年度までに実施している科目はない。一方で、対面授業でも授業回数の半数以下でメディアを取り入れた授業を実施できるようになったため、予めシラバスに記載するか、都度届け出ることにより実施を開始した。 メディア授業を実施する際は、いわゆる同時性又は即応性を持つ双方向性（対話性）を有し、面接授業に相当する教育効果を有すると認められる場合に限定し、実施方法等を教務委員会で確認することとした。
・令和８年度カリキュラムにおけるメディア授業の活用について、各授業科目の内容に応じて、メディア授業を活用することとした。メディア授業は、いわゆる同時性又は即応性を持つ双方向性（対話性）を有し、面接授業に相当する教育効果を有するだけでなく、メディア授業でなければ達成できない教育効果があると認められる場合に活用する。
【令和８年度・令和９年度の見込】
・メディア授業の実施の有無も含め、今後の導入について検討するとともに、導入する場合には必要な事務処理についても併せて検討する。</t>
    <phoneticPr fontId="1"/>
  </si>
  <si>
    <t>【令和４年度～令和７年度の総括】
・「選書指針」に基づき、学生用図書や学科専門書、シラバス掲載の参考書等を継続的に収集・整理した。蔵書数は90,000冊から95,000冊の規模で推移している。毎年「学生選書委員会」を組織し、学生の視点を取り入れた図書購入を通じて運営への参加を促進した。
・メディアセンターに対するニーズ調査の結果を踏まえ、施設整備を段階的に実施した。令和４年度にメディアセンター内のカーテンを更新することで衛生的かつ快適な学修環境を整備するとともに、就職活動などの支援のためオンライン面接用「テレキューブ」の設置場所を提供した。令和５年度には情報集約実習室を自習スペースへ変更した。令和６年度には生涯実習室を「アカデミックルーム」へ改修し、より快適な学修環境を整えた。
・新入生ガイダンスにおいて、福知山市立図書館との連携紹介を行うとともに、レポート作成支援、防災、本屋大賞受賞作等、多角的なテーマでの展示を年間通じて実施し、利用促進を行った。
【令和８年度・令和９年度の見込】
・「廃棄指針」に基づいた計画的な資料整理を本格化させ、限られた書架スペースの有効活用を図る。
・年間1,000冊から3,000冊程度の新規図書整備を継続し、カリキュラムの変更や学生・教員の最新ニーズに迅速に対応する。</t>
    <phoneticPr fontId="1"/>
  </si>
  <si>
    <t xml:space="preserve">【令和４年度～令和７年度の総括】
・ＩＲ委員会において、ＧＰＡや外部アセスメントテストを活用した成績分析を実施した結果、情報学部では、「基礎数学科目」及び「コンピュータプログラミングⅠ・Ⅱ」の未修得が成績不良につながる傾向が見られた。この分析結果を踏まえ、令和６年度カリキュラムにおいて、リメディアル教育として「数学演習Ⅰ・Ⅱ」及び「コンピュータプログラミング演習Ⅰ・Ⅱ」を新設した。令和７年度までの２年間で、「数学演習Ⅰ・Ⅱ」（選択必修科目）は357人、「コンピュータプログラミング演習Ⅰ・Ⅱ」（必修科目）は444人が履修しており、学生の学修段階に応じた支援を行っている。
・令和７年度から、数理・データサイエンスセンターの学修支援事業として、全学部生を対象に数学力向上のための補習を実施した。学生業務アシスタント（ＴＡ・ＳＡ）が、「微分積分」「線形代数」「数学基礎」「統計学」の履修に必要な高校数学の復習を指導する補習を31回実施し、延べ157人が受講した。
【令和８年度・令和９年度の見込】
・令和８年度カリキュラムにも、リメディアル科目があるため、引き続き授業実施と履修申請率、修得率、成績分布集計一覧等による状況把握と改善を行う。 </t>
    <phoneticPr fontId="1"/>
  </si>
  <si>
    <t xml:space="preserve">【令和４年度～令和７年度の総括】
・学生の住居について問い合わせのある企業や団体に対して、学生の住居状況などを伝え、住居の建築等を依頼している。また近隣の不動産事業者に対しては、ホームページの案内文を最新のものに更新するなどの対応を行った。本学が実施したアンケートの結果によれば、学生の住居については、希望する要件を満たす住居が無い場合は見られるものの、住居の総数が不足している状況は認められなかった。 
【令和８年度・令和９年度の見込】
・これまでの支援に加え、住居の不足感があるのか等の調査を行い、学生の住居確保に取り組む。 </t>
    <phoneticPr fontId="1"/>
  </si>
  <si>
    <t xml:space="preserve">【令和４年度～令和７年度の総括】
・履修登録、アルバイト、サークル、一人暮らしの悩み等、新入生が抱える不安解消のため、学生同士で相談を行うピアサポーター体制の構築を行った。ピアサポーターとして、令和４年度：10人、令和５年度：10人、令和６年度：９人、令和７年度：７人の学生が、主に新入生の相談対応にあたった。また、ピアサポーターには事前に研修を実施し、相談者が相談しやすい環境整備を心がけた。担当する事務職員においても、各研修に参加し、研鑚を図っている。
【令和８年度・令和９年度の見込】
・ピア・サポートの体制については今後の展開を検討中である。学生相談室などの整備を検討しているがハード面の課題が多い。 </t>
    <phoneticPr fontId="1"/>
  </si>
  <si>
    <t>【令和４年度～令和７年度の総括】
・令和４年度に福知山公立大学に数理・データサイエンスセンターを設置した。
・令和４年から３年間で、特任研究員１人を中心に数理科学分野の基礎研究を行い、量子ウォークの性質に関する論文２編を発表した。
・令和７年度には、特任研究員が行った福知山市のふるさと納税に関する口コミを分析した研究成果を発表した。
・令和５年度から毎年「福知山数理・データサイエンス研究会」を開催し、本学学生の数理・データサイエンス分野の研究発表の機会を創出するとともに、外部から講師の講演を企画し、同分野の学術交流を深めた。
・令和３年度に本学の数理・データサイエンス・ＡＩ教育プログラムリテラシーレベルが文部科学省の認定プログラムとして認められた。
・令和４年度に情報学部のカリキュラムの中に、数理・データサイエンス・ＡＩ教育プログラム応用基礎レベルを設定し、同プログラムが文部科学省の認定プログラムとして認められた。
・令和８年度からはじまる本学の新しい学士課程のカリキュラムにおいて、基盤教育科目の情報科目群に数理・データサイエンス・ＡＩ教育プログラムリテラシーレベルに対応する科目を配置し、地域協働演習科目との連携をはかる準備が整った。
【令和８年度・令和９年度の見込】
・リテラシーレベルの数理・データサイエンス・ＡＩ教育プログラムは、情報学を基盤とした地域協働型教育の一翼を担うため、履修認定の合格率の向上に取り組む。
応用基礎レベルの教育の効果を評価し、地域経営学部における展開が可能か否か判断する。可能であればプログラムの提供法について、他大学の事例などを調査し、実施方法を提案する。
・特任研究員による研究活動を継続し、地域社会に関わる種々のデータ分析を行い、ステークホルダに報告する。</t>
    <phoneticPr fontId="1"/>
  </si>
  <si>
    <t>【令和４年度～令和７年度の総括】
・研究資金の獲得促進及び研究補助体制の充実を目的として、研究支援に係る専任の事務職員を配置し、研究支援に係る組織体制の整備を進めた。研究支援組織を検討する中で、本学の規模では、ＵＲＡ（リサーチ・アドミニストレーター）職の配置が困難であることから、毎年度、担当する事務職員を研究支援に関する専門知識を学ぶＵＲＡ研修等に派遣するなど、実務面における組織の体制強化を図った。
・バイアウト制度（研究者が研究以外の業務を代行するための経費を支出する制度）を令和６年度に整備し、当該制度を活用して、科研費等の採択者が事務補助員を雇用可能とするなど、支援体制の強化を図った。
・令和７年度には、研究者の研究環境の充実を図るため、地域経営学部教員に配分する個人研究費を30万円から35万円に増額し、研究活動を活性化するための体制を強化した。
【令和８年度・令和９年度の見込】
・研究資金獲得を促進するため、引き続き、研究支援に係る専任の事務職員を配置し、研究助成情報の収集及び教員への情報提供を継続するとともに、研究計画作成や申請手続に係る支援体制の充実を図る。</t>
    <phoneticPr fontId="1"/>
  </si>
  <si>
    <t>【令和４年度～令和７年度の総括】
・北近畿地域を中心とした資料の整備を積極的に進め、保有数は令和４年度の687種から令和７年度は1,023種まで増加した。これらの目録はウェブサイト上で「北近畿地域等の郷土資料一覧」として公開している。
・貴重な地域資料を永久保存すべく、学生アシスタントを雇用してデジタル化を推進した。『京都府上夜久野村史』や『目でみるふくちやまの100年』、『福知山城史拾遺全』などのデジタル化を完了させた 。
・地域連携型研究を強化するため、令和７年度に外部専門家を含む「地域資料専門委員会」を設置し、関連内規を整備した。これにより、資料収集の優先順位や公開方式について専門的提言を受ける体制が整った。
【令和８年度・令和９年度の見込】
・「地域資料専門委員会」の提言に基づき、著作権処理や外部機関との連携を含めたデジタル化作業を年間２冊程度のペースで継続する。
・「両丹日日新聞」のデジタル化始動に向け、所蔵館である福知山市立図書館中央館との調整を進め、業者の選定を行った。令和８年度に破損状況の調査を開始し、その後撮影作業に入る予定となっている。こうした作業のほかに、広く公開するための手法や条件等の検討を進めている。</t>
    <phoneticPr fontId="1"/>
  </si>
  <si>
    <t xml:space="preserve">【令和４年度～令和７年度の総括】
・令和４年度は、コロナ禍での利用制限緩和に伴い施設利用を促進し、月平均150人以上の利用を回復させるとともに、まちかどCafé・ギャラリー（計５回展示）・ライブラリー（市立図書館との連携図書貸出開始）・ベースの各基本機能を整備した。また本取組が評価され、内閣府「令和４年度版地方創生関係交付金の活用事例集」に掲載された。令和５年度には、まちかどCaféを計44回・延べ約200人の交流機会を創出するとともに、シビックプライド醸成事業（福知山踊り・大工技術体験）を新たに開始し、大学と市民が協働して学び合う場を踏み出した。令和６年度には各事業が定着し、まちかどスペース・Café・未来ラボ等を継続実施するなど多世代交流の場としての機能がさらに深化した。令和７年度にはCafé33回・260人参加、まちかどクイズ98回・1,303人参加など、吹風舎が地域の日常的な交流拠点として確固たる役割を果たした。 
【令和８年度・令和９年度の見込】
・各事業を継続するとともに、参加者が担い手として関わる仕組みづくりについて推進する。 </t>
    <phoneticPr fontId="1"/>
  </si>
  <si>
    <t xml:space="preserve">【令和４年度～令和７年度の総括】
・令和４年度以降、大学院設置や教職課程設置、組織改編に伴い、教職員の採用を以下のとおり実施した。
令和４年度　採用（教員２人、事務職員３人）、教員昇任３人
令和５年度　採用（教員３人、事務職員１人）
令和６年度　採用（教員５人、事務職員２人）、教員昇任１人
令和７年度　採用（教員２人、事務職員１人） 
【令和８年度・令和９年度の見込】
・第２期中期計画中の財政試算上の教職員人数に対する採用は令和７年度で終了しているため、該当する採用年度にて着任いただくのみとなる。
・教員の人事関係の規程を見直す。 </t>
    <phoneticPr fontId="1"/>
  </si>
  <si>
    <t xml:space="preserve">【令和４年度～令和７年度の総括】
・単に書類上で達成度合いを確認するだけでなく、期首には評価者と被評価者が面談を実施し、係の目標、被評価者に合った目標策定を行い、中間面談や評価時面談を実施したうえで評価を行うなど、適正な人事評価を基に、以下のとおり昇格を実施した。
令和４年度　グループマネージャー１人、アシスタントマネージャー５人
令和５年度　アシスタントマネージャー１人
令和６年度　次長１名、課長補佐４名、係長１名、主任２名
令和７年度　課長１名、課長補佐１名、主任２名
昇格及び能力開発以外の具体的な活用策について他大学の情報収集を行った。
【令和８年度・令和９年度の見込】
・引続き、昇任及び能力開発以外に評価結果の具体的な活用策について情報収集を行う。 </t>
    <phoneticPr fontId="1"/>
  </si>
  <si>
    <t xml:space="preserve">【令和４年度～令和７年度の総括】
・健全で効率的な大学運営をエビデンスに基づき行うため、令和２年度より継続している福知山公立大学データブックの編纂を通じて、全学的なデータの可視化を図った。教職員情報（年齢構成・勤務状況等）、財務情報、施設情報等の各種データを基本情報として蓄積するとともに、毎年度、項目を精査した。具体的には、新たな組織の設置に伴う項目の追加や、実態に即した名称変更や再編・精緻化を行った。編纂した福知山公立大学データブックは全教職員に共有し、学内状況を把握するためのデータ基盤とした。
【令和８年度・令和９年度の見込】
・今後は、これらのデータをどのように活用し、健全で効率的な大学運営を行うことができるか検討する。 </t>
    <phoneticPr fontId="1"/>
  </si>
  <si>
    <t>【令和４年度～令和７年度の総括】
・福知山公立大学基金の充実に向け、広報用パンフレットを制作し、入学式、卒業式、市民講座、地域連携イベント、自治会回覧等の機会を活用して基金の趣旨及び活用状況を継続的に周知した。また、ウェブサイトや広報媒体により寄附方法や使途を明確化し、理解促進を図った。令和７年度には高額寄附者向け記念品の内容を見直すとともに、１号館１階入口に寄附銘板を設置し、顕彰の仕組みを整備した。これにより、寄附者への謝意を可視化し、基金拡充に向けた基盤を強化した。
【令和８年度・令和９年度の見込】
・開学10周年事業とともに広報活動を展開し、基金の活用実績や教育研究への還元内容を具体的に示すことで寄附意欲の向上を図る。令和７年度に整備した寄附者顕彰要綱に基づき、寄附銘板の運用及び顕彰制度を継続し、寄附者との関係強化を進めるとともに、ウェブサイトのリニューアルにより寄附手続の利便性向上を図る。</t>
    <phoneticPr fontId="1"/>
  </si>
  <si>
    <t>【令和４年度～令和７年度の総括】
・令和４年度から令和７年度にかけて、ＤＸ導入による業務改革については、基盤整備段階から実装・試行段階へと着実に進展した。まず、令和４年度は、ERINGI及びSlackの全学導入により、意思決定の迅速化と情報共有の高度化に向けた基盤を整備した。また、テレワーク導入に向けた準備に着手し、ＤＸ推進の初動を形成した。令和５年度は、電子契約サービス（Docusign社）を導入し、契約業務のオンライン化・ペーパーレス化を実現したほか、ＶＰＮ環境の整備を進め、業務の非対面化・遠隔対応の基礎を構築した。一方で、職員ＰＣ環境との適合などの課題も明らかとなり、継続的な環境整備の必要性が認識された。令和６年度は、ＤＸ推進タスクフォースを設置し、最新ＩＣＴの活用に本格的に取り組んだ。FUJIN-P（実験）、FUJIN-T（試用）、FUJIN（運用）の三段階構想を策定し、実験・試用システムの構築・運用を開始した。特に、会議室・教室・公用車等の予約システムやスケジュール共有機能の試用を開始し、業務効率化の具体的成果が顕在化した。また、テレワークに関しても実機検証を進めた。令和７年度には「業務データ公開・管理基本方針」を策定。ＤＸの加速に伴うデータの取り扱い基準を明確化した。
【令和８年度・令和９年度の見込】
・これまでに構築した基盤および試行システムを土台として、今後２年間は本格運用を進めるとともに、業務変革を一層推進していく。</t>
    <phoneticPr fontId="1"/>
  </si>
  <si>
    <t xml:space="preserve">【令和４年度～令和７年度の総括】
・人事院勧告に伴う改正に基づき、事務職員については令和５年度に段階的に65歳まで定年を延長する改正や、給料表の見直しに伴う人件費試算を毎年行い、財政試算策定のため財政課題検討ワーキンググループに共有を行った。 
【令和８年度・令和９年度の見込】
・引続き、改正後の規定に基づく人件費試算を行うとともに、給与体系の見直しについて提案を行う。 </t>
    <phoneticPr fontId="1"/>
  </si>
  <si>
    <t>【令和４年度～令和７年度の総括】
・大学院設置に向け、福知山市と連携して整備方針を決定した２号館（建築後57年経過施設）の大規模改修を進め、施設の耐震補強、施設３階の減築、アスベスト除去等を実施した上で、教員研究室６室及び演習室６室を整備した。また、本整備と併せて、旧警備員室の跡地に５号館を新築し、教員研究室４室及び演習室２室を整備し、大学院教員に必要となる施設を整えた。そのほか、１号館及び３号館の学部施設についても、老朽化していた建具の更新や防水工事などを実施し、教育研究環境を充実させた。
【令和８年度・令和９年度の見込】
・中期計画に記載の施設整備を実施したため、本計画は完了とする。</t>
    <rPh sb="268" eb="270">
      <t>チュウキ</t>
    </rPh>
    <rPh sb="270" eb="272">
      <t>ケイカク</t>
    </rPh>
    <rPh sb="273" eb="275">
      <t>キサイ</t>
    </rPh>
    <rPh sb="276" eb="278">
      <t>シセツ</t>
    </rPh>
    <rPh sb="278" eb="280">
      <t>セイビ</t>
    </rPh>
    <rPh sb="281" eb="283">
      <t>ジッシ</t>
    </rPh>
    <rPh sb="288" eb="289">
      <t>ホン</t>
    </rPh>
    <rPh sb="289" eb="291">
      <t>ケイカク</t>
    </rPh>
    <rPh sb="292" eb="294">
      <t>カンリョウ</t>
    </rPh>
    <phoneticPr fontId="1"/>
  </si>
  <si>
    <t xml:space="preserve">【令和４年度～令和７年度の総括】
・警察と連携しながら危険箇所の把握や注意喚起、啓発活動等を行っている。また学生が事件に遭った場合などは、学生に注意喚起を行い、安全な学生生活を送ることができるよう啓発に努めている。 
【令和８年度・令和９年度の見込】
・大学周辺の危険箇所について周知を徹底する。 </t>
    <phoneticPr fontId="1"/>
  </si>
  <si>
    <t xml:space="preserve">【令和４年度～令和７年度の総括】
・労働安全衛生法に基づく管理体制整備の充実・強化を図るため、職場巡視の実施、メンタルヘルス対策における予防段階別の３つのケアに関する計画の作成、労働安全衛生規則改正に伴う熱中症対策の整備と周知、健康講座動画の案内等を行った。
・月１回の委員会で教員の健康状態の確認、また職員の時間外労働について確認を行い、産業医よりコメントをもらっている。またストレスチェックの結果の返却の際に産業医との面談、厚生労働省のこころの耳（メンタルヘルス・ポータルサイト）、地方職員共組合団体共済部の電話相談サービスの利用について案内し、教職員が専門的支援を受けやすい環境を整備している。
【令和８年度・令和９年度の見込】
・中期計画は概ね達成見込みである。引き続き管理体制整備の充実を図る。 </t>
    <phoneticPr fontId="1"/>
  </si>
  <si>
    <t>【令和４年度～令和７年度の総括】
・ハラスメント行為の防止に向けた注意喚起に加え、被害への対応や加害の防止を目的に、令和５年度から教職員及び学生に対してメッセージを発信した。また、教職員に対しては、毎年実施しているハラスメント研修の資料を添付し、内容を再確認するよう促した。
・ハラスメント相談員の一覧表を本学ウェブサイト、４号館１階ロビーに掲示し、ハラスメント相談窓口を周知した。また、ハラスメント相談員を委嘱した際にはハラスメント相談員研修を実施した。
【令和８年度・令和９年度の見込】
・引続きハラスメント防止のためのメッセージの配信、ハラスメント研修を実施し、本学の全構成員にハラスメントに対する意識付けを行う。</t>
    <phoneticPr fontId="1"/>
  </si>
  <si>
    <t>【令和４年度～令和７年度の総括】
・第２期中期計画に基づき、大学運営におけるリスクの把握及び対応体制の整備を強化するため、コロナ禍における感染状況に対する体制の強化や本学における事業継続計画（ＢＣＰ）の策定を行った。また、ＢＣＰ策定に当たっては、災害時対応マニュアル及び大規模地震対応マニュアルを整備し、災害発生時の具体的な手順を整理し、リスク対策の強化を図った。情報セキュリティを含む日常業務におけるリスク管理としては、インシデント報告及び不適正事業報告書を整備し、本学の事業活動や安全に影響を及ぼす可能性のある事象をまとめ、リスクマネジメント委員会に定期的に報告する体制を整備し、当該事象の原因究明と再発防止に努め、組織としての危機管理能力の強化を図った。
【令和８年度・令和９年度の見込】
・令和８年度及び令和９年度においては、これまで整備してきたリスク管理体制を基盤として、社会環境の変化や大学運営上の新たな課題に対応したリスクの把握及び管理を継続し、安定した大学運営を支えるリスク管理体制を確立する。</t>
    <phoneticPr fontId="1"/>
  </si>
  <si>
    <t>【令和４年度～令和７年度の総括】
・文書情報の適切な管理及び情報セキュリティの強化を図るため、文書の種別や閲覧権限、保存年限を区分を電子決裁システムERINGIに設定し、文書管理の適正化を図った。また、電子決裁システム導入以前の紙文書は、文書の分類分けができておらず、体系的に保存年限の管理ができていなかったことから、文書の取扱いや管理方法を定めた文書編さん保存規程を改正し、文書の分類項目と保存年限を見直した。
・令和７年度には、過年度文書を含めた管理文書の整理を実施し、適正に文書を管理し、廃棄できる体制を構築した。また、文書の廃棄手順に関しては、関係職員への周知を実施の上、規程に基づく運用を推進した。
【令和８年度・令和９年度の見込】
・規程に基づく運用を適切に実施するため、文書管理状況の点検や必要に応じた規程の見直しを行う。</t>
    <phoneticPr fontId="1"/>
  </si>
  <si>
    <t xml:space="preserve">【令和４年度～令和７年度の総括】
・令和４年度は、従来の北近畿地域連携会議を自治体・企業・大学が一体となった産学公連携組織「北近畿コラボスペース」へと再編し、地域内自治体等24団体との意見交換を経て12月に新組織を設置した。設置と同時に23団体が連携団体として参画し、各自治体・関係団体との連携活動もウェブサイト・ＳＮＳで積極的に発信した。令和５年度には福知山産業フェア（第15回）に教員・学生のゼミが出展して産学連携活動をＰＲするとともに、近隣７市町と連携したネットワーク型デジタルサイネージによる広域情報発信「北近畿広報ネットワークプロジェクト」の構想を策定し、次年度実施に向けた準備を進めた。また、福知山市教育委員会・本学・ベネッセコーポレーションの三者による教育連携協定を締結し、自治体との協力体制を具体的な事業へと発展させた。令和６年度には同プロジェクトを本格実施し、福知山市・伊根町・与謝野町・綾部市・丹波市・宮津市の計６カ所にデジタルサイネージを設置して広域での相互ＰＲを実現した。また、自治体等からの委員就任依頼を積極的に引き受けるなど、普段からの協力的な関係構築に注力した。令和７年度には、長田野工業団地等との交流機会の創出など産学公連携の多様な展開が実現した。 
【令和８年度・令和９年度の見込】
・自治体・各種団体との協力体制をさらに強固にし、大学が地域課題解決の実践的パートナーとして機能する体制を継続・強化する。地域金融機関・長田野工業団地等との連携を深めながら、北近畿コラボスペースを活用した多様な連携事業を推進するとともに、次期中期計画に向けた産学公連携の新たな枠組みと実施体制の整備を進める。 </t>
    <phoneticPr fontId="1"/>
  </si>
  <si>
    <t>・資料収集方針に基づき、学生用図書、学科の専門書、シラバスに掲載されている参考書や参考資料等、多様な図書等を体系的に選定し、収集・整理を進めた。また、既存の蔵書についても、図書及び資料の不用決定に関する要領に基づき、利用状況等を勘案し、廃棄指針に基づく適切な見直しを実施することで、蔵書構成の適正化を図った。更には、地域経営学部、情報学部及び大学院の学生８人で構成する学生選書委員会を設置し、８月４日から９月30日まで活動を行い、学生の視点を反映した図書37冊を新たに購入した。これにより、学生ニーズを踏まえた蔵書の充実を図るとともに、図書整備及びメディアセンター運営への学生参加を促進した。これらの取組みの結果、本年度の図書受入数は1,477冊、年度末の蔵書数は91,515冊となった。
・地域社会に開かれた施設として、綾部中学校２年生の生徒２人に対して、９月18日から９月19日までの二日間、職場体験の機会を提供した。
・新入生ガイダンス（４月１日）において、福知山市立図書館中央館館長から同図書館の利用方法や配架図書等の紹介を行い、メディアセンターの利用及び関連したサービスの案内を提供した。また、イベントスペースにおいて、６回の企画展示（６月「本屋大賞受賞作」、６月「大学生生活応援Book」、６月「お金」「レポート」、７月「ミステリー特集」、７月～９月「ひとときの涼を・・・」、11月「防災特集」）を行った。
・メディアセンターに対するニーズ調査を実施し（12月１日から12月24日まで、有効回答数85人）、今後の運営方針と改善策を策定していくための情報を収集した。</t>
    <rPh sb="480" eb="481">
      <t>オヨ</t>
    </rPh>
    <phoneticPr fontId="1"/>
  </si>
  <si>
    <t xml:space="preserve">【令和４年度～令和７年度の総括】
・令和４年度より、福知山市・丹波市・朝来市との３市連携のもとジュニアＩＴ人材育成プロジェクトを立ち上げ、小学生向けプログラミング教室及び中学生向けＩＴ講座を４年間継続実施した。令和４年度は３市連携初開催として45人が受講し、満足度調査では回答者全員が「満足した」と回答した。令和５年度も同様に45人が受講し満足度100%を維持、令和６年度には伊根町においても新たに「デジタルアカデミーin伊根の社」を開催（参加者27人）するなど連携地域を広げた。令和７年度は４コース・33人が参加し、３市連携による取組みとして地域に定着した。４年間を通じ、北近畿地域における小中学生の情報人材育成に継続的に貢献してきた。
・京都府北部地域の理系高校生による研究発表会「海の京都サイエンスガーデン」に加え、本学の能登半島地震災害ボランティア活動に高校生も参加するなど活動の幅を広げることができた。福知山市内の京都府立福知山高等学校及び京都府立工業高等学校とも連携協定を締結し、計画の遂行を進めている。
【令和８年度・令和９年度の見込】
・３市連携によるプログラミング教室・ＩＴ講座を継続実施し、参加者数・満足度のさらなる向上を図る。あわせて、次期中期計画に向けたＩＴ技術イベントの実施計画を策定し、地域の情報技術教育のさらなる充実をめざす。
・連携協定を締結した２校との多様な取り組みを行う見込みである。連携協定締結校との関係を強化し、高校生が大学を知り進学を意識してもらうこと等で志願者確保に努める。 </t>
    <rPh sb="83" eb="84">
      <t>オヨ</t>
    </rPh>
    <phoneticPr fontId="1"/>
  </si>
  <si>
    <t xml:space="preserve">【令和４年度～令和７年度の総括】
・計画は順調に進捗している。高大連携の窓口を一本化したことにより、出張講義等の連携活動が円滑に実施できるようになった。オープンキャンパスの開催を夏のみから令和７年度には夏・秋の２回とし、高校生に本学の特色を知らせる機会を増加させた。 出張講義を実施（令和７年度：44件）したほか、探究学習のサポート等（令和７年度：33件）を行った。また本学の見学を受け入れ、模擬授業も提供するなど、本学への訪問や本学に対する理解を深める機会の充実に努めた。
【令和８年度・令和９年度の見込】
・高校からの要望と教員とのスケジュール調整に課題が残るものの、同程度の連携活動が実施できる見込みである。
各オープンキャンパスの開催内容の充実を図りながら、同規模の開催を維持できる見込みである。 </t>
    <rPh sb="328" eb="329">
      <t>ハカ</t>
    </rPh>
    <phoneticPr fontId="1"/>
  </si>
  <si>
    <t xml:space="preserve">【令和４年度～令和７年度の総括】
・学修成果の検証を行うために、ＩＲ委員会が収集、分析してきた福知山公立大学データブック、卒業時アンケート、在学生満足度アンケート、外部アセスメントテスト等を活用し、教務委員会において学修成果の検証に資するデータの洗い出しを行った。その上で、アセスメントの目的、実施体制・方法並びに大学全体、学部学科、科目のレベルの３段階のアセスメントチェックリスト（評価指標を含む）を定め、令和６年度入学者から適用するアセスメント・ポリシーを策定した。
・令和７年度には、令和６年度入学者の令和６年度成績を対象として、大学全体レベル、学部・学科レベル、科目レベルのアセスメントチェックリストに基づき、学修成果の把握・測定を行うとともに、科目毎に履修申請率、修得率、成績分布の把握・測定を行った。
・教学関連の全学委員会の諸活動を横断的かつ俯瞰的な視点で一元的にモニタリングし、不断の改善・充実を図る体制として令和８年度から「全学教育企画室」を設置することとした。これに併せて、これまでの把握・測定結果を踏まえた教育内容及び教育方法の改善を一層推進するため、「内部質保証の方針」及び「内部質保証体制図」を見直した。
【令和８年度・令和９年度の見込】
・令和７年度　福知山公立大学アセスメント報告書、各区分における履修申請率、修得率、成績分布集計一覧等をもとに、今後さらなる学修成果の把握・測定を行い、教育内容と方法の全学的な改善を行う必要がある。 </t>
    <rPh sb="609" eb="611">
      <t>キョウイク</t>
    </rPh>
    <phoneticPr fontId="1"/>
  </si>
  <si>
    <t>② ＤＸ導入による業務改革</t>
    <phoneticPr fontId="1"/>
  </si>
  <si>
    <t xml:space="preserve">・外部講師によるハラスメント研修を９月11日にオンラインにて実施した。後日の動画研修を含め、教職員の参加率は80％、非常勤職員を含む全体の参加率は61％であった。 
・研究費の不正使用防止に向け、コンプライアンス意識の向上を目的とした啓発活動を年間計画に基づき実施し、年４回の周知を行った。併せて、公的研究費の適正執行に関するルールや手続について学内通知等により周知し、研究費使用に対する理解の浸透を図った。また、誓約書の提出を徹底し、関係教職員の提出率100％を維持することで、組織としての責任意識の醸成を図った。これらの取組みにより、不正使用を未然に防止するための組織的な風土づくりを推進した。
・研究倫理の遵守を徹底するため、専任教員及び関係職員を対象に研究倫理教育（eラーニング）を実施し、受講率100％を維持した。教育内容については、研究不正の防止や適切な研究活動の実施に必要な事項を含め、体系的な学修機会を提供した。また、研究倫理の重要性について学内通知等を通じて周知を行い、教職員の理解促進を図った。これらの取組みにより、研究活動における倫理意識の向上と適正な研究実施体制の強化を図った。
・ネットワークアクセスへの認証機構に関する研修会を４月１日に新入生（地域経営学部：114人、情報学部：108人）を対象に実施した。この研修では、ネットワークアクセスの適切な方法や情報セキュリティの重要性についての理解を深めることを目的とした。今後も継続的にこのような研修を実施することで、全学的なセキュリティ意識の向上を図る予定である。 
</t>
    <phoneticPr fontId="1"/>
  </si>
  <si>
    <r>
      <t>【令和４年度～令和７年度の総括】
・令和８年度カリキュラムを編成する際、共通教育を基盤教育として再編成し、専門教育といかに連携するかを検討するうえで、学生が「何を学び、何を身につけることができたのか」を意識し、理解できるような令和８年度カリキュラムを編成した。
・令和８年度カリキュラムについて、基盤教育科目と専門教育科目からなるカリキュラムマップ及びカリキュラムツリーを作成し、学士課程教育の到達目標を明確に定めた。学士課程教育刷新委員会の下に地域経営学部カリキュラム検討ワーキンググループ（ＷＧ）を設置し、地域経営学部の専門教育科目の編成を行うとともに、その内容に基づきカリキュラムマップ及びカリキュラムツリーを策定し、学生が自らの学びの流れと目標を明確に理解し意識できるようにした。また、情報学部に設置された情報学部カリキュラム検討ワーキンググループ（ＷＧ）においても、同様に専門教育科目の編成を行い、その内容に基づき情報学部のカリキュラムマップ及びカリキュラムツリーを策定した。さらに、</t>
    </r>
    <r>
      <rPr>
        <u/>
        <sz val="11"/>
        <rFont val="ＭＳ 明朝"/>
        <family val="1"/>
        <charset val="128"/>
      </rPr>
      <t>両学部の学生が共に学ぶ基盤教育科目と各学部で展開する専門教育科目からなる令和８年度カリキュラムを策定するとともに、基盤教育科目の展開を担う基盤教育院の設置を執行会議において、決定した。</t>
    </r>
    <r>
      <rPr>
        <sz val="11"/>
        <rFont val="ＭＳ 明朝"/>
        <family val="1"/>
        <charset val="128"/>
      </rPr>
      <t xml:space="preserve">
【令和８年度・令和９年度の見込】
・両学部の令和８年度カリキュラムにおける基盤教育科目と専門教育科目との関係性を検証するため、必要な教学データの項目や検証方法を検討し、教学データの取得及び蓄積を進める。</t>
    </r>
    <phoneticPr fontId="1"/>
  </si>
  <si>
    <r>
      <t>【令和４年度～令和７年度の総括】
・早期化、長期化、多様化など就職活動を取り巻く環境は年々大きく変化している。そのため、</t>
    </r>
    <r>
      <rPr>
        <u/>
        <sz val="11"/>
        <rFont val="ＭＳ 明朝"/>
        <family val="1"/>
        <charset val="128"/>
      </rPr>
      <t>キャリアコンサルタント資格を有する専任事務職員をはじめ、有資格者に業務委託をし、キャリア支援体制を整えた。</t>
    </r>
    <r>
      <rPr>
        <sz val="11"/>
        <rFont val="ＭＳ 明朝"/>
        <family val="1"/>
        <charset val="128"/>
      </rPr>
      <t>本学としては、令和６年３月に情報学部１期生、令和８年３月に大学院地域情報学研究科１期生を輩出した。低学年次から学部や研究科に特化したガイダンスなどの支援を実施し、対策を行った。令和４年度から令和７年度の４年間の就職希望者内定率は98.9％（地域経営学科：99.7％、医療福祉経営学科：98.0％、情報学科：98.6％※令和５年度以降のため３年間）となった。また、就職支援にとどまらず、大学院進学を促進するため、キャリアイベントにおいて研究科長より大学院進学に関する説明を行う機会を設けた。</t>
    </r>
    <r>
      <rPr>
        <u/>
        <sz val="11"/>
        <rFont val="ＭＳ 明朝"/>
        <family val="1"/>
        <charset val="128"/>
      </rPr>
      <t>キャリアイベントにおいても、就職活動の動向に合わせ、開催内容を工夫し、学生が最新の情報を得られるように支援体制の構築を図った。</t>
    </r>
    <r>
      <rPr>
        <sz val="11"/>
        <rFont val="ＭＳ 明朝"/>
        <family val="1"/>
        <charset val="128"/>
      </rPr>
      <t xml:space="preserve">京都府や近隣市町と協力した学内業界・企業研究会、学外大型イベント参加のためナビ会社と連携し無料バス運行を実施、公務員試験対策講座の実施、ＡＩの活用等、最新の内容を盛り込んだガイダンスやイベントを実施した。学生が自身の進路に希望を持ち、進路選択を行えるよう、キャリア形成支援を実施している。
【令和８年度・令和９年度の見込】
・最新の就活動向に考慮しつつ、学生個人の希望に応じた進路選択支援に取り組む。 </t>
    </r>
    <phoneticPr fontId="1"/>
  </si>
  <si>
    <r>
      <t>【令和４年度～令和７年度の総括】
・令和４年度は、芸術文化観光専門職大学・京都工芸繊維大学・舞鶴工業高等専門学校等の近隣高等教育機関との連携可能性について、学長レベルでの意見交換やトップダウンによる枠組みづくりを進めた。令和５年度には、京都工芸繊維大学・福知山市・民間事業所が連携した産官学共同研究を２件実施したほか、</t>
    </r>
    <r>
      <rPr>
        <u/>
        <sz val="11"/>
        <rFont val="ＭＳ 明朝"/>
        <family val="1"/>
        <charset val="128"/>
      </rPr>
      <t>内閣府戦略イノベーション創造プログラム（ＳＩＰ）第３期の採択研究において本学教員が実証研究拠点の責任者を担い、福知山市・伊根町と連携したメタバースを活用した特別支援教育に関する先進的な取組みを開始した。令和６年度は、兵庫県公立大学法人からの受託研究として森林生態系に関する情報技術開発に取組むなど、近隣にとどまらない高等教育機関との研究連携へと広がりを見せた。令和７年度には、近畿大学農学部水産学科との海洋生物の生体情報測定システムの開発や、兵庫県立大学大学院とのバネを利用したリハビリテーション機器の開発など、本学教員の専門的知見を活かした多様な共同研究を推進した。</t>
    </r>
    <r>
      <rPr>
        <sz val="11"/>
        <rFont val="ＭＳ 明朝"/>
        <family val="1"/>
        <charset val="128"/>
      </rPr>
      <t xml:space="preserve">
【令和８年度・令和９年度の見込】
・これまで構築してきた高等教育機関との関係をさらに発展させ、組織レベルでの連携協定や共同研究プロジェクトの具体化を図る。また、北近畿コラボスペースも活用しながら、高等教育機関・自治体・企業が一体となった学際的な地域協働研究を一層推進する。 </t>
    </r>
    <phoneticPr fontId="1"/>
  </si>
  <si>
    <r>
      <t>【令和４年度～令和７年度の総括】
・令和４年度に北近畿地域連携機構を抜本的に再編し、</t>
    </r>
    <r>
      <rPr>
        <u/>
        <sz val="11"/>
        <rFont val="ＭＳ 明朝"/>
        <family val="1"/>
        <charset val="128"/>
      </rPr>
      <t>リエゾンオフィス機能・地域連携支援機能・地域協働機能の３機能を基軸とする新たな体制を確立した。</t>
    </r>
    <r>
      <rPr>
        <sz val="11"/>
        <rFont val="ＭＳ 明朝"/>
        <family val="1"/>
        <charset val="128"/>
      </rPr>
      <t>従来の研究部・市民学習部・まちかどキャンパス部を廃止し、機能ごとの役割を明確化するとともに、地域協働活動の実施主体としてまちかどユニット・NEXTユニットのプロジェクト型ユニット制を導入した。令和５年度には、新たに北近畿コラボスペース活性化ユニット・学校組織レジリエンスユニット・地域サービス基盤ユニットの３ユニットを設立し、計５ユニット体制へと拡充した。令和６年度にはさらに生物資源開発ユニットを設置して近隣高等教育機関との共同研究を推進したほか、先端技術を地域に還元するFabLab Fukuchiyama for北近畿ユニット・地域コンテンツ共創ユニットの２ユニットを承認し、令和７年度から活動を開始する体制を整えた。令和７年度には計８ユニットが活動し、それぞれのテーマのもとで地域貢献活動を展開するとともに、ユニット活動費の予算措置を講じ、持続的な活動基盤を確立した。</t>
    </r>
    <r>
      <rPr>
        <u/>
        <sz val="11"/>
        <rFont val="ＭＳ 明朝"/>
        <family val="1"/>
        <charset val="128"/>
      </rPr>
      <t>４年間を通じ、北近畿地域連携機構は地域と大学をつなぐ実践的な連携拠点として着実に機能を強化・拡充してきた。</t>
    </r>
    <r>
      <rPr>
        <sz val="11"/>
        <rFont val="ＭＳ 明朝"/>
        <family val="1"/>
        <charset val="128"/>
      </rPr>
      <t xml:space="preserve">
【令和８年度・令和９年度の見込】
・各ユニットの活動をさらに充実させながら、ユニット間の連携を促進し、地域課題解決に向けた横断的な取組を推進する。</t>
    </r>
    <phoneticPr fontId="1"/>
  </si>
  <si>
    <r>
      <t>【令和４年度～令和７年度の総括】
・４年間を通じ、本学教員の専門知見を活かした市民講座を年２回程度継続開催し、地域市民に学習の機会を提供してきた。また、令和６年度にFabLabへレーザーカッターを新たに導入して以降、デジタルファブリケーション技術の体験講座を継続実施し、世代を問わず市民が先端技術に親しめる場として定着した。併せて、</t>
    </r>
    <r>
      <rPr>
        <u/>
        <sz val="11"/>
        <rFont val="ＭＳ 明朝"/>
        <family val="1"/>
        <charset val="128"/>
      </rPr>
      <t>福知山市からの委託による「NEXT産業創造プログラム」を令和４年度から継続実施した。５年間（令和３年度〜令和７年度）の累計実績として、基礎科目修了者108人、創出プロジェクト32件、クラウドファンディング総調達額967万円（平均目標達成率215%）、企業・産学官連携71件を達成した。令和６年度からは修了生を対象とした伴走支援事業「F-StartUp」を新たに開始し、本プログラムの成果は学会発表を通じた学術的な検証・発信にまで発展した。</t>
    </r>
    <r>
      <rPr>
        <sz val="11"/>
        <rFont val="ＭＳ 明朝"/>
        <family val="1"/>
        <charset val="128"/>
      </rPr>
      <t xml:space="preserve">
【令和８年度・令和９年度の見込】
・市民講座及びFabLab体験講座を継続実施するとともに、NEXT産業創造プログラムの伴走支援体制をさらに充実させ、北近畿地域における起業家人材育成の拠点としての役割を果たしていく。あわせて、次期中期計画に向けた学習プログラムの在り方についても検討を進める。 </t>
    </r>
    <rPh sb="243" eb="244">
      <t>ニン</t>
    </rPh>
    <rPh sb="409" eb="410">
      <t>オヨ</t>
    </rPh>
    <phoneticPr fontId="1"/>
  </si>
  <si>
    <r>
      <t>【令和４年度～令和７年度の総括】
・</t>
    </r>
    <r>
      <rPr>
        <u/>
        <sz val="11"/>
        <rFont val="ＭＳ 明朝"/>
        <family val="1"/>
        <charset val="128"/>
      </rPr>
      <t>令和４年度に産学公連携組織「北近畿コラボスペース」をSlackを活用したオンラインコミュニティとして12月に設立し、令和５年２月から運用を開始した（設立時会員61人・23チャンネル）。</t>
    </r>
    <r>
      <rPr>
        <sz val="11"/>
        <rFont val="ＭＳ 明朝"/>
        <family val="1"/>
        <charset val="128"/>
      </rPr>
      <t>令和５年度には「北近畿コラボスペース活性化ユニット」を設置して運営体制を強化するとともに、交流会を宮津市（39人）・綾部市（35人）で開催し、会員数を167人（３月末）へと拡大した。また令和５年８月の災害を契機とした防災チャンネルや多文化共生チャンネルを新設するなど、地域の実情に応じた情報交換の場を広げた。令和６年度には舞鶴市（32人）・豊岡市（41人）での交流会を実施し、会員数は312人（３月末）、年間投稿数4,125件に達した。</t>
    </r>
    <r>
      <rPr>
        <u/>
        <sz val="11"/>
        <rFont val="ＭＳ 明朝"/>
        <family val="1"/>
        <charset val="128"/>
      </rPr>
      <t>令和６年度から創設したＳＴＬ助成金の学生団体も交流会に参加し、学生と地域会員との連携から具体的な協働事例が生まれるなど、ネットワークの実践的な活用が進んだ。</t>
    </r>
    <r>
      <rPr>
        <sz val="11"/>
        <rFont val="ＭＳ 明朝"/>
        <family val="1"/>
        <charset val="128"/>
      </rPr>
      <t xml:space="preserve">令和７年度には全体集会（36人）及び交流会２回（社会福祉協議会・与謝野）を実施し、会員数は402人・連携団体81団体へと拡大した。
【令和８年度・令和９年度の見込】
・全体集会・交流会の継続開催により会員・連携団体のさらなる拡大を図るとともに、ＳＴＬプロジェクトとの連携を強化し、学生が地域で活躍する機会を増やす。Slackを活用したネットワークの維持・活性化を継続しつつ、共創プロジェクトから生まれる具体的成果の創出を次期中期計画に向けた重点課題として取り組む。 </t>
    </r>
    <rPh sb="422" eb="423">
      <t>オヨ</t>
    </rPh>
    <phoneticPr fontId="1"/>
  </si>
  <si>
    <r>
      <t>・学生主導の地域連携活動を支援するＳＴＬ（Students Launch）助成事業を継続実施した。令和７年度は申請12件に対し11件を採択（継続７件、新規４件）した。採択プロジェクトへの延べ参加学生数は80人を超えた。 令和６年度から導入した新規・継続の２区分による支援制度を継続運用し、学生団体へのきめ細かな支援を実施した。その結果、多くの優れた成果が得られた。具体的には、北近畿の地域資源であるオリーブの未活用素材に着目し、B型就労支援施設と連携して焼き菓子「オリーブフリアン」の企画・開発や、地域資源を活用した商品の魅力発信としての「キキョウブランド」や美容ブランド「しるくのもと」などを活用したイベント企画・出展など顕著な実績を挙げたGrowSpiral、ハコカラをビジネスとして立ち上げたTsunaga Room、及び廃棄ロスを減らしたいという明確な問題意識から始まり、ビジネスにつなげたアグリサーキュラーデザイン in Fukuchiyamaなど、各プロジェクトが傑出した成果を収めた。</t>
    </r>
    <r>
      <rPr>
        <u/>
        <sz val="11"/>
        <rFont val="ＭＳ 明朝"/>
        <family val="1"/>
        <charset val="128"/>
      </rPr>
      <t>また、「コラボスペース交流会」や「大学を支援する会」における活動発表機会を設け、ＳＴＬ活動の可視化・発信に努めた。 さらに地域から寄せられた連携相談（スマホ教室の開催や広報支援など）を直接ＳＴＬ団体に依頼・マッチングすることで地域ニーズと学生プロジェクトの効果的な接続を実現した。</t>
    </r>
    <r>
      <rPr>
        <sz val="11"/>
        <rFont val="ＭＳ 明朝"/>
        <family val="1"/>
        <charset val="128"/>
      </rPr>
      <t>この取組みにより、大学が対応できる地域連携の幅が一層広がった。
・LINKtoposの派遣学生を募り11人が参加した。このうち申請を行った10人に奨励金を支出した。</t>
    </r>
    <phoneticPr fontId="1"/>
  </si>
  <si>
    <r>
      <t>・中国の西南交通大学との共同シンポジウムを９月12日に実施した。本学側の参加者は教員１人、学生６人であり、中国側の参加者は教員６人（教授４人、副教授２人）、学生10人（大学院生２人、学部生８人）であった。発表件数は、本学側が６件（日本の農村振興及び国際フィールドワーク実施に関する報告）、中国側が８件（松潘県などの地域振興事例や大学生の地域参画活動報告等）であった。日中両国の大学生が農村振興における地域資源の活用、若者による参画、文化交流などについての意見交換を行い、双方の地域づくりにおける課題と展望を共有した。なお、本学教員が西南交通大学を訪問した際、同大学公共管理学部と本学地域経営学部との学部間包括的学術交流覚書の更新手続きを完了させた。
・</t>
    </r>
    <r>
      <rPr>
        <u/>
        <sz val="11"/>
        <color theme="1"/>
        <rFont val="ＭＳ 明朝"/>
        <family val="1"/>
        <charset val="128"/>
      </rPr>
      <t>新規の取組みとして、台湾の静宜大学との包括的学術交流覚書を６月に締結した。３月11日に国際センター長が台湾の朝陽科技大学管理学部の教員５人(財務金融学科長、企業管理学科長、会計学科長を含む)と初めて面会し、今後の交流について議論した。当該学部の教員と大学院生からなる約20人の団体が令和８年度の秋に本学を訪問する運びとなった。</t>
    </r>
    <phoneticPr fontId="1"/>
  </si>
  <si>
    <r>
      <t>・北近畿地域連携機構のリエゾンオフィス機能を通じ、令和７年度は受託事業９件・受託研究９件・共同研究12件を実施した。主な実績として、福知山市からの受託による大阪・関西万博での催事出展に係る体験企画の開発・運用支援業務や、京都府丹後農業改良普及センターとの土壌水分量の可視化を目的としたＩｏＴ研究など、自治体・研究機関と連携した地域課題解決型の研究・事業を推進した。 
・NEXT産業創造プログラムについては、講義演習型３科目・ＰＢＬ型科目を運用し、受講生20人（基礎科目修了生20人・ＰＢＬ型科目修了生16人）が修了した。NEXTユニット会議を６回開催し、SHIBUYA QWSでの出張イベントを２回実施したほか、F-StartUp・ＰＢＬ成果報告会（Zoom）を開催し、</t>
    </r>
    <r>
      <rPr>
        <u/>
        <sz val="11"/>
        <color theme="1"/>
        <rFont val="ＭＳ 明朝"/>
        <family val="1"/>
        <charset val="128"/>
      </rPr>
      <t>受講生によるクラウドファンディングが２件成立するなど、起業・事業化に向けた特色ある実績を創出した。</t>
    </r>
    <r>
      <rPr>
        <sz val="11"/>
        <color theme="1"/>
        <rFont val="ＭＳ 明朝"/>
        <family val="1"/>
        <charset val="128"/>
      </rPr>
      <t xml:space="preserve"> 
</t>
    </r>
    <phoneticPr fontId="1"/>
  </si>
  <si>
    <r>
      <t>・福知山市内の高校卒業者の就職状況に関する情報を収集し、考察結果の報告書を作成した。 北近畿地域の人材の動向をある程度の規模で長期にわたって調査する必要があり、今後の取組みは多数の関係機関の連携が必要となるため、高大連携委員会単独ではこれ以上の取組みは困難と一旦結論付けた。 
・</t>
    </r>
    <r>
      <rPr>
        <u/>
        <sz val="11"/>
        <color theme="1"/>
        <rFont val="ＭＳ 明朝"/>
        <family val="1"/>
        <charset val="128"/>
      </rPr>
      <t>東京大学大学院との共催により、「自治体教創コンソーシアム」設立準備会発足発表会（11月８日）を開催した。</t>
    </r>
    <r>
      <rPr>
        <sz val="11"/>
        <color theme="1"/>
        <rFont val="ＭＳ 明朝"/>
        <family val="1"/>
        <charset val="128"/>
      </rPr>
      <t>福知山・綾部・舞鶴・伊根町の市長・教育長が登壇し、地域教育連携の展望を共有した。
・</t>
    </r>
    <r>
      <rPr>
        <u/>
        <sz val="11"/>
        <color theme="1"/>
        <rFont val="ＭＳ 明朝"/>
        <family val="1"/>
        <charset val="128"/>
      </rPr>
      <t>また、福知山市・伊根町の小中学校、丹後・中丹地域の高校を対象にZoom・Slackを活用したオンライン教員カウンセリングの継続的な支援を実施するなど、活動を事業レベルに高めた。
特別支援教育研修として、中丹地方教育委員会連絡協議会委員研修会（５月７日、中丹３市教育長等参加）、特別支援教育コーディネーター研修会（５月29日、市内小中学校教員約30人）、両丹地区府立学校特別支援教育研究協議会研修会（11月18日、高校教員・管理職等約35人）、福知山市立学校管理職研修会（11月18日、校長約20人）を実施した。</t>
    </r>
    <r>
      <rPr>
        <sz val="11"/>
        <color theme="1"/>
        <rFont val="ＭＳ 明朝"/>
        <family val="1"/>
        <charset val="128"/>
      </rPr>
      <t xml:space="preserve">
・</t>
    </r>
    <r>
      <rPr>
        <u/>
        <sz val="11"/>
        <color theme="1"/>
        <rFont val="ＭＳ 明朝"/>
        <family val="1"/>
        <charset val="128"/>
      </rPr>
      <t>さらに学校組織レジリエンス研修として、京都府総合教育センタープロジェクト研究協議会（７月11日）での講演、朝来市教頭研修会（11月18日、13人）を実施した。</t>
    </r>
    <phoneticPr fontId="1"/>
  </si>
  <si>
    <r>
      <t>・「NEXT産業創造プログラム」については５年間の総まとめを行うとともに、次年度に向けた体制の見直しを実施した。具体的には、地域が抱える諸課題に即したプログラムの在り方に関する検討や、地域金融機関との連携強化について確認・協議した。</t>
    </r>
    <r>
      <rPr>
        <u/>
        <sz val="11"/>
        <color theme="1"/>
        <rFont val="ＭＳ 明朝"/>
        <family val="1"/>
        <charset val="128"/>
      </rPr>
      <t>北近畿コラボスペースの交流会については、自治体とのコラボレーションによる開催に加え、連携相談から発展した交流会、長田野工業団地との連携につながる工場見学及び交流会など多様な形態で実施した。これらを通じて、地域の実質的な課題への対応力と大学の結びつきの広がりを実現した。</t>
    </r>
    <r>
      <rPr>
        <sz val="11"/>
        <color theme="1"/>
        <rFont val="ＭＳ 明朝"/>
        <family val="1"/>
        <charset val="128"/>
      </rPr>
      <t xml:space="preserve">
</t>
    </r>
    <phoneticPr fontId="1"/>
  </si>
  <si>
    <t>【令和４年度～令和７年度の総括】
・開学以来、本学の教員評価について、他大学を参考にしながら協議及び試行を行ってきた。令和４年度に任期付き教員の再任審査を実施し、再任審査で用いた評価項目及び評価方法を素案とし、教員評価制度への導入、評価結果の活用策について再度検討を開始した。令和５年度に教員評価における４つの評価ポリシーを定め、評価項目は「教育」「研究」「地域貢献」「組織運営」とし、教員は過年度の「活動報告書」を提出し、所属長が１次評価を行い学長が２次評価を行う運用案を作成した。令和５年12月開催の教授会で教員の合意形成を図り、専任教員及び特別任用教員を対象に試行を開始した。令和５年度に実施した教員評価の試行結果を踏まえ、執行会議において検証し本格導入に向けて協議を行い、令和６年11月28日に「福知山公立大学教員の評価に関する規程」が制定され運用を開始した。
評価結果については、当面の間は給料や手当等への反映は行わず昇任審査、再任審査への反映とすることとした。
【令和８年度・令和９年度の見込】
・引続き、導入後の教員評価制度の検証を行い、必要があれば適宜改善を行う。</t>
    <phoneticPr fontId="1"/>
  </si>
  <si>
    <r>
      <t>【令和４年度～令和７年度の総括】
・令和５年度の文部科学省・厚生労働省・経済産業省の合意による「インターンシップの推進に当たっての基本的考え方」の改正においては、常に就活市場の動向を注視し、</t>
    </r>
    <r>
      <rPr>
        <u/>
        <sz val="11"/>
        <rFont val="ＭＳ 明朝"/>
        <family val="1"/>
        <charset val="128"/>
      </rPr>
      <t>学内ガイダンスで学生に周知するなど、前向きにインターンシップに参加できるよう支援を行った。また、学生だけではなく企業へのアプローチを強化し、インターンシッププログラムの充実に努めた。特に、令和５年度が初めての参加となった情報学部においては、より専門的な就業体験の場となるよう、学部限定のプログラム提供を企業に依頼し、プログラムの充実に努めた。</t>
    </r>
    <r>
      <rPr>
        <sz val="11"/>
        <rFont val="ＭＳ 明朝"/>
        <family val="1"/>
        <charset val="128"/>
      </rPr>
      <t xml:space="preserve">
・地域経営学部では、北近畿地域における事業所での実習経験を通じ、学生が北近畿地域の課題についての理解と、卒業後の進路を含む自身のキャリアについての考えを深めるため、「地域キャリア実習Ⅰ、Ⅱ」を実施し、受講を推奨してきた。インターンシップへ参加を希望する学生は、本学が提示する「地域キャリア実習　実習先リスト」に掲載された事業所の各実習内容から実習先を選定し、長期休暇期間などを活用して実習に参加している。
インターンシップの受入事業所は、北近畿地域の官公庁（市役所、警察署）、民間企業（製造業、運輸業、観光サービス、高齢者福祉施設等）である。
「地域キャリア実習Ⅰ、Ⅱ」では、実習後に学内で実施する報告会においてインターンシップに参加した学生が実習内容を報告し、その報告書及び発表内容を踏まえて単位を付与しており、毎年度20人程度の学生が単位を取得している。
・情報学部では、地域協働の実践を経験しつつ、学生が自らのキャリアを考えるためのインターンシップを「インターンシップ実習Ⅰ、Ⅱ」科目として実施し、受講を推奨してきた。「インターンシップ実習Ⅰ、Ⅱ」では、インターンシップを希望する学生に対する受入先の紹介を、事務職員（キャリア支援係）、指導教員等が担当し、福知山市を中心に、毎年、官公庁（市役所、警察署）、民間企業（ソフトウェア開発、鉄道運輸、観光サービス、新聞社等）において20人程度の学生がインターンシップを行い、単位を取得している。単位取得にあたっては、Slackにおいてインターンシップ内容の報告及び質疑応答への参加を義務付けている。本科目は実際の業務を体験する貴重な機会であり、学生が進路を検討する上でも重要と考えられることから、令和８年度から開始する教育課程においても３年次の科目の一つとして設定した。
・大学院地域情報学研究科では、大学院カリキュラムにインターンシップを科目として設定し、地域への大学院生のインターンシップへの参加を推し進めている。
【令和８年度・令和９年度の見込】
・今後も学生の就職活動、とりわけインターンシップを取りまく環境は、さらなる早期化など大きな変化が予想される。常に最新のトレンドを注視し、充実したインターンシップ実現のため学生だけではなく企業にも呼びかけを継続する。 
・地域経営学部では、令和８年度カリキュラムにおいて、２・３年次開講のキャリア関連科目群として地域キャリア実習Ⅰ、Ⅱを設定しており、引き続き学生のインターンシップ支援を進めていく。
・情報学部では、インターンシップを受け入れる企業は増えており、インターンシップに行く学生は増えていくことが予想される。このことから、令和８年度から実施する新しいカリキュラムにおいても、３年次開講のキャリア関連科目群としてインターンシップ実習Ⅰ、Ⅱを設定しており、引き続き学生のインターンシップ支援を進めていく。
・大学院地域情報学研究科では、事務局のキャリア担当部局と連携し、地域企業の協力を得て、大学院生のインターンシップ先を継続的に確保する。</t>
    </r>
    <rPh sb="1230" eb="1232">
      <t>チイキ</t>
    </rPh>
    <rPh sb="1232" eb="1234">
      <t>ケイエイ</t>
    </rPh>
    <rPh sb="1234" eb="1236">
      <t>ガクブ</t>
    </rPh>
    <rPh sb="1320" eb="1322">
      <t>ジョウホウ</t>
    </rPh>
    <rPh sb="1322" eb="1324">
      <t>ガクブ</t>
    </rPh>
    <rPh sb="1476" eb="1479">
      <t>ダイガクイン</t>
    </rPh>
    <rPh sb="1479" eb="1481">
      <t>チイキ</t>
    </rPh>
    <rPh sb="1481" eb="1483">
      <t>ジョウホウ</t>
    </rPh>
    <rPh sb="1483" eb="1484">
      <t>ガク</t>
    </rPh>
    <rPh sb="1484" eb="1487">
      <t>ケンキュウカ</t>
    </rPh>
    <phoneticPr fontId="1"/>
  </si>
  <si>
    <t xml:space="preserve">【令和４年度～令和７年度の総括】
・学修成果の検証に向けたデータ収集のため、令和４年度よりこれまで実施してきた入学前アンケート及び卒業時アンケートに加え、２年次生を対象とした授業・学生生活・就職支援等に関する在学生満足度アンケートや外部アセスメントテスト（ＰＲＯＧテスト）を導入し、学生の満足度を含むデータの蓄積を図った。令和６年度にアセスメント・ポリシーとともに策定されたアセスメントチェックリストにおいて、ＩＲ委員会でこれまで蓄積してきた各種アンケートデータを学修成果測定の指標として使用するため、令和６年度及び令和７年度においてもデータの収集を行い、得られた結果を令和７年度から実施しているアセスメントの実施者に提供した。
・令和６年度に策定されたアセスメント・ポリシーに基づき、大学全体レベル、学部・学科レベル、科目レベルのアセスメントチェックリストが作成された。アセスメントチェックリストには、ＩＲ委員会で実施している入学前アンケート、外部アセスメントテスト、在学生満足度アンケート、卒業時アンケートが含まれており、これらの収集した結果を令和７年度から実施しているアセスメントの実施者に提供した。
【令和８年度・令和９年度の見込】
・今後は、収集した結果だけでなく、経年変化の追跡や傾向の抽出を加えて、アセスメント実施者に提供できることを検討するとともに、中期計画中にアセスメント方法をブラッシュアップすることにより、アセスメント報告書の質を向上させる必要がある。 </t>
    <phoneticPr fontId="1"/>
  </si>
  <si>
    <t>・大学院の入学試験を実施したが、外国人留学生の志願者はいなかった。
・外国人留学生の志願者及び入学者を増加に向けて、昨年度から２週間の短期留学生を学術交流協定を締結している海外の大学から受け入れている。これまでの受入れ人数は、令和６年１月に１人、令和７年７月に２大学から４人となっている。これらの参加学生が将来大学院生として戻るか、帰国後の口コミが呼び水になり、本学大学院への志願者の増加につなげたい。
・大学院のカリキュラムと入学方法などをまとめた中国語のチラシを制作し、令和８年度の大学案内とともに、静宜大学(10部)、台中教育大学(10部)、朝陽科技大学(５部)に配布し、関係者に宣伝を依頼した。
・４月28日締め切りで交流のある海外の５大学(台湾の静宜大学及び国立台中教育大学、オーストラリアのDeakin University及びEdith Cowan University(ＥＣＵ)、ベトナムの銀行学院大学)に募集を掛けたところ、静宜大学からは８人、国立台中教育大学から１人の学生の参加希望があった。静宜大学から学生を受け入れ７月６日から7月19日までの２週間、短期留学プログラムを実施した。期間内に留学生は、市内でホームステイをしながら、日本語研究、本学の授業体験、福知山盆踊りなどの文化体験、本学学生との交流、舞鶴、夜久野への小旅行を実施した。
・令和８年度も７月に定員４名で実施する予定で、今年度に準備を始めた。２月下旬に４月17日締め切りで台湾の静宜大学及び国立台中教育大学、オーストラリアのDeakin Universityの３大学にプログラムの募集をアナウンスした。
・実際には長期留学生の受入れ計画や関連予算が十分に整っていない中、可能な範囲で準備を進めている。今年度は、留学生を受け入れる際に最も大きな課題と想定される居住面に着目し、住居に関する制度整備を検討した。福知山市内で学生寮として活用可能な物件を調査した。あわせて、現地見学や通学手段の確認も行い、具体的な受入れ体制について検討を進めた。</t>
    <phoneticPr fontId="1"/>
  </si>
  <si>
    <r>
      <t>【令和４年度～令和７年度の総括】
・令和４年度から令和７年度にかけて、学生の地域連携活動への支援を継続して実施した。令和４年度からは、学生自身が本学での学びを発展的に展開する取組みを支援する「学生プロジェクト」を学内公募し、活動経費等の支援を行った。従来の方式では事業計画と実績の乖離が散見されたことから選定方法を見直し、令和４年度は教務委員による審査方式を導入して応募16件のうち８件を採択した。令和５年度は書類審査とプレゼンテーションによる２段階審査を実施し、応募７件のうち６件を採択した。</t>
    </r>
    <r>
      <rPr>
        <u/>
        <sz val="11"/>
        <rFont val="ＭＳ 明朝"/>
        <family val="1"/>
        <charset val="128"/>
      </rPr>
      <t>令和６年度からは、「ＳＴＬ（Students Launch）助成事業」として再編し、北近畿地域連携機構が所管する体制へ移行した。これにより、地域との密接な連携をより重視するとともに、学生の事業化・実装に向けた取組みを後押しする支援へと位置付けを明確化した。令和７年度からは新規・継続の２区分による支援制度を整備した。加えて、地域から寄せられた連携相談（スマホ教室の開催、広報支援等）を学生団体へ直接マッチングする仕組みを構築したことで、学生が地域課題に対して具体的に応答する取組みが進展した。さらに、北近畿地域連携機構が主催する交流イベント等への参画も促進し、学生の活動の認知度向上と地域との接点拡大を図った。採択件数は令和４年度：８件、令和５年度：６件、令和６年度：９件、令和７年度：11件と推移し、令和７年度には４年間で最多となった。</t>
    </r>
    <r>
      <rPr>
        <sz val="11"/>
        <rFont val="ＭＳ 明朝"/>
        <family val="1"/>
        <charset val="128"/>
      </rPr>
      <t xml:space="preserve">
・奨励金制度に規程を変更し、LINKtoposにより学生が参加しやすい体制に整備を図った。
【令和８年度・令和９年度の見込】
・ＳＴＬ助成事業の継続・充実を図るとともに、学生団体と地域とのマッチングをさらに深め、学生が主体的に地域課題の解決に取り組む環境の整備を進める。
・LINKtoposについては、継続して派遣する。  </t>
    </r>
    <phoneticPr fontId="1"/>
  </si>
  <si>
    <t>【令和４年度～令和７年度の総括】
・地域経営学部では、本学及び地域経営学部の認知度を高めるため、高校への出張講義を継続的に行い、また、オープンキャンパスでは参加する高校生だけではなく、保護者にも訴求するように本学の地域協働型教育や地域経営学部のカリキュラムについての説明や質疑応答を行った。
・情報学部では、開学後10年という本学の沿革を踏まえ、地元地域を中心とした認知度の向上を重要とし、地域との連携、小中学生向け、社会人向けの公開講座等、継続的な活動を進めてきた。オープンキャンパス、ミニオープンキャンパスに参加者も増えてきていることから、本学の認知度は増大していると思われる。
・大学院地域情報学研究科では、定員確保をめざして、在学している学部生及びその保護者への積極的な大学院進学の勧奨、社会人及び近隣大学に対する大学院のアピールを続けた。結果として令和８年度時点で入学定員を確保することができた。
・これまで定員充足率は100％を確保しているが、受験倍率は決して安心できる倍率が保持できているわけではない。志願者獲得に向けた活動と、受験者が本学を志願することへの因果関係を証明することは難しいが、出張講義、探究支援、キャンパス見学等の高大連携活動を通じて高校と継続的な関係を構築するなど効果があると考えられる活動を行うことで、主に学校推薦型選抜の志願者確保に努めている。出願実績高校を中心に訪問を継続するなど工夫を凝らす中で、広報活動は効率的に実施できている。
受験倍率（受験者数／合格者数）の推移は次のとおり。
令和５年度　2.5倍
令和６年度　2.5倍
令和７年度　2.3倍
令和８年度　1.8倍
【令和８年度・令和９年度の見込】
・高校からの要望と教員とのスケジュール調整に課題が残るものの、同程度の連携活動が実施できる見込みである。また、キャンパス見学を、高校からの依頼に基づき実施に向け調整を行う。本学担当職員の減員により、訪問体制の維持が困難になっている。委託者の協力を得て、体制維持に努める。
・地域経営学部では、高大連携委員会との連携により、北近畿地域をはじめとする本学への入学に高い関心を示す高校を調査し、出張講義などを通じて高校１年生の段階から本学の教育、研究を知ってもらう活動を実施する。 
・情報学部では、本学の志願者を増やすために、地元の高校との連携は不可欠であり、近隣高校との連携を深めていく。また、将来を見据えた小中学生向けの公開講座、福知山に大学があることを社会的に認知していただける教育・研究、地域協働活動の活性化を計っていく。
・大学院地域情報学研究科では、在学している学部生及びその保護者への積極的な大学院進学の勧奨、社会人及び近隣大学に対する大学院のアピールを続け、定員が充足できるように入学者の確保をめざす。</t>
    <rPh sb="861" eb="867">
      <t>チイキケイエイガクブ</t>
    </rPh>
    <rPh sb="964" eb="966">
      <t>ジョウホウ</t>
    </rPh>
    <rPh sb="966" eb="968">
      <t>ガクブ</t>
    </rPh>
    <rPh sb="1089" eb="1091">
      <t>ダイガク</t>
    </rPh>
    <rPh sb="1091" eb="1092">
      <t>イン</t>
    </rPh>
    <rPh sb="1092" eb="1094">
      <t>チイキ</t>
    </rPh>
    <rPh sb="1094" eb="1096">
      <t>ジョウホウ</t>
    </rPh>
    <rPh sb="1096" eb="1097">
      <t>ガク</t>
    </rPh>
    <rPh sb="1097" eb="1100">
      <t>ケンキュウカ</t>
    </rPh>
    <phoneticPr fontId="1"/>
  </si>
  <si>
    <t xml:space="preserve">【令和４年度～令和７年度の総括】
・令和４年度に北近畿地域連携機構のリエゾン・連携機能を整備して以降、各附属機関と本学教員が連携し、北近畿地域ならではの課題に向き合った地域協働型研究を継続的に推進してきた。京丹後市・夕日ヶ浦エリアを対象としたマーケティング・リサーチに基づく地域ブランディング構築手法の研究、大江町毛原地区の地域通貨「けーら」を活用したハイブリッド型電子地域通貨システムの実証実験など、地域の現場の声を拾いながら実践的な知見を蓄積してきた。また、福知山市との「安全安心なまちづくりと地域ＩｏＴの研究」、京都府中丹広域振興局との「Ｕターン者数等の分析研究」など、行政課題に直結した受託研究・共同研究も展開した。さらに、地域防災研究センターと数理・データサイエンスセンターが連携して福知山市消防本部と進めた「消防活動におけるＡＩ支援」研究では、約46,000件の実データを用いた救急車運用シミュレーションに取り組み、学会発表及び消防本部への成果報告を行った。４年間を通じ、複数の附属機関が連携して地域の現場課題に向き合う研究体制が定着した。 
【令和８年度・令和９年度の見込】
・これまでの取組みを他地域にも展開可能な先進モデルとして発信しながら、附属機関と連携した地域課題解決型研究をさらに深化させていく。 </t>
    <rPh sb="418" eb="419">
      <t>オヨ</t>
    </rPh>
    <phoneticPr fontId="1"/>
  </si>
  <si>
    <t>【令和４年度～令和７年度の総括】
・本中期計画期間内に、海外の３大学との交流を進めており、包括的学術交流の覚書の締結に至っている。２大学は協定期間を延長しており、１大学は期間が継続している。
継続している交流事業として、本学の地域経営学部と学部間協定を締結している、西南交通大学公共管理学院(中国・成都市)と不定期的に学術交流シンポジウムを開催している。シンポジウムでは両学部の教員の地域振興事例や大学生の地域参画活動の報告など学生がそれぞれの研究成果のプレゼンテーションを行い、交流を令和元年度より行っている。本中期計画期間中は、令和４年度(オンライン)、令和５年度(中国)、令和７年度(中国)で開催している。また、不定期的に海外大学からの訪問を受入れ、国際センターが担当窓口になっている。協定校関係者の訪問の他、令和６年11月に地域防災研究センターと共同で中国からの防災関係の視察団を受入れ、懇親会・交流会を行い、大阪大学大学院人間科学研究科・教授 渥美公秀氏のセミナー「災害ボランティアの30年を振り返る」を開催した。
【令和８年度・令和９年度の見込】
・引き続き交流のある大学と関係を深めるとともに、新規の交流先を開拓する。</t>
    <rPh sb="115" eb="117">
      <t>ケイエイ</t>
    </rPh>
    <rPh sb="199" eb="202">
      <t>ダイガクセイ</t>
    </rPh>
    <rPh sb="214" eb="216">
      <t>ガクセイ</t>
    </rPh>
    <rPh sb="237" eb="238">
      <t>オコナ</t>
    </rPh>
    <phoneticPr fontId="1"/>
  </si>
  <si>
    <r>
      <t>【令和４年度～令和７年度の総括】
・</t>
    </r>
    <r>
      <rPr>
        <u/>
        <sz val="11"/>
        <rFont val="ＭＳ 明朝"/>
        <family val="1"/>
        <charset val="128"/>
      </rPr>
      <t>令和５年度に学校組織レジリエンスユニットを設立し、ＪＳＴ受託研究（東京大学との共同研究）のもと、メタバースを活用した特別支援教育に関する先進的な取組を開始するとともに、設立記念シンポジウムを開催した（参加者約100人）</t>
    </r>
    <r>
      <rPr>
        <sz val="11"/>
        <rFont val="ＭＳ 明朝"/>
        <family val="1"/>
        <charset val="128"/>
      </rPr>
      <t>。令和６年度には、福知山市内・伊根町内の小中学校や丹後・中丹地域の高校教員を対象としたオンライン教員カウンセリングを実施するほか、特別支援教育研修・学校組織レジリエンス研修を計３回実施し、北近畿地域の教育関係者への支援を継続した。</t>
    </r>
    <r>
      <rPr>
        <u/>
        <sz val="11"/>
        <rFont val="ＭＳ 明朝"/>
        <family val="1"/>
        <charset val="128"/>
      </rPr>
      <t>令和７年度には、東京大学との連携のもと「自治体教創コンソーシアム」設立準備会を開催し、特別支援教育研修・管理職研修等を計４回実施、延べ100人超の教育関係者を支援した。</t>
    </r>
    <r>
      <rPr>
        <sz val="11"/>
        <rFont val="ＭＳ 明朝"/>
        <family val="1"/>
        <charset val="128"/>
      </rPr>
      <t xml:space="preserve"> 
・京都府北部の高校卒業者のローカルキャリアを取り巻く状況を報告書にまとめた。関係機関の範囲が広いため今後は産官学連携によるプロジェクトへの移行をめざすべきであるとの見解を報告し、本件に関する高大連携委員会単独での取組みを完了した。 
・令和８年度に教職課程（中学・数学、高校・数学、高校・情報）を設置した。 
【令和８年度・令和９年度の見込】
・「自治体教創コンソーシアム」の正式設立に向けた取組を推進し、北近畿圏の自治体・教育委員会との広域的な教育連携をさらに深める。特別支援教育研修・管理職研修等を継続実施し、地域の学校教育の質向上に継続的に貢献する。
・京都府北部の高校卒業者の就職状況に関する情報を収集し、令和７年度で報告書にまとめたため、令和８年度以降で本学単独での取組みは実施しない。
・今後、教職課程を通して、地域に根ざして存在する様々な知的資源も活用しながら協働事業を推進し、課題解決に貢献できる方法を検討する。 </t>
    </r>
    <rPh sb="417" eb="419">
      <t>ホンケン</t>
    </rPh>
    <rPh sb="420" eb="421">
      <t>カン</t>
    </rPh>
    <rPh sb="423" eb="425">
      <t>コウダイ</t>
    </rPh>
    <rPh sb="425" eb="427">
      <t>レンケイ</t>
    </rPh>
    <rPh sb="427" eb="430">
      <t>イインカイ</t>
    </rPh>
    <rPh sb="430" eb="432">
      <t>タンドク</t>
    </rPh>
    <rPh sb="434" eb="436">
      <t>トリク</t>
    </rPh>
    <phoneticPr fontId="1"/>
  </si>
  <si>
    <t xml:space="preserve">【令和４年度～令和７年度の総括】
・令和６年度に事務職員の職階制を設け、人事異動、昇任を実施することにより、大学職員としての多様な業務知識が身につき、属人化することなく安定した業務遂行が行える組織の構築を行った。職階制を設けることによりキャリアアップをめざすことが可能となりその中で自身の将来像が描けるよう人材育成方針・キャリアプランを定めた。１年経過後の令和７年度には、職員の管理職の体制を再度見直し、人材育成方針の改正と職階の見直しを行った。また、職階制を設けたことから、令和６年度以降は階別研修を毎年実施している。
【令和８年度・令和９年度の見込】
・引続き、職員の人事異動、研修等を実施し適正化を図る。 </t>
    <phoneticPr fontId="1"/>
  </si>
  <si>
    <t>中期計画
年度計画
番号</t>
    <rPh sb="0" eb="2">
      <t>チュウキ</t>
    </rPh>
    <rPh sb="2" eb="4">
      <t>ケイカク</t>
    </rPh>
    <rPh sb="5" eb="7">
      <t>ネンド</t>
    </rPh>
    <rPh sb="7" eb="9">
      <t>ケイカク</t>
    </rPh>
    <rPh sb="10" eb="12">
      <t>バンゴウ</t>
    </rPh>
    <phoneticPr fontId="1"/>
  </si>
  <si>
    <r>
      <t>【令和４年度～令和７年度の総括】
・令和４年度にリエゾンオフィスを設置し、地域からの連携相談をワンストップで受け付ける体制を整備した。以降、福知山市・伊根町・京丹後市等の包括協定締結自治体をはじめとする企業・団体との受託研究・受託事業・共同研究を継続的に推進してきた。</t>
    </r>
    <r>
      <rPr>
        <u/>
        <sz val="11"/>
        <rFont val="ＭＳ 明朝"/>
        <family val="1"/>
        <charset val="128"/>
      </rPr>
      <t>連携相談件数は令和４年度65件（成約率75%）、令和５年度71件（同86%）、令和６年度68件（同76%）、令和７年度88件（同82%）と推移し、共同研究・受託研究の件数も令和７年度にはそれぞれ12件・９件と４年間で最多となるなど、地域との研究協働は着実に拡大してきた。</t>
    </r>
    <r>
      <rPr>
        <sz val="11"/>
        <rFont val="ＭＳ 明朝"/>
        <family val="1"/>
        <charset val="128"/>
      </rPr>
      <t xml:space="preserve">※成約率とは（事業実施件数）/（連携相談数）である。
【令和８年度・令和９年度の見込】
・引き続き連携相談に丁寧に対応しながら、包括協定締結団体との共同研究・受託研究・受託事業をさらに深化させる。また、地元金融機関や高等教育機関との新たな連携にも取組み、産学官連携ネットワークの一層の拡充を図るとともに、これまでの取組実績・成果の積極的な情報発信にも努める。 
</t>
    </r>
    <phoneticPr fontId="1"/>
  </si>
  <si>
    <t xml:space="preserve">【令和４年度～令和７年度の総括】
・令和４年度には、「福知山モデル」実現の観点から、北近畿地域連携機構の再編及び地域連携に関わる諸事業の見直し行い、北近畿地域連携機構における高大連携事業の廃止や市民講座の開催回数を縮小するなど、事業の廃止・縮小を実施した。令和５年度は、本学が重点的に取組む事業に注力できるように年度計画策定及び予算編成プロセスにおいて各部局へのヒアリングを実施し、事業の必要性や効率性を精査した上で、予算査定に反映させた。令和６年度には、年度計画及び予算編成プロセスにおける点検作業を継続するとともに、事務局の全係に生成ＡＩを導入し、事務作業の効率化を図り、令和７年度には、年度計画の策定においてFUJINを活用し、情報共有の効率化を図った。
・各年度の年度計画策定及び予算編成過程等において、事業の執行状況の点検を行い、予算の効果的な配分の観点で事業年度単位での見直しを行った。令和６年度予算編成以降は、委員会査定と理事長査定による編成プロセスを構築し、優先度や効果を勘案して予算資源の配分を通じて、業務の見直しを行った。
・個別事業としては、段階的に増加する学生に対応するため、入試手続きの電子化や電子稟議システムの導入、授業料の口座振替導入による事務コストの削減、北近畿地域連携機構の再編に伴う事業見直しなどを実施した。
【令和８年度・令和９年度の見込】
・学士課程改編や教職課程設置、施設設備の老朽化対応、人件費の高騰に伴う財政需要を踏まえ、中長期財政見通しを立てながら、必要な業務見直しを行っていく。
・令和８年度からの学士課程教育改編や組織改編を踏まえ、「福知山モデル」実現に向けた年度計画策定における事業の点検・見直しを継続的に実施する。 </t>
  </si>
  <si>
    <t>・業務の執行状況の把握や年度計画の策定を通じて、必要な事業の見直しや効率化に取り組む。
・予算編成において限られた財源を有効に配分するとともに、予算執行状況の定期的な管理及び点検を行う。</t>
  </si>
  <si>
    <t xml:space="preserve">・令和７年度年度計画の上半期進捗状況確認及び令和８年度年度計画の策定過程において、各部局・委員会の業務内容を点検するとともに、必要に応じてヒアリングを実施した。また、進捗状況及び年度計画の策定において、FUJINを利用することにより、情報共有を効率化した。 
・予算編成においては、学生数の動向、人件費の増加及び施設整備の必要性を踏まえ、学士課程の再編や教職課程の設置、施設の老朽化対策、人事院勧告に基づく福知山市の対応に準じたベースアップなど、予算編成方針に基づき、教育研究及び基盤経費に重点的に配分した。
・予算執行については、月次執行状況による点検し、年度途中の予算組み替えによる資金の効果的配分を行うなど、機動的な対応を実施した。また、令和８年度予算編成では、目的積立金を活用した施設設備の老朽化対策として、消防設備の更新予算の配分を行い、業務運営の改善と財源の有効活用を着実に進めた。
</t>
  </si>
  <si>
    <t xml:space="preserve">・年度計画に基づき、業務上取り扱うデータを安全かつ適切に管理し、その活用及び公開を推進するための基本的な考え方を示した「福知山公立大学　業務データの公開・管理基本方針」を作成した。これにより、学内データの管理及び公開に関する基本的枠組みを整備し、ＤＸ推進に資する基盤の構築を図った。
</t>
  </si>
  <si>
    <t>・中期計画、年度計画、財務諸表等、法令に基づく公表はもとより、教育研究活動や地域連携活動等に加えて、学内で収集・分析したデータ等も含めて、本学の多面的な活動全般を、多様なメディアを通じて積極的に社会に向かって公表する。</t>
  </si>
  <si>
    <t xml:space="preserve">【令和４年度～令和７年度の総括】
・本計画に基づき、本学では法令に基づく公表事項について、年度計画、財務諸表、業務実績報告書等をウェブサイト上で遅滞なく公表する体制を維持してきた。また、教育研究活動や地域連携活動についても、ウェブサイトやＳＮＳを通じて積極的に情報発信を行っている。広報活動の量的拡大も進んでおり、ウェブサイトへの掲載は年間400～500件規模となり、ＳＮＳにおいても複数媒体を活用した発信体制を構築した。さらに、プレスリリースの継続的な実施により、新聞等への掲載件数も高水準を維持し、地域における認知度向上に寄与している。加えて、デジタル記事検索サービスの活用により、本学に関するメディア掲載状況を継続的に把握する体制を構築するとともに、ＩＲデータを活用した情報発信など、データに基づく広報の基盤整備を進めた。さらに、広報誌や大学概要の制作、学生ライターの活用、デジタルサイネージや動画の整備など、多様なメディアを活用した情報発信が進み、本学の活動を社会に伝える仕組みは着実に強化されている。以上より、本計画は量・質の両面で着実に進展しており、概ね順調に推移していると評価できる。 
【令和８年度・令和９年度の見込】
・今後は、これまでに構築してきた情報発信基盤を踏まえ、より戦略的かつ効果的な広報活動への発展が見込まれる。加えて、ウェブサイトのリニューアルにより、情報の整理・発信機能の向上やコンテンツ更新の柔軟性が高まり、本学の情報発信力は一層強化されることが期待される。
ＳＮＳごとの特性を踏まえた発信内容の最適化や、オウンドメディアコンテンツの拡充等により、多様なステークホルダーへの訴求力向上を図る。加えて、プレスリリースの質の向上やテーマ設定の工夫により、全国規模でのメディア露出の拡大を図るとともに、地域メディアとの連携強化を通じて、本学の社会的プレゼンスの一層の向上をめざす。 </t>
  </si>
  <si>
    <t xml:space="preserve">・年度計画、事業報告書、財務諸表等の公表義務がある情報については、遅滞なくウェブサイト等を通じて公表する。また、プレスリリースを積極的に行い、マスメディアを通じて大学の取組みを広く社会に発信する。
・ＩＲ委員会が収集、分析する入試関連、学生関連、教務関連等のデータを情報発信に活用するとともに、ステークホルダーに応じた広報物を制作する。
</t>
  </si>
  <si>
    <t xml:space="preserve">・福知山市記者クラブ宛に23件(前年度20件/年)のプレスリリースを発出し、うち16件(前年度16件/年)の内容について報道された。その他本学の取組みが新聞や情報誌などの紙媒体メディアに398件掲載され、そのうち新聞掲載は361件だった。(いずれも本学調べ。前年度はそれぞれ409件、385件)
・京都新聞(８月３日付)、両丹日日新聞（３月24日付）に川添学長のインタビュー記事が掲載された。両丹日日新聞に学生が故郷の魅力を紹介する「わたしのふるさと」が引き続き11件連載されるとともに、今年度からは本学の教員を紹介する「福知山公立大学の先生ってどんな人？」も17件連載された。
・年度計画、財務諸表、業務実績報告書及び評価結果、各種報告書（研究紀要、北近畿地域連携機構年次報告書）について、速やかに本学ウェブサイトに掲載した。 
・ 市民向けに地域協働の取組みや大学の最新情報を中心に紹介する「広報誌」や、連携機関等に本学の事業実績等を紹介する「大学概要」など、ステークホルダーに応じた広報ツールを制作し、広報活動を展開した。大学概要では、中期目標に掲げられる「福知山モデル」をイメージ化したページを作成した。また、データ集については「数字で見る福知山公立大学」として整理し、より分かりやすい構成とした。 
</t>
  </si>
  <si>
    <t>・教職員の創造的な業務遂行を容易にするために、ＤＸ導入に取り組む。</t>
    <phoneticPr fontId="1"/>
  </si>
  <si>
    <t xml:space="preserve">【令和４年度～令和７年度の総括】
・福知山市からの委託により「シニアワークカレッジ」を毎年度継続実施し、幅広い世代の市民にリカレント教育の機会を提供してきた。受講者数は令和４年度58人（満足度95%）、令和５年度45人（同94%）、令和６年度38人（同100%）と推移し、令和７年度には生成ＡＩコースを新設して受講者71人・満足度94.8%を実現した。４年間を通じてデータサイエンス・プログラミング・動画制作・生成ＡＩなど多様なデジタルスキルを提供し、北近畿地域における社会人ＩＴ人材育成の場として定着してきた。
【令和８年度・令和９年度の見込】
・生成ＡＩ・ＤＸ等の最新技術動向に対応したコース内容を継続提供し、北近畿地域における社会人リカレント教育・ＤＸ人材育成の拠点としての役割を確固たるものとする。 </t>
    <phoneticPr fontId="1"/>
  </si>
  <si>
    <t>・令和６年度開講科目について、科目毎の履修申請率、修得率を計測して比較するとともに、成績分布について、大学全体を母集団とした適合度の検定を行い、科目毎の傾向を把握した。また、令和７年度前学期・後学期に授業評価アンケートを実施した。 各科目の成績分布は、全体の成績分布とは異なる傾向を示した。
・令和８年度に開講する全ての科目についてシラバスチェックを実施した。チェックリストにおいては、単位の実質化を担保する観点から、授業概要、到達目標、評価基準を重点確認項目として確認した。これらの事項が適切に設定され、学生に明確に示されていることを確認することにより、教育の質保証に取り組んだ。</t>
    <phoneticPr fontId="1"/>
  </si>
  <si>
    <t xml:space="preserve">・前学期のオリエンテーションで数理・データサイエンス・ＡＩ教育プログラムについて説明を行い、履修者数増に努めた。
リテラシーレベルについては令和７年度は132人が認定を受けた。内訳は情報学部101人、地域経営学部31人であった。
・令和８年度からのカリキュラムでは、基盤教育科目の情報科目群の２科目「情報と社会（必修科目）」と「データサイエンス（必履修科目）」でリテラシーレベルを構成し、必履修化を実現した。必履修にすることで、リテラシーレベルの認定者数が増加すると期待できる。
・応用基礎レベルは情報学部を対象としている。応用基礎レベルの認定者数は令和７年度の前学期終了時点で在籍者のうち４人があらたに認定されている。
・今年度はExploratoryを試用した。このアプリケーションは、探索的データ分析に強みがありデータ可視化にも優れることから、Institutional Researchにおいては、Tableauとともに利用が進んでいる。令和７年度は導入説明を受け、導入の可能性を検討した。
しかし、Microsoft365が全学導入されることが決まったことから、BIツールとしては、今後はPower BIの活用が想定されるため、学内で個々にデータ分析を行う際に用いることに適したアプリケーションの選定は終了する。
</t>
    <phoneticPr fontId="1"/>
  </si>
  <si>
    <t xml:space="preserve">・学長、副学長、学部長、研究科長、事務局長等を構成員とする執行会議を月に２回、定期的に開催し、学長のリーダーシップのもと、令和８年度からの学士課程教育改編に伴う組織改編や、執行会議の下に設置した財政課題検討ワーキンググループの提案に基づく実践教育実習費の制度改正等の大学運営に係る重要事項の決定を行った。また、審議事項127件のうち34件（27％）をオンライン審議とするなど、機動的かつ効率的に意思決定を行った。会議の結果は会議資料とともにSlackで速やかに教職員に共有し、機関決定の周知を図った。 
・全学委員会、附属機関等の運営状況はSlackや議事録ポータルサイトで学内に共有するとともに、執行会議では委員長からの報告事項をSlackで随時受け付けることで各組織における意思決定等の運営状況を把握した。併せて、上半期終了時点で年度計画の進捗状況を把握し、学長、副学長が必要と判断する部局・委員会へのヒアリングを実施した。ヒアリングにおいては、現行の組織体制が抱える課題を把握し、組織改編の参考にするとともに、次期年度計画への反映を指示するなど、必要な改善措置を講じた。
・令和８年度の学士課程教育改編にあわせ、教学マネジメントをより推進するため、全学的な視点から教育の改善に係る企画、立案及び調整を担い、教育の質の向上を図ることを目的とする「全学教育企画室」を設置することとした。また、教育のみならず全学的な点検・評価を実施し、内部質保証を推進するため、「企画・評価委員会」を発展的に改組した「全学評価室」を新設することとしたほか、内部統制の確保、意思決定の適正化及びリスク管理の観点からガバナンス体制を整備するための組織改編を行った。
</t>
    <rPh sb="490" eb="492">
      <t>レイワ</t>
    </rPh>
    <rPh sb="493" eb="495">
      <t>ネンド</t>
    </rPh>
    <rPh sb="496" eb="498">
      <t>ガクシ</t>
    </rPh>
    <rPh sb="498" eb="500">
      <t>カテイ</t>
    </rPh>
    <rPh sb="500" eb="502">
      <t>キョウイク</t>
    </rPh>
    <rPh sb="502" eb="504">
      <t>カイヘン</t>
    </rPh>
    <rPh sb="509" eb="511">
      <t>キョウガク</t>
    </rPh>
    <rPh sb="520" eb="522">
      <t>スイシン</t>
    </rPh>
    <rPh sb="527" eb="530">
      <t>ゼンガクテキ</t>
    </rPh>
    <rPh sb="531" eb="533">
      <t>シテン</t>
    </rPh>
    <rPh sb="535" eb="537">
      <t>キョウイク</t>
    </rPh>
    <rPh sb="538" eb="540">
      <t>カイゼン</t>
    </rPh>
    <rPh sb="541" eb="542">
      <t>カカ</t>
    </rPh>
    <rPh sb="543" eb="545">
      <t>キカク</t>
    </rPh>
    <rPh sb="546" eb="548">
      <t>リツアン</t>
    </rPh>
    <rPh sb="548" eb="549">
      <t>オヨ</t>
    </rPh>
    <rPh sb="550" eb="552">
      <t>チョウセイ</t>
    </rPh>
    <rPh sb="553" eb="554">
      <t>ニナ</t>
    </rPh>
    <rPh sb="556" eb="558">
      <t>キョウイク</t>
    </rPh>
    <rPh sb="559" eb="560">
      <t>シツ</t>
    </rPh>
    <rPh sb="561" eb="563">
      <t>コウジョウ</t>
    </rPh>
    <rPh sb="564" eb="565">
      <t>ハカ</t>
    </rPh>
    <rPh sb="569" eb="571">
      <t>モクテキ</t>
    </rPh>
    <rPh sb="575" eb="577">
      <t>ゼンガク</t>
    </rPh>
    <rPh sb="577" eb="579">
      <t>キョウイク</t>
    </rPh>
    <rPh sb="579" eb="581">
      <t>キカク</t>
    </rPh>
    <rPh sb="581" eb="582">
      <t>シツ</t>
    </rPh>
    <rPh sb="584" eb="586">
      <t>セッチ</t>
    </rPh>
    <rPh sb="597" eb="598">
      <t>キョウ</t>
    </rPh>
    <rPh sb="598" eb="599">
      <t>イク</t>
    </rPh>
    <rPh sb="604" eb="606">
      <t>ゼンガク</t>
    </rPh>
    <rPh sb="606" eb="607">
      <t>テキ</t>
    </rPh>
    <rPh sb="608" eb="610">
      <t>テンケン</t>
    </rPh>
    <rPh sb="611" eb="613">
      <t>ヒョウカ</t>
    </rPh>
    <rPh sb="614" eb="616">
      <t>ジッシ</t>
    </rPh>
    <rPh sb="618" eb="620">
      <t>ナイブ</t>
    </rPh>
    <rPh sb="620" eb="621">
      <t>シツ</t>
    </rPh>
    <rPh sb="621" eb="623">
      <t>ホショウ</t>
    </rPh>
    <rPh sb="624" eb="626">
      <t>スイシン</t>
    </rPh>
    <rPh sb="632" eb="634">
      <t>キカク</t>
    </rPh>
    <rPh sb="635" eb="637">
      <t>ヒョウカ</t>
    </rPh>
    <rPh sb="637" eb="640">
      <t>イインカイ</t>
    </rPh>
    <rPh sb="642" eb="645">
      <t>ハッテンテキ</t>
    </rPh>
    <rPh sb="646" eb="648">
      <t>カイソ</t>
    </rPh>
    <rPh sb="651" eb="653">
      <t>ゼンガク</t>
    </rPh>
    <rPh sb="653" eb="655">
      <t>ヒョウカ</t>
    </rPh>
    <rPh sb="655" eb="656">
      <t>シツ</t>
    </rPh>
    <rPh sb="658" eb="660">
      <t>シンセツ</t>
    </rPh>
    <rPh sb="686" eb="687">
      <t>オヨ</t>
    </rPh>
    <rPh sb="703" eb="705">
      <t>タイセイ</t>
    </rPh>
    <rPh sb="706" eb="708">
      <t>セイビ</t>
    </rPh>
    <rPh sb="713" eb="715">
      <t>ソシキ</t>
    </rPh>
    <rPh sb="715" eb="717">
      <t>カイヘン</t>
    </rPh>
    <rPh sb="718" eb="719">
      <t>オコナ</t>
    </rPh>
    <phoneticPr fontId="1"/>
  </si>
  <si>
    <t>【令和４年度～令和７年度の総括】
・令和４年度のリエゾンオフィス設置以降増加した連携相談と並行して、NEXT産業創造プログラム・シニアワークカレッジ・FabLab体験講座・プログラミング教室・自治体ＤＸワークカレッジ・市民講座等、４年間継続して実施してきた各事業においてアンケートを継続的に実施し、産業界・市民・自治体のニーズを幅広く把握してきた。これらのニーズ把握の積み重ねは、地域貢献活動の改善・充実に直結するだけでなく、FabLabの３Dプリンタを活用した和紙製品の試作・商品化や北近畿コラボスペースを通じた新たな産学連携事業の創出など、情報収集から具体的な連携成果へとつながる事例も生まれてきた。さらに、北近畿地域連携機構の年次報告書を毎年整備し、共同研究・受託研究・受託事業・連携事業の実績や具体的な地域連携事例を体系的に収集・発信する仕組みを確立した。これにより、大学の地域貢献活動の全体像を学内外に継続的に示すことが可能となっている。 
【令和８年度・令和９年度の見込】
・各事業でのアンケートと連携相談窓口・北近畿コラボスペースを通じたニーズ把握を継続しながら、収集した情報を学内で効果的に共有・活用する体制をさらに整備する。次期中期計画に向け、地域の変化するニーズを的確に捉え、大学の教育研究活動に反映させていく仕組みの一層の確立をめざす。</t>
    <phoneticPr fontId="1"/>
  </si>
  <si>
    <t>・令和６年度の学生生活調査アンケートの結果に基づいて、不動産情報を含めた一人暮らしに関するこれまでの情報に加え、住居状況や月々の生活費など、本学学生の住居に関する具体的な情報も本学ウェブサイトで公開した。</t>
    <phoneticPr fontId="1"/>
  </si>
  <si>
    <r>
      <t>・令和６年度開講科目について、科目毎の履修申請率、修得率を計測して比較するとともに、成績分布について、大学全体を母集団とした適合度の検定を行い、科目毎の傾向を把握した。履修申請率及び修得率に科目間で大きなばらつきが見られた。成績分布については、科目全体と同様の傾向は示されなかった。
・基盤教育と専門教育からなる令和８年度カリキュラムについて、体系的な教育課程を明確化するため、学修成果の達成にどの授業科⽬が寄与するかを⽰したカリキュラムマップ及び学修成果の達成に向けてどのような授業科⽬が連携し年次配当しているかを⽰したカリキュラムツリーを両学部において策定した。</t>
    </r>
    <r>
      <rPr>
        <u/>
        <sz val="11"/>
        <rFont val="ＭＳ 明朝"/>
        <family val="1"/>
        <charset val="128"/>
      </rPr>
      <t>また、大学全体として、「情報学を基盤とした地域協働型教育」を通して、地域のさまざまな人々と協働し、情報学の知識と技術を地域の課題解決に向けて応用する力を身につけるとともに、「汎用的学修能力の育成」をふまえた教育を通して、多様に変化する社会の諸相について生涯にわたって学び、主体的に考え続ける力を修得し、新たな価値の創造や地域社会の発展に活かす能力を身に付けることを、学士課程教育の到達目標として策定した。</t>
    </r>
    <phoneticPr fontId="1"/>
  </si>
  <si>
    <t>５　組織図（令和７年８月26日現在）</t>
    <rPh sb="2" eb="5">
      <t>ソシキズ</t>
    </rPh>
    <phoneticPr fontId="1"/>
  </si>
  <si>
    <t>（１）役員（令和７年４月１日現在）</t>
    <phoneticPr fontId="1"/>
  </si>
  <si>
    <t>大学</t>
  </si>
  <si>
    <t>学部・研究科</t>
  </si>
  <si>
    <t>学科・専攻</t>
  </si>
  <si>
    <t>編入学定員</t>
  </si>
  <si>
    <t>福知山公立大学</t>
  </si>
  <si>
    <t>情報学部</t>
  </si>
  <si>
    <t>情報学科</t>
  </si>
  <si>
    <t>地域情報学研究科</t>
  </si>
  <si>
    <t>地域情報学専攻</t>
  </si>
  <si>
    <t>・キャリア関連資格を有するキャリアカウンセラーに業務委託し、大学院生の就職サポートを行った。また大学院生の就職活動の支援策（進路先と就職活動等を大学に報告することで活動費を一律で支給するもの。）を行った結果、就職希望者13人の内、12人より就職活動に関するアンケートを回収し、後輩に向けた有意義な情報収集が行えた。またメンタルケア等が必要と考えられる学生への対応として、スクールカウンセラー、保健師、ゼミ担当教員、他部署と連携・情報共有し、学生の状況に合わせた支援体制を構築した。また必要に応じて、外部専門機関にリファーし、より専門的な知見から支援を行った。
・キャリアイベントにおいて、研究科長より大学院進学を案内する機会を設けた。大学院進学をキャリアの選択肢に含められたことで、短期的な就職活動の成果だけでなく、自身の専門性をより高めてから社会に出るという中長期的なキャリア形成の視点を学生に持たせることができた。
・令和７年度卒業生の就職内定者（学部）は162人（就職希望者の内定率98.2％）、進学者は23人であり、その内訳は、地域経営学部が就職内定者97人（就職内定率100％）及び進学者２人（うち本学大学院２人）、情報学部が就職内定者65人（就職内定率95.6％）及び進学者21人（うち本学大学院19人）であった。
・また、今年度初めて修了生を輩出した大学院の就職内定者は、13人（就職希望者の内定率100％）、進学者は１人であった。</t>
    <rPh sb="574" eb="576">
      <t>シュウリョウ</t>
    </rPh>
    <rPh sb="617" eb="618">
      <t>ニン</t>
    </rPh>
    <phoneticPr fontId="1"/>
  </si>
  <si>
    <t>・初めての試みとして、４月にプログラム提供事業者向けに学生に選ばれるインターンシップ構築についてセミナーを実施し、事業所へのアプローチを行った。この研修には16社から参加があり、学生がインターンシップに求めている内容が知れたなど、非常に満足が約１割、満足が約６割の結果であった。
・インターンシップの実績としては、実習先数は26事業所、参加学生は58人であった。１、２年次の学生の参加者が13人（前年度９人）に増加し、低学年次からキャリア観を醸成する機会として、本プログラムを提供できたと考える。
・京都府と連携し、企業・学生双方に京都府が運営する就職サイトの案内を行い、サイトの利用を促進するとともに、インターンシップ情報の周知に努めた。特に学生向けには、学内イベントに参加した学生にチラシの配布や説明を実施した。</t>
    <rPh sb="185" eb="186">
      <t>ジ</t>
    </rPh>
    <rPh sb="187" eb="188">
      <t>ガク</t>
    </rPh>
    <rPh sb="196" eb="197">
      <t>ニン</t>
    </rPh>
    <rPh sb="198" eb="201">
      <t>ゼンネンド</t>
    </rPh>
    <rPh sb="202" eb="203">
      <t>ニン</t>
    </rPh>
    <phoneticPr fontId="1"/>
  </si>
  <si>
    <t>・ピア・サポーターは、年度当初に心理カウンセラーによる傾聴スキル講座の受講を通じて、心理カウンセラーとの交流を行っている。これにより担当事務職員はもちろん、傾聴スキル講座を担当した心理カウンセラーと連携しやすい体制の構築を行っている。
・昨年度の利用した新入生が今年度はピアサポーターとして活動するなど、学生同士による支援の継続が期待される。</t>
    <phoneticPr fontId="1"/>
  </si>
  <si>
    <t xml:space="preserve">・学士課程教育改編に伴う組織改編により各課の配置人数について検討し、配置を行った。
・事務職員の長期的なキャリアパスを考慮し、令和８年度の人事異動を実施した。
・事務職員の職階について見直しを行うとともに、人材育成方針の見直しを行った。
事務職員の職階別研修をオンラインで実施（期間：８月25日から９月19日まで）し、89％の事務職員が受講した。また、公立大学協会主催の基礎研修に１人、新任職員研修に２人、中堅職員研修に２人を派遣した。公立大学協会、大学コンソーシアム京都及び学校経理研究会主催の外部研修に延べ12人を派遣した。
・11月11日に職員ＳＤ研修を実施し、外部研修参加者から事務職員向けに研修報告を行い、事務職員間で研修内容を共有した。 
</t>
    <phoneticPr fontId="1"/>
  </si>
  <si>
    <t xml:space="preserve">・学士課程教育改編による令和８年度からの基盤教育院の設置に伴い、令和８年度採用の基盤教育院所属教授１人、令和９年度採用の基盤教育院所属講師１人の基幹教員計２人及び専任職員２人の採用選考を行った。また、執行会議で各学部より基盤教育院へ転籍する教員について決定した。
・人事方針に基づき、教員１人の昇任を行った。 
・令和８年度より基幹教員制度を導入することが決定した。これに伴い、両学部における基幹教員の要件を確認し基幹教員を配置した。
</t>
    <rPh sb="20" eb="22">
      <t>キバン</t>
    </rPh>
    <rPh sb="22" eb="24">
      <t>キョウイク</t>
    </rPh>
    <rPh sb="24" eb="25">
      <t>イン</t>
    </rPh>
    <rPh sb="26" eb="28">
      <t>セッチ</t>
    </rPh>
    <rPh sb="29" eb="30">
      <t>トモナ</t>
    </rPh>
    <phoneticPr fontId="1"/>
  </si>
  <si>
    <t xml:space="preserve">・昇任及び再任において教員評価結果を基準として活用し、審査を実施した。 
・令和６年度の教員評価については概ね導入時のスケジュールどおりに実施し、令和６年度の教員活動報告書を学内公開した。 
</t>
    <rPh sb="3" eb="4">
      <t>オヨ</t>
    </rPh>
    <phoneticPr fontId="1"/>
  </si>
  <si>
    <t xml:space="preserve">・大学内の取組みの手厚い情報発信、北近畿コラボスペースの交流イベントを通した実質的なコミュニケーション機会の拡充、商工会議所及び福知山市との連携強化に加え、丁寧な連携相談対応を行った。これらの取組みの結果、令和７年度の連携相談件数は88件となり、前年度（68件）から大幅に増加し、共同研究12件、受託研究９件、受託授業９件に発展した。地元金融機関からの紹介・連携相談が増加するなど、リエゾン機能の認知が着実に広がった。また、高等教育機関との共同研究の芽も生まれつつあり、学際的な地域協働型研究の土台が形成されつつある。  
</t>
    <rPh sb="96" eb="98">
      <t>トリク</t>
    </rPh>
    <rPh sb="100" eb="102">
      <t>ケッカ</t>
    </rPh>
    <rPh sb="140" eb="142">
      <t>キョウドウ</t>
    </rPh>
    <rPh sb="142" eb="144">
      <t>ケンキュウ</t>
    </rPh>
    <rPh sb="146" eb="147">
      <t>ケン</t>
    </rPh>
    <rPh sb="148" eb="150">
      <t>ジュタク</t>
    </rPh>
    <rPh sb="150" eb="152">
      <t>ケンキュウ</t>
    </rPh>
    <rPh sb="153" eb="154">
      <t>ケン</t>
    </rPh>
    <rPh sb="155" eb="157">
      <t>ジュタク</t>
    </rPh>
    <rPh sb="157" eb="159">
      <t>ジュギョウ</t>
    </rPh>
    <rPh sb="160" eb="161">
      <t>ケン</t>
    </rPh>
    <rPh sb="162" eb="164">
      <t>ハッテン</t>
    </rPh>
    <phoneticPr fontId="1"/>
  </si>
  <si>
    <r>
      <t>・令和７年度は、北近畿地域連携機構において９つのユニットが活動し、活動内容に応じた予算配分のもと、大学の専門性を活かした地域協働型の研究・教育活動を推進した。</t>
    </r>
    <r>
      <rPr>
        <u/>
        <sz val="11"/>
        <color theme="1"/>
        <rFont val="ＭＳ 明朝"/>
        <family val="1"/>
        <charset val="128"/>
      </rPr>
      <t>とりわけFabLabユニットについては重点的に予算を配分しており、その活動基盤のもと、商工会議所とのコラボレーションによる事業者向けデジタル工作機器セミナーの開催や、自治体からの依頼によるイベント用木製キーホルダーの制作支援など、地域との連携事業が着実に広がり、教員と地域が連携した実践的な活動を推進した。</t>
    </r>
    <r>
      <rPr>
        <sz val="11"/>
        <color theme="1"/>
        <rFont val="ＭＳ 明朝"/>
        <family val="1"/>
        <charset val="128"/>
      </rPr>
      <t xml:space="preserve">
</t>
    </r>
    <phoneticPr fontId="1"/>
  </si>
  <si>
    <t xml:space="preserve">・ハラスメント相談事例を踏まえ、本学においてのハラスメント対応方法の選択肢を明文化するため、公立大学法人福知山公立大学ハラスメントの防止等に関する規程の改正を行った。 
・令和７年度監査計画の策定にあわせて、法人運営に関する重要事項、内部統制、経営状況について、理事長、監事及び会計監査人の意見交換を実施した。
・内部監査計画に基づき、年３回の内部監査により、業務の適正性を確認し、前年度指摘事項の改善対応を行った。また、令和７年度監査結果において判明した指摘事項は、各部署へのヒアリングを実施の上、監査報告書としてまとめ、理事長への報告を行った。
・研究費の不正使用防止に向け、コンプライアンス意識の向上を目的とした啓発活動を年間計画に基づき実施し、年４回の周知を行った。併せて、公的研究費の適正執行に関するルールや手続きについて学内通知等により周知し、研究費使用に対する理解の浸透を図った。また、誓約書の提出を徹底し、関係教職員の提出率100％を維持することで、組織としての責任意識の醸成を図った。これらの取組みにより、不正使用を未然に防止するための組織的な風土づくりを推進した。
・研究倫理の遵守を徹底するため、専任教員及び関係事務職員を対象に研究倫理教育（eラーニング）を実施し、受講率100％を維持した。教育内容については、研究不正の防止や適切な研究活動の実施に必要な事項を含め、体系的な学修機会を提供した。また、研究倫理の重要性について学内通知等を通じて周知を行い、教職員の理解促進を図った。これらの取組みにより、研究活動における倫理意識の向上と適正な研究実施体制の強化を図った。
</t>
    <rPh sb="234" eb="237">
      <t>カクブショ</t>
    </rPh>
    <rPh sb="245" eb="247">
      <t>ジッシ</t>
    </rPh>
    <rPh sb="248" eb="249">
      <t>ウエ</t>
    </rPh>
    <phoneticPr fontId="1"/>
  </si>
  <si>
    <t>【令和４年度～令和７年度の総括】
・地域経営学部では、学際的な特徴をもつ地域経営を公共経営、企業経営、交流観光、医療福祉経営という４系統から構成されるものとして概念を整理した。令和６年度から新たなカリキュラムを実施し、学部専門教育を４系統に沿って年次ごとに科目を配当している。系統ごとにカリキュラムマップとカリキュラムツリーを作成・公表し、学生の履修指導などにおいて活用することで地域経営の体系的な学修ができるよう、教育内容の改善を行った。大学院修士課程との接続を視野に入れた教育課程の具体的な編成内容については、大学院で開講される４科目（公共ガバナンス論、ベンチャー・アントレプレナーシップ論、経営学特論、地域福祉政策論）に接続する６科目（ガバナンス論、地域ベンチャー育成論（令和６年度カリキュラムにおけるベンチャー企業論）、経営組織論、人的資源管理論、介護福祉論（令和６年度カリキュラムにおける高齢者福祉論）、地域福祉論）を学部専門教育科目に設置した。また、令和６年度に設置した地域経営学部執行会議が、ディプロマ・ポリシー第５項に示した学修目標を達成するための授業の成果について、系統を展開する各学科及び学部全体の教学アセスメントを実施することで、教学マネジメントにおける組織的な対応力を強化した。
【令和８年度・令和９年度の見込】
・令和６年度及び令和７年度に入学した学生に対し、ディプロマ・ポリシー及びカリキュラム・ポリシーに基づき、令和６年度カリキュラムの教育を実施する。</t>
    <phoneticPr fontId="1"/>
  </si>
  <si>
    <t xml:space="preserve">【令和４年度～令和７年度の総括】
・課題のある学生に対しては、カウンセラーや保健室、関係する教職員が連携をして対応に当たる体制を整備し、特に該当する学生の対応については、関係者による密なミーティングにより状況によっては、医療機関につなげるなど、最適と考えられる対応を行った。その他、保健室での健康相談の実施や、歯科医師会による歯科検診の実施、学内での献血の定期開催するなど学生の心身の健康を保つための活動や啓発の充実を図った。
【令和８年度・令和９年度の見込】
・今後心理カウンセラーの新規雇用を検討し、カウンセリングの開室日を増やすことなど、学生の相談体制の充実について検討する。 </t>
    <rPh sb="102" eb="104">
      <t>ジョウキョウ</t>
    </rPh>
    <rPh sb="110" eb="112">
      <t>イリョウ</t>
    </rPh>
    <rPh sb="112" eb="114">
      <t>キカン</t>
    </rPh>
    <phoneticPr fontId="1"/>
  </si>
  <si>
    <t>【令和４年度～令和７年度の総括】
・情報学部では、令和７年度入学者選抜から私費外国人留学生選抜を導入した。大学院においては令和８年度入学者選抜から一般選抜の募集人員に外国人留学生を含めて実施することを確認し、募集を行った。しかし、いずれの選抜区分においても出願者はなかった。地域経営学部では、以前から私費外国人留学生選抜を実施しているが、受験者及び合格者はいたものの、入学者はなかった。
・外国人留学生の入学者の増加につながることを期待し、国際センターは学術交流協定校を増やしつつ、協定校からの短期留学生を受け入れるプログラムも実施している。令和５年11月末にEdith Cowan University(ＥＣＵ)との覚書を更新した際に両大学の交換留学プログラムを企画する内容が盛り込まれた。この合意に基づき、ＥＣＵから本学へ学生を招待するプログラムを先方に提示し、ＥＣＵ学内で募集をしたところ、心理学科３年次の学生１人が応募した。令和６年１月に来日し、帰国するまでの３週間は、本学では英語科目でゲストとして協力してもらい、受入れゼミの活動にも参加した。また、福知山市と近隣地域の施設の見学や文化体験も行った。さらに、小学校でも英語の授業にゲストティーチャーとして参加した。滞在期間は福知山市内でホームステイを行い、受け入れる市民の３家族と国際交流を行った。令和７年１月の来日をめざして、２回目のプログラムを計画したが、参加者の都合により中止になった。国際センターにおける検討の結果、冬期よりも夏期の実施が適当であると判断し、令和７年度については夏期実施へと切り替えた。令和７年４月に交流のある海外の５大学(静宜大学、国立台中教育大学、Deakin University、ＥＣＵ、ベトナム銀行学院大学)へ募集を行ったところ、静宜大学からは３人(希望者８人からの台湾側の選考)、国立台中教育大学からは１人の学生の参加申し込みがあったため、令和７年７月に２週間の短期留学プログラムを実施した。期間内に留学生は、福知山市内でホームステイをしながら、日本語研究、本学の授業体験、福知山盆踊り等の文化体験、本学の学生との交流、舞鶴市、福知山市夜久野町への小旅行を実施した。なお、本学学生のための短期語学留学のプログラムを実施する際は、引率の教員が留学先の国際交流担当経由で本学の入学案内と大学院の宣伝用チラシを配布した。
また、半期から１年間の単位履修を伴う交換留学協定を台湾の静宜大学、国立台中教育大学と交渉している。学生が行き来する双方向の協定のため、締結後に毎年数人の交換留学生が本学に滞在する見込みである。
【令和８年度・令和９年度の見込】
・双方向の交換留学協定を締結し、実施をめざしている。実現する場合、毎年数人程度の留学生を本学に受け入れる見込みである。</t>
    <rPh sb="197" eb="198">
      <t>ジン</t>
    </rPh>
    <rPh sb="200" eb="201">
      <t>セイ</t>
    </rPh>
    <rPh sb="202" eb="203">
      <t>ニュウ</t>
    </rPh>
    <rPh sb="251" eb="252">
      <t>セイ</t>
    </rPh>
    <rPh sb="255" eb="256">
      <t>ニュウ</t>
    </rPh>
    <rPh sb="277" eb="278">
      <t>ゲツ</t>
    </rPh>
    <rPh sb="316" eb="317">
      <t>サイ</t>
    </rPh>
    <rPh sb="319" eb="320">
      <t>ダイ</t>
    </rPh>
    <rPh sb="364" eb="365">
      <t>セイ</t>
    </rPh>
    <rPh sb="377" eb="378">
      <t>ホウ</t>
    </rPh>
    <rPh sb="379" eb="381">
      <t>テイジ</t>
    </rPh>
    <rPh sb="398" eb="399">
      <t>ココロ</t>
    </rPh>
    <rPh sb="407" eb="408">
      <t>セイ</t>
    </rPh>
    <rPh sb="421" eb="422">
      <t>ゲツ</t>
    </rPh>
    <rPh sb="424" eb="425">
      <t>ニチ</t>
    </rPh>
    <rPh sb="446" eb="447">
      <t>メ</t>
    </rPh>
    <rPh sb="455" eb="456">
      <t>リョク</t>
    </rPh>
    <rPh sb="462" eb="464">
      <t>ウケイ</t>
    </rPh>
    <rPh sb="482" eb="483">
      <t>ヤマ</t>
    </rPh>
    <rPh sb="493" eb="494">
      <t>ミ</t>
    </rPh>
    <rPh sb="496" eb="497">
      <t>ブン</t>
    </rPh>
    <rPh sb="509" eb="510">
      <t>ショウ</t>
    </rPh>
    <rPh sb="544" eb="545">
      <t>ヤマ</t>
    </rPh>
    <rPh sb="555" eb="556">
      <t>オコナ</t>
    </rPh>
    <rPh sb="560" eb="561">
      <t>ニュウ</t>
    </rPh>
    <rPh sb="564" eb="565">
      <t>ミン</t>
    </rPh>
    <rPh sb="575" eb="576">
      <t>オコナ</t>
    </rPh>
    <rPh sb="584" eb="585">
      <t>ゲツ</t>
    </rPh>
    <rPh sb="587" eb="588">
      <t>ニチ</t>
    </rPh>
    <rPh sb="596" eb="597">
      <t>メ</t>
    </rPh>
    <rPh sb="620" eb="621">
      <t>ト</t>
    </rPh>
    <rPh sb="690" eb="691">
      <t>ゲツ</t>
    </rPh>
    <rPh sb="701" eb="702">
      <t>ダイ</t>
    </rPh>
    <rPh sb="706" eb="707">
      <t>ダイ</t>
    </rPh>
    <rPh sb="710" eb="711">
      <t>リツ</t>
    </rPh>
    <rPh sb="715" eb="716">
      <t>ダイ</t>
    </rPh>
    <rPh sb="745" eb="746">
      <t>コウ</t>
    </rPh>
    <rPh sb="748" eb="749">
      <t>ダイ</t>
    </rPh>
    <rPh sb="764" eb="765">
      <t>ダイ</t>
    </rPh>
    <rPh sb="789" eb="790">
      <t>リツ</t>
    </rPh>
    <rPh sb="794" eb="795">
      <t>ダイ</t>
    </rPh>
    <rPh sb="803" eb="804">
      <t>セイ</t>
    </rPh>
    <rPh sb="823" eb="824">
      <t>ゲツ</t>
    </rPh>
    <rPh sb="850" eb="851">
      <t>セイ</t>
    </rPh>
    <rPh sb="871" eb="872">
      <t>ニチ</t>
    </rPh>
    <rPh sb="887" eb="888">
      <t>ヤマ</t>
    </rPh>
    <rPh sb="893" eb="894">
      <t>ブン</t>
    </rPh>
    <rPh sb="902" eb="903">
      <t>セイ</t>
    </rPh>
    <rPh sb="922" eb="923">
      <t>ショウ</t>
    </rPh>
    <rPh sb="923" eb="925">
      <t>リョコウ</t>
    </rPh>
    <phoneticPr fontId="1"/>
  </si>
  <si>
    <t>【令和４年度～令和７年度の総括】
・北近畿の高校の教員との連携を密にするため、高校訪問時にヒアリングを実施し、高校側が抱える課題を把握した。一部の高校とは、ヒアリング通じて把握した課題への対策を検討し、本学のリソースを活用した３Dプリンタの実習を行うなど、ニーズに合わせた講義を実施した。また、高校生の大学への興味関心を引き出すため、出張講義など大学での学習に触れる機会を確保した。 さらに、入試に関するヒアリングの結果を踏まえ、令和８年度入学者選抜から「総合型選抜」を導入する運びとなった。
【令和８年度・令和９年度の見込】
・高校からの要望と教員とのスケジュール調整に課題が残るものの、同程度の連携活動が実施できる見込みである。
・今後の入学志願者確保のための方策については、全学教育企画室を中心に全学的な視点で検討が継続される予定である。</t>
    <rPh sb="319" eb="321">
      <t>コンゴ</t>
    </rPh>
    <rPh sb="322" eb="324">
      <t>ニュウガク</t>
    </rPh>
    <rPh sb="324" eb="327">
      <t>シガンシャ</t>
    </rPh>
    <rPh sb="327" eb="329">
      <t>カクホ</t>
    </rPh>
    <rPh sb="333" eb="335">
      <t>ホウサク</t>
    </rPh>
    <phoneticPr fontId="1"/>
  </si>
  <si>
    <r>
      <t xml:space="preserve">・令和７年度は、地域経営学部及び情報学部よりそれぞれ１回、計２回の講座を実施した。地域経営学部は、７月４日に「観光行動データ分析の最前線〜福知山から未来へ〜」と題し、従来のアンケート調査に加え、ＧＰＳや無線ＬＡＮなどの位置情報技術を活用した観光行動データの分析手法について、福知山での実例を交えながら紹介した。情報学部は、12月12日に「生体計測技術が切り拓く将来の地域産業〜私の研究開発事例をもとに紹介〜」と題し、釣りやダイビングなどの海洋レジャーにおける研究事例を紹介するとともに、心電図や筋電図などの生体情報の計測方法を分かりやすく解説した。
また、FabLabに関わる技術フォーラムを２回実施した。第１回目は、１月31日にデジタルファブリケーションの魅力体験目的として「レーザーカッター体験講座」を開催した。（参加者数５人：30代～70代）。第２回目は、２月14日に、3Dプリンタ体験講座を開催した。参加者たちは、3Dプリンタの基礎知識の習得から専用ソフトの操作、3Dモデル作成までを一日かけて体験した（参加者数８人：40代～70代）。
連携相談は88件（前年度62件）行った。受託研究・委員派遣・事業協力等に発展したものは72件（前年度44件）であった。
</t>
    </r>
    <r>
      <rPr>
        <u/>
        <sz val="11"/>
        <color theme="1"/>
        <rFont val="ＭＳ 明朝"/>
        <family val="1"/>
        <charset val="128"/>
      </rPr>
      <t>こうした取組みのとりまとめをＤＸ実験システムFUJIN-PとFUJIN-Tにより機動的に行うための共同執筆・編集アプリCoRePoを開発し、成果を令和８年４月１日にFUJIN正式運用版から刊行できる体制を作り、実現した。</t>
    </r>
    <r>
      <rPr>
        <sz val="11"/>
        <color theme="1"/>
        <rFont val="ＭＳ 明朝"/>
        <family val="1"/>
        <charset val="128"/>
      </rPr>
      <t xml:space="preserve">大学内のSlackによる連携相談への対応と受託・共同／研究・事業の実施状況のリアルタイム共有体制、委員派遣状況、イベントでのアンケート回答状況をデジタルで年度内共有できるようにした。
</t>
    </r>
    <rPh sb="498" eb="500">
      <t>イイン</t>
    </rPh>
    <rPh sb="500" eb="502">
      <t>ハケン</t>
    </rPh>
    <rPh sb="503" eb="505">
      <t>ジギョウ</t>
    </rPh>
    <rPh sb="505" eb="507">
      <t>キョウリョク</t>
    </rPh>
    <rPh sb="507" eb="508">
      <t>トウ</t>
    </rPh>
    <phoneticPr fontId="1"/>
  </si>
  <si>
    <t>教員    　教授　　24人（地域経営学部12人、情報学部11人、</t>
    <phoneticPr fontId="1"/>
  </si>
  <si>
    <t>　　　　　 　准教授　17人（地域経営学部11人、情報学部６人）</t>
    <phoneticPr fontId="1"/>
  </si>
  <si>
    <t>　　　　　 　講師　　４人（情報学部４人）</t>
    <phoneticPr fontId="1"/>
  </si>
  <si>
    <t>　　　　　 　計　　　46人</t>
    <phoneticPr fontId="1"/>
  </si>
  <si>
    <t>事務職員　 　　 　30人（内、福知山市派遣職員３人）</t>
    <phoneticPr fontId="1"/>
  </si>
  <si>
    <t>専任教職員計　 　 76人</t>
    <phoneticPr fontId="1"/>
  </si>
  <si>
    <t xml:space="preserve">・令和６年度から新たなカリキュラムを実施し、専門教育を４系統に沿って「学びを始める（初年次）」「学びを広げる（２年次）」「学びを深める（３年次）」「学びをまとめる（４年次）」という学年ごとの編成方針に基づき科目を配当している。これにより、座学による知識の伝授と地域現場における「地域協働型教育」を組み合わせることによって体系的な学修を実現するとともに、系統ごとにカリキュラムマップとカリキュラムツリーを作成・公表し、学生の履修指導などにおいて活用することで地域経営の体系的な学修を推進した。また、学部の教学について検討する目的で設置した地域経営学部執行会議の組織により、ディプロマポリシー第5項に示した学修目標を達成するための授業成果について、系統を展開する各学科及び学部全体の教学アセスメントを実施し、教学マネジメントにおける組織的な対応力を強化した。
・地域経営学部では学士課程教育改編に伴い、令和８年度からさらに新しいカリキュラムによる教育を実施することになった。令和８年度以降の開講に向けて以下の点を中心に準備を進め、令和８年４月からの開講準備が整った。
①科目担当者の割り当て（令和６年度カリキュラム科目担当とのすり合わせ）
②専門教育科目の科目群概要、科目概要、到達目標の確定
③カリキュラムマップ・カリキュラムツリーの作成
④令和８年度カリキュラムの令和６年度カリキュラム科目への読み替え
⑤担任制度及び指導教員制度の設計
⑥卒業研究の評価の検討
⑦令和８年度カリキュラムにおける「卒業研究Ⅰ～Ⅳ」の履修条件の設定
⑧科目履修例（履修モデル）の設計
⑨履修申請単位数の上限に含まれない科目や他学部学生による履修申請を認めない科目の設定
・地域経営学部は、大学院地域情報学研究科において、地域社会に情報技術を還元するための実践活動に資する知識を修得するために配置している「文理融合科目」と「社会科学系科目」の科目担当および修士課程指導教員として新たに２人、兼任教員として配置した。
</t>
    <phoneticPr fontId="1"/>
  </si>
  <si>
    <t>情報学部では、令和５年度に完成年次を迎えてカリキュラムを再検討し、令和６年度から新しいカリキュラムでの教育を実施してきた。一方、学士課程教育改編に伴い、令和８年度からさらに新しいカリキュラムによる教育を実施することになった。令和６年度カリキュラムを進めながら、令和８年度からの新しいカリキュラム実施にむけてワーキンググループを設置し、開講準備を進めた。
ワーキンググループでは、令和８年度以降の開講に向けて以下の点を中心に準備を進め、令和８年４月からの開講準備が整った。
①科目担当者の割り当て（令和６年度カリキュラム科目担当とのすり合わせ）
②専門教育科目の科目群概要、科目概要、到達目標の確定
③カリキュラムマップ・カリキュラムツリーの作成
④令和８年度カリキュラムの令和６年度カリキュラム科目への読み替え
⑤令和８年度カリキュラムにおける「卒業研究Ⅰ～Ⅳ」の履修条件の設定
⑥科目履修例（履修モデル）の設計
⑦履修申請単位数の上限に含まれない科目や他学部学生による履修申請を認めない科目の設定</t>
    <phoneticPr fontId="1"/>
  </si>
  <si>
    <t>・設置申請の内容について指摘事項があった場合に早急な対応ができるように準備を行う。
・教職課程を実施するために必要な以下の項目等の準備を行う。
①令和８年度入学生向けの「教職課程の手引き」を作成する
②履修者確保の観点から、高等学校向けの広報活動に協力する
③教職課程運営体制の検討を引き続き行う
④教職課程において必要な設備等の整備を行う
⑤採用試験対策をはじめとする学習支援の体制を計画する</t>
    <phoneticPr fontId="1"/>
  </si>
  <si>
    <r>
      <t xml:space="preserve">【令和４年度～令和７年度の総括】
・令和６年度に教職課程準備委員会が発足するにあたり、事前のワーキンググループの検討に基づき、情報学部では高等学校教諭一種免許状（数学）に加え中学校教諭一種免許状（数学）の課程の設置をめざすことが確認された。
</t>
    </r>
    <r>
      <rPr>
        <u/>
        <sz val="11"/>
        <rFont val="ＭＳ 明朝"/>
        <family val="1"/>
        <charset val="128"/>
      </rPr>
      <t>教職課程準備委員会では本検討結果に基づき、中学校及び高等学校の数学科の免許に必要な教職課程専任教員の構成を定め、数学科に関する専門的事項並びに教科教育法をカバーする科目群を設定することで、数学科の教職課程の認定を受けた。この点は計画を上回って実施できたと判断できる。</t>
    </r>
    <r>
      <rPr>
        <sz val="11"/>
        <rFont val="ＭＳ 明朝"/>
        <family val="1"/>
        <charset val="128"/>
      </rPr>
      <t xml:space="preserve">
・また、地域経営学部の検討により、高等学校の公民科の免許のための課程申請は行わないことを確認した。なお、公民科の課程申請を見送る主な理由は以下の２点である。
①公民科の免許は教員採用試験の受験資格を満たすが、採用枠は地歴と公民がまとめられていることが一般的であり、採用試験でも両者が出題される傾向がある。このため、公民単独の免許の発行では実際に教職に就く教員養成には結びつきにくいこと。
②地歴の教職課程を地域経営学科におくためには、さらに３人の科目適合性が認められる教職専任教員を配置する必要があるなど、現在の地域経営学科の教員配置では困難が予想されること。
これらにより、本計画は完了となった。
【令和８年度・令和９年度の見込】
・計画完了につき、今後２年間の実施内容は計画番号６に統合される。</t>
    </r>
    <phoneticPr fontId="1"/>
  </si>
  <si>
    <t>【令和４年度～令和７年度の総括】
・大学院の設置を令和６年度に完了し、順調に教育研究を進めている。本学大学院地域情報学研究科は、中期計画がめざしたように、情報学の深化とともに地域にねざした実践的な成果によって学位を認定することができるカリキュラム及び学位認定を行う研究科として令和６年度（第２期中期計画２年目）に設置された。
・設置後２年間は設置申請書に記載された内容を適切に履行することを目標として、アドミッション（入学者選抜）～ディプロマ（学位授与）までの一連の事項を適正に実施した。当該期間中に実施された文部科学省による年次の審査において改善等を指示する意見を付されることはなく、適正な実施が行われたことが認められている（第２期中期計画３年目～４年目）。
設置開始から２年間は定員を充足できていない状況であった（１年目：15人、２年目：16人）が、大学院のことが学生に定着しつつある３年目では21人の入学者を確保し（合格者24人）、定員充足にも一定の目途がついたと考えられる。
・さらに、大学院を取り巻く状況の変化と、入学者の確実な確保をめざして、設置から２年間（第２期中期計画３年目～４年目））に以下の取組みを実施した。
①社会人入学者向け制度の整備（長期履修制度・入学者選抜における口頭試問免除制度・厚生労働省 教育訓練給付制度）
②主に内部学生向けの広報の取組み（学務ガイダンス・キャリアガイダンス・保護者向け講演）
③学外の大学生向け広報の取組み（大和大学）
④学部改編と並走して、カリキュラムの改善及び教員負荷低減のための大学院カリキュラム再編（令和８年度より実施分）
【令和８年度・令和９年度の見込】
・大学を取り巻く状況に対応し、また教員負荷にも留意しつつ大学院修士課程の安定的な学生確保及びカリキュラム実施を継続する。</t>
    <phoneticPr fontId="1"/>
  </si>
  <si>
    <t>【令和４年度～令和７年度の総括】
・大学周辺を取り巻く状況を鑑み、以下の理由から喫緊での博士後期課程の設置は必要でないと判断した。
①ここまでに入学した大学院生に、定員を適切に設置し、充足するほどの進学希望者が現れていないこと。（実績的にも学年に１人ないし２人の学生が進学又は進学を希望するにとどまっている。また、大学院博士後期課程の多くは研究科に３名以上の定員を定めている。）
②地域からの要望が仄聞されないこと。
加えて、博士課程の担当教員として適格と判定された教員の確保に代表される教育体制が整備されていないことも勘案し、十分な準備期間を欠いた性急な設置は期待される効果が得られないと判断したものである。
【令和８年度・令和９年度の見込】
・今後の地域及び大学を取り巻く環境の変化に遅れることなく、博士後期課程設置の是非について調査検討と議論を継続する。</t>
    <phoneticPr fontId="1"/>
  </si>
  <si>
    <t>【令和４年度～令和７年度の総括】
・地域経営学部では、令和６年度に地域経営学部執行会議を設置し、実践教育実習費を活用したメディアセンターの一部改修及びメディアセンターによる紙媒体で現存する地域資料のデジタル化を教授会に提案・実施して、フィールドワーク型演習系科目の運営支援機能の強化を図った。
毎年度、フィールドワーク型演習系科目の学修成果を「地域協働型教育研究報告書」にまとめると同時に、例年２月に報告会を開催している。これらを通じて、当該科目の具体的な実態を把握し、学内外からの意見等を学修成果の改善に活かしてきた。
また、令和８年度カリキュラムにおいて、地域協働型教育の理論と実践を行う基盤教育科目として地域協働演習が開講される。地域協働演習の各クラス（チーム）は両学部の学生から構成され、科目担当者である地域経営学部、情報学部及び基盤教育院の教員は、学修成果の向上を図るために連携し、科目運営を実施する。
・情報学部では、４年間で継続的に地域協働型教育、研究活動を実施してきた。特に、ＰＢＬ並びに近隣団体、地元高校と連携した活動の実態を学部内で把握、共有し、これらの活動の推進、拡大を図ってきた。具体的なテーマとして、
①ジュニアＩＣＴ教室（福知山市、朝来市、丹波市との連携事業）
②ジュニアデジタルアカデミー（伊根町との連携事業）
③シニアワークカレッジ（福知山市との連携事業）
④消防活動におけるＡＩ支援（福知山市との連携事業）
⑤冠島オオミズナギドリの生態調査（京都府立西舞鶴高等学校との連携事業）
⑥音楽と情報技術をテーマとするインタラクティブ作品製作（みすずフェスタ、ＤＸでつながるワトクの学び、音のとびらを開く会inふくくるさんぽ）
⑦大江山パワーロード観光ガイド（京都未来人材育成プロジェクト）
⑧夜久野ウルシ苗木の根系解析（ＮＰＯ法人丹波漆との連携事業、京都未来人材育成プロジェクト）
⑨トレンドワードを用いた地域ＰＲ動画自動生成について
⑩飲食店におけるロボット・アバター連携による接客演出の効果
などが挙げられる。中期計画においては「学修成果を検討するための組織を両学部に設置する。」となっているが、現状では北近畿地域連携機構、学部長を中心に近隣団体、高校との要望に応じて、担当可能な教員を選考し、対応している状況である。中期計画後半では、これまで実施されたプロジェクトを中心に学修成果を検討する組織を設置し、評価を進めていく。
【令和８年度・令和９年度の見込】
・１学年に両学部で連携した地域協働型教育プログラムとして、地域協働演習が設定されたことから、両学部及び基盤教育院と連携した地域協働型教育・研究の展開が見込める。
また、情報学部では、中期計画後半において、中間報告までに実施されたプロジェクトを中心に学修成果を検討する組織を設置し、評価を進めていく。</t>
    <rPh sb="1052" eb="1053">
      <t>リョウ</t>
    </rPh>
    <rPh sb="1053" eb="1055">
      <t>ガクブ</t>
    </rPh>
    <rPh sb="1093" eb="1094">
      <t>リョウ</t>
    </rPh>
    <rPh sb="1094" eb="1096">
      <t>ガクブ</t>
    </rPh>
    <rPh sb="1096" eb="1097">
      <t>オヨ</t>
    </rPh>
    <rPh sb="1131" eb="1133">
      <t>ジョウホウ</t>
    </rPh>
    <rPh sb="1133" eb="1135">
      <t>ガクブ</t>
    </rPh>
    <phoneticPr fontId="1"/>
  </si>
  <si>
    <t xml:space="preserve">【令和４年度～令和７年度の総括】
・４年間を通じて、教員の資質向上を目的として継続的にＦＤ活動を実施した。全学ＦＤ及び学部ＦＤでは、地域住民組織の関係者や地方議員等を講師に招き、地域協働や地域課題解決に関する実践的知見を共有する研修を実施した。また、生成ＡＩの教育利用やＳＮＳ、メディアリテラシーに関する研修を通じ、教育研究環境の変化に対応した多面的なテーマを設定し、教員の能力向上に取り組んだ。さらに、教職員間のコミュニケーション、著作権、学生のメンタルヘルス、初年次教育、授業運営等に関する外部研修への参加を推進し、多様な教育課題への理解を深めた。
【令和８年度・令和９年度の見込】
・今後の２年間も、教育の質の向上を目指し、効果的なファカルティ・ディベロップメント（ＦＤ）活動を実施していく。 </t>
    <phoneticPr fontId="1"/>
  </si>
  <si>
    <t>・令和７年度は、地域課題への理解の深化及び外部資金獲得力の向上を活動の中心に据え、外部研修を効果的に活用しつつ以下のＦＤ活動を実施した。
①第１回ＦＤ合同研修「明日の自分を軽くする 大学教職員のための心の整え方とZ世代との付き合い方」（大学コンソーシアム京都主催、６月４日実施）／受講者１人
②第２回ＦＤ合同研修「科研費獲得のための申請書作成術〜コツと戦略を学ぶ～」（大学コンソーシアム京都主催、７月２日実施）／受講者６人
③第３回ＦＤ合同研修「隣のゼミはどんなゼミ？」（大学コンソーシアム京都主催、９月26日実施）／受講者３人
④ＦＤ学内研修会（神戸市会議員伊藤めぐみ氏）「地域課題への取り組み、めぐみ豊かな街つくりを目指して」(10月22日)／受講者21人（受講率47%）
⑤科学研究費助成事業（科研費）に関する学内説明会（11月18日）／受講者28人（受講率62%）
⑥研究倫理に関するＦＤ（12月１日）／受講者31人（受講率69%）</t>
    <phoneticPr fontId="1"/>
  </si>
  <si>
    <t xml:space="preserve">【令和４年度～令和７年度の総括】
・各奨学金制度の周知や手続きについては担当者が個別に丁寧に対応し、よりよい経済的な支援が受けられるように支援を行っている。また外部団体との連携や補助金事業等を活用し、以下のような学生に有効と考えられる経済的支援を図っている。
①市民団体からの食糧支援（令和５年度～令和６年度）
②大学から食の支援として学生食堂及びキッチンカーの減額措置（令和４年度～令和６年度）
③教育後援会から食の支援として学生食堂及びキッチンカーの減額措置（令和７年度）
④日本学生支援機構の補助金を活用したお米券の配布（令和７年度） 
【令和８年度・令和９年度の見込】
・物価高騰対策の補助金事業が今後充実とすると考えられるため、それらを活用し学生への経済的な支援の充実を図る。 </t>
    <rPh sb="100" eb="102">
      <t>イカ</t>
    </rPh>
    <phoneticPr fontId="1"/>
  </si>
  <si>
    <r>
      <t>【令和４年度～令和７年度の総括】
・過去４年間、アドミッション・ポリシーの具現化と多角的な評価体制の構築を段階的に進めてきた。
①</t>
    </r>
    <r>
      <rPr>
        <u/>
        <sz val="11"/>
        <rFont val="ＭＳ 明朝"/>
        <family val="1"/>
        <charset val="128"/>
      </rPr>
      <t>学部における入学者選抜では、地域経営学部において令和６年度入学者選抜より一般選抜を除く全選抜区分で個別面接を実施し、書類審査と組み合わせることで志願者の特性や学習意欲を多角的に評価する体制を構築した。情報学部では、令和７年度入学者選抜より新学習指導要領に対応しつつ、一般選抜３教科型を4教科型に変更し、さらに令和８年度入学者選抜より個別試験に数学試験を導入することで、アドミッション・ポリシーが掲げる「数学を中心とした堅固な基礎的学力」を持つ学生の確保を強化した。
②令和８年度の選抜制度改革（アドミッション・ポリシーの改訂、総合型選抜の導入、募集人員変更等）に際しては、アドミッション・ポリシーの趣旨を具体的な評価内容へと反映させた評価の観点を学生募集要項等で公開した。評価者等への評価観点の一貫性確保を実現するための面接評価票の整備と併せ、客観的で公正性・妥当性の高い選抜運用を体系化した。</t>
    </r>
    <r>
      <rPr>
        <sz val="11"/>
        <rFont val="ＭＳ 明朝"/>
        <family val="1"/>
        <charset val="128"/>
      </rPr>
      <t>また、大規模な制度改革に際し、高校教員向け説明会やオープンキャンパスで丁寧な説明を行うことで変更内容の周知徹底を図り、受験者や高校関係者に混乱を招くことなく安定的な移行を実現した。
③大学院における入学者選抜では、令和５年度の設置認可時より、研究科の方針に基づいた口頭試問・面接での選抜体制を運用し、アドミッション・ポリシーに合致する入学者選抜を継続している。
④ＣＢＴ（Computer Based Testing）入試導入の可能性については、関連するオンライン研修への参加等を通じて制度動向及び他大学の導入事例に関する情報収集を行った。導入にあたっては、システム運用体制の整備、公平性の確保、費用対効果の検証等が重要であるとの認識を共有した。
・地域経営学部では、「地域経営学部アセスメントチェックリスト」に基づく教学アセスメントの実施により、修学後の状況を検証した。アドミッションポリシーに基づく目的意識や学習意欲の高い優秀で多様な学生を確保するための検討を重ね、令和８年度入学者選抜より総合型選抜を導入した。
・情報学部では、１・２年次の学生を対象に担任制度を設け、選抜区分と修学状況との関連についてのデータ取得を始めた。目的意識、学習意欲の高い学生を確保するために、情報セキュリティ、生物・生態分野など教員の専門性を生かした独自性、多様性のあるテーマを幅広く設定し、低学年の段階から学生が多様な地域研究に参加できるカリキュラムによる教育を実施した。さらに、特定の分野に秀でた学生の確保を意識し、令和８年度入学者選抜より総合型選抜を導入した。
・大学院地域情報学研究科では、設置認可申請書に基づき入学者選抜の実施を適切に行った。また、</t>
    </r>
    <r>
      <rPr>
        <u/>
        <sz val="11"/>
        <rFont val="ＭＳ 明朝"/>
        <family val="1"/>
        <charset val="128"/>
      </rPr>
      <t>入学者確保のために社会人受験者向けの試験実施及び入学者支援制度の認定を受けた。</t>
    </r>
    <r>
      <rPr>
        <sz val="11"/>
        <rFont val="ＭＳ 明朝"/>
        <family val="1"/>
        <charset val="128"/>
      </rPr>
      <t xml:space="preserve">
【令和８年度・令和９年度の見込】
・アドミッション・ポリシーに基づき実施される各選抜区分の整合性や評価の妥当性を継続的に検証し、評価基準を適宜見直すことで、信頼性の高い選抜運用の改善を推進する。
・ＣＢＴ入試導入の可能性については、全学教育企画室を中心に全学的な視点で検討が継続される予定である。 
・地域経営学部では、アドミッションポリシーに基づく目的意識や学習意欲の高い優秀で多様な学生を確保するために、全学教育企画室と連携し、現在の選抜区分、募集人員、試験問題の見直しを図る。
・情報学部では、今後も、近隣高校との連携をさらに強化し、学部の多様な研究テーマや活動内容を出張講義等で紹介することで、本学の教育・研究の魅力を高校生に伝え、優秀で多様な学生を確保する取り組みを継続する。特に、アドミッションポリシーに掲げる地域社会に貢献する多様な入学者の受け入れを推進するため、地域社会の多様な関係者と主体的に協働しつつ、学習地域枠の受験者増加を図り、地域エリアからの志願者確保に向けた活動も継続的に進めていく。
・受験者の定員確保をめざし、アドミッション・ポリシーに従って継続的に学生への受験を促進するとともに、定常の入学者選抜を適切に実施する。</t>
    </r>
    <rPh sb="709" eb="710">
      <t>オヨ</t>
    </rPh>
    <rPh sb="1375" eb="1377">
      <t>チイキ</t>
    </rPh>
    <rPh sb="1377" eb="1379">
      <t>ケイエイ</t>
    </rPh>
    <rPh sb="1379" eb="1381">
      <t>ガクブ</t>
    </rPh>
    <rPh sb="1467" eb="1469">
      <t>ジョウホウ</t>
    </rPh>
    <rPh sb="1469" eb="1471">
      <t>ガクブ</t>
    </rPh>
    <phoneticPr fontId="1"/>
  </si>
  <si>
    <r>
      <t>・</t>
    </r>
    <r>
      <rPr>
        <u/>
        <sz val="11"/>
        <rFont val="ＭＳ 明朝"/>
        <family val="1"/>
        <charset val="128"/>
      </rPr>
      <t>両学部において、新アドミッション・ポリシーとの整合性を図り、求める能力を評価項目として具体化した評価基準を学生募集要項等で公開し、評価の可視化と透明性の確保を行った。また、定性的な評価となりやすい面接及びプレゼンテーションの評価票を整備することで、評価者の主観によるバラつきを抑制し、多角的な視点から能力を定量的・客観的に把握できる体制を整えた。併せて監督者説明会を実施し、評価基準の具体的な適用方法や採点プロセスの共有を図り、組織的な共有体制を構築した。制度設計から具体的な運用体制整備、評価者の意識統一までを一体的に進めることで、恣意性を排除した透明性の高い「評価可能な総合型選抜」を実現した。</t>
    </r>
    <r>
      <rPr>
        <sz val="11"/>
        <rFont val="ＭＳ 明朝"/>
        <family val="1"/>
        <charset val="128"/>
      </rPr>
      <t xml:space="preserve"> 
・各選抜区分の募集人員変更に伴い、学部の選抜方法に応じた実施体制の再構築を行った。</t>
    </r>
    <r>
      <rPr>
        <u/>
        <sz val="11"/>
        <rFont val="ＭＳ 明朝"/>
        <family val="1"/>
        <charset val="128"/>
      </rPr>
      <t>地域経営学部では、総合型選抜（二段階選考）に対応するため、監督体制及び試験室運営体制を整備し、事前リハーサルを実施することで運営の確実性を高めた。さらに第１次選考合格者20人の第２次選考に向け、実施体制を整えた。情報学部では、一般選抜前期日程に数学が選択可能となることから、数学専門教員を実施本部に配置するなど統括体制を強化した。</t>
    </r>
    <r>
      <rPr>
        <sz val="11"/>
        <rFont val="ＭＳ 明朝"/>
        <family val="1"/>
        <charset val="128"/>
      </rPr>
      <t>これにより、円滑かつ適切に入学者選抜を実施した。
・大学院地域情報学研究科の方針の下、大学院入学者選抜の実施体制を検討・整備した。受験者数を勘案し、大学院一般選抜第１期を情報学部編入学選抜と同日に設定し、大学院一般選抜第２期を地域経営学部編入学選抜と同日に実施した。</t>
    </r>
    <r>
      <rPr>
        <u/>
        <sz val="11"/>
        <rFont val="ＭＳ 明朝"/>
        <family val="1"/>
        <charset val="128"/>
      </rPr>
      <t>特に大学院一般選抜第２期においては大学院入学者選抜（口頭試問、面接）と学部編入学選抜（小論文、面接）を同時進行で実施するという複雑な条件の下、実施体制の整理及び業務分担の明確化を行い、混乱のない安定的かつ円滑な選抜運営を実現した。</t>
    </r>
    <r>
      <rPr>
        <sz val="11"/>
        <rFont val="ＭＳ 明朝"/>
        <family val="1"/>
        <charset val="128"/>
      </rPr>
      <t xml:space="preserve">
・ＷＥＢ出願・入学手続システムについては、８月までに構築を完了し、出願者への影響が生じることなく新システムを稼働させた。入学料収納代行機能を追加し、さらに大学入試センターとのWEBAPI連携を運用初年度から導入することで、出願者の利便性向上を図った。今年度は初年度構築であったため、入試業務における負荷は大きかったものの、次年度以降の業務効率化に資する成果を得ることができた。
・令和10年度以降のＣＢＴ入試導入に向け、オンライン研修に参加し、制度動向及び他大学の導入事例を把握した。導入にあたっては、安定した運用体制の整備や公平性確保、費用対効果の検証が重要であるとの知見を得た。 
・地域経営学部及び情報学部では、近隣及び在学生の出身校に対する出張講義、学習支援を行った。今年度は、以下の高校に対し、出張講義、学習支援を行った。
【地域経営学部】
①出張講義：京都府立福知山高等学校、京都府立大江高等学校、京都共栄学園高等学校、京都府立綾部高等学校、京都府立峰山高等学校、京都府立西乙訓高等学校、京都府立洛西高等学校、兵庫県立川西緑台高等学校、兵庫県立三田祥雲館高等学校、兵庫県立東播磨高等学校、兵庫県立生野高等学校、兵庫県立神戸商業高等学校、兵庫県立高砂南高等学校、兵庫県立三田西陵高等学校、愛媛県立伊予高等学校、京都府立田辺高等学校、徳島県立城北高等学校
②探究学習支援：京都府立福知山高等学校、京都府立大江高等学校、京都府立宮津天橋高等学校宮津学舎、京都府立宮津天橋高等学校加悦谷学舎、京都府立丹後緑風高等学校久美浜学舎、京都府立鳥羽高等学校、兵庫県立姫路飾西高等学校、兵庫県立生野高等学校、兵庫県立佐用高等学校、兵庫県立八鹿高等学校、香里ヌヴェール学院高等学校、追手門学院高等学校、滋賀県立甲西高等学校、岡山県立林野高等学校、島根県立松江南高等学校
③講座、教室：
（次世代へつなぐ支援のバトンプロジェクト）京都府立福知山高等学校
（新時代に対応した高等学校改革推進事業）日星高等学校
（丹波市議会☆ミライプロジェクト）兵庫県立柏原高等学校、兵庫県立氷上高等学校、兵庫県立氷上西高等学校、兵庫県立氷上特別支援学校
（朝来市公共交通利用促進プロジェクト）兵庫県立生野高等学校
【情報学部】
①出張講義：福井県立敦賀高等学校、京都府立西舞鶴高等学校、奈良学園高等学校、兵庫県立柏原高等学校、京都府立福知山高等学校、京都府立福知山高等学校三和分校、京都府立工業高等学校、関西大倉高等学校、兵庫県立神戸学園都市高等学校、日星高等学校、福井県立金津高等学校
②受託研究：西舞鶴高等学校サイエンスキャンプ
③探究学習支援：京都府立西舞鶴高等学校
④講座、教室：
（3Dプリンタ教室）京都府立福知山高等学校、京都府立北嵯峨高等学校、京都府立亀岡高等学校
（みらい学習チュートリアル）京都府立福知山高等学校
（進路相談会）京都府立城南菱創高等学校
これらの高校と連携事業の成果は、京都府立福知山高等学校との包括的な高大連携協定の締結、さらに、京都府立工業高校との共創パートナーシップ・学びの連結に関する協定の締結など、北近畿における実践的教育・研究推進へと深化している。
・令和８年度入学者向け大学院入試として一般選抜第１期及び第２期を実施した。両者とも定常スケジュールの試験である。選抜の結果、一般選抜第１期及び第２期で合計24人が合格し、21人が入学した。このことから、定常スケジュールに基づき定員確保可能な試験の運用が適切になされていることが確認できた。
・令和８年度一般選抜において、社会人受験者に対する口頭試験免除申請の受付を実施した。なお、申請者はなかった。また、次年度以降の社会人受験者への周知を目的とし、社会人受験者向けのリーフレットを作成した。
今後、地域企業と共催するイベントや説明会などで当該リーフレットを配布することにより潜在的な社会人受験者の確保をめざす。
・令和８年度入学者の一般選抜の実施状況（一般選抜合格者24人、入学手続き実施者21人）を鑑み、定員の20名を充足しており、今後も定員充足に足る状況が継続可能であると判断したため、現在のアドミッション・ポリシーを堅持して運用するものとした。</t>
    </r>
    <rPh sb="1596" eb="1598">
      <t>ジギョウ</t>
    </rPh>
    <phoneticPr fontId="1"/>
  </si>
  <si>
    <r>
      <t>・地域経営学部と情報学部の教員で構成された専門委員会において、情報学を基盤とした地域協働型教育の一環として、地域経営学部と情報学部の１年生が共に学ぶ基盤教育科目である「地域協働演習」の開講にあたり、各クラスのテーマの検討を通じて、地域課題の解決に資する文理融合型の実践的な研究テーマの探索を行った。
実際に検討された具体的な研究テーマは、以下のとおりである。
①街の賑わい計測（福知</t>
    </r>
    <r>
      <rPr>
        <sz val="11"/>
        <color theme="1"/>
        <rFont val="游ゴシック"/>
        <family val="3"/>
        <charset val="128"/>
      </rPr>
      <t>⼭</t>
    </r>
    <r>
      <rPr>
        <sz val="11"/>
        <color theme="1"/>
        <rFont val="ＭＳ 明朝"/>
        <family val="1"/>
        <charset val="128"/>
      </rPr>
      <t>市内の観光施設における賑わいや混雑度合いに関するデータを収集し、可視化する ）
②集まりと場づくり（テクノロジーを用いて、福知山市の公民館を始めとした地域住民が集う公共施設の利用実態の分析を行い可視化する）
③外国人が暮らしやすいまちづくり（データやＩＣＴを活用して外国人が利用する施設の案内等の課題を発見し、外国人にとってわかりやすく魅力的な情報の表示や発信の提案を行う）
④空き家と住環境（福知山市の空き家に関する調査結果の分析を行うことによって、福知山市の空家状況の経時変化を明らかにする）
⑤市民課窓口の混雑状況（福知山市役所市民課窓口の混雑状況を調査し、カレンダー情報（例：月、日、曜日、祝日など）との相関を分析する。得られた相関関係をもとに、混雑傾向を明らかにし、その分析結果を可視化する ）
⑥環境保全と生物多様性（福知山市内の自然公園における自然環境や生物分布を、ＩＣＴ技術を活用して記録し、可視化する。フィールドワークを通じて、身近な自然とふれあう機会や地域協働の場を創出し，生物多様性に関する理解に根ざした環境学習を進める）
・情報学部では、教員の専門分野を活かした地域研究の一環として、オリジナルの部品、機材を3Dプリンタなどにより製作するものづくり工房FabLabの活動、地域イベントにおける音楽と情報技術をテーマとしたインタラクティブ作品の出展、情報技術を利用した本地域の生物・生態調査や研究が推進、実施された。</t>
    </r>
    <r>
      <rPr>
        <u/>
        <sz val="11"/>
        <color theme="1"/>
        <rFont val="ＭＳ 明朝"/>
        <family val="1"/>
        <charset val="128"/>
      </rPr>
      <t>一連の地域協働研究活動は、本学部スタッフが有する多様な専門性を反映した取り組みとして、展開されたもので、外部資金を活用した活動も並行して進められた。当初計画を上回る成果と実績を挙げることができたと評価している。</t>
    </r>
    <r>
      <rPr>
        <sz val="11"/>
        <color theme="1"/>
        <rFont val="ＭＳ 明朝"/>
        <family val="1"/>
        <charset val="128"/>
      </rPr>
      <t xml:space="preserve">
・令和７年度は、地域課題に対する研究を多数実施し、大学院生の関わった地域協働型研究の成果は修士論文・プロジェクト報告書という形で報告した。具体的には、①大江地域でのコミュニティ活動におけるＤＸの推進に関するプロジェクト、②地域観光資源への興味関心向上のためのインタラクティブシステムの開発 などの地域と協働した研究が実施された。</t>
    </r>
    <rPh sb="249" eb="250">
      <t>ヨウ</t>
    </rPh>
    <rPh sb="255" eb="256">
      <t>ヤマ</t>
    </rPh>
    <rPh sb="259" eb="260">
      <t>ミン</t>
    </rPh>
    <rPh sb="279" eb="281">
      <t>リヨウ</t>
    </rPh>
    <rPh sb="287" eb="288">
      <t>オコナ</t>
    </rPh>
    <rPh sb="299" eb="300">
      <t>ニン</t>
    </rPh>
    <rPh sb="322" eb="323">
      <t>ヨウ</t>
    </rPh>
    <rPh sb="327" eb="328">
      <t>ジン</t>
    </rPh>
    <rPh sb="329" eb="331">
      <t>リヨウ</t>
    </rPh>
    <rPh sb="343" eb="345">
      <t>ハッケン</t>
    </rPh>
    <rPh sb="349" eb="350">
      <t>ヒト</t>
    </rPh>
    <rPh sb="360" eb="362">
      <t>ミリョク</t>
    </rPh>
    <rPh sb="367" eb="369">
      <t>ヒョウジ</t>
    </rPh>
    <rPh sb="376" eb="377">
      <t>オコナ</t>
    </rPh>
    <rPh sb="391" eb="392">
      <t>ヤマ</t>
    </rPh>
    <rPh sb="409" eb="410">
      <t>オコナ</t>
    </rPh>
    <rPh sb="420" eb="421">
      <t>ヤマ</t>
    </rPh>
    <rPh sb="443" eb="444">
      <t>ミン</t>
    </rPh>
    <rPh sb="446" eb="447">
      <t>クチ</t>
    </rPh>
    <rPh sb="455" eb="456">
      <t>ヤマ</t>
    </rPh>
    <rPh sb="460" eb="461">
      <t>ミン</t>
    </rPh>
    <rPh sb="463" eb="464">
      <t>クチ</t>
    </rPh>
    <rPh sb="484" eb="485">
      <t>ツキ</t>
    </rPh>
    <rPh sb="486" eb="487">
      <t>ニチ</t>
    </rPh>
    <rPh sb="489" eb="490">
      <t>ニチ</t>
    </rPh>
    <rPh sb="492" eb="493">
      <t>ニチ</t>
    </rPh>
    <rPh sb="551" eb="552">
      <t>セイ</t>
    </rPh>
    <rPh sb="559" eb="560">
      <t>ヤマ</t>
    </rPh>
    <rPh sb="563" eb="564">
      <t>ジ</t>
    </rPh>
    <rPh sb="571" eb="572">
      <t>ジ</t>
    </rPh>
    <rPh sb="576" eb="577">
      <t>セイ</t>
    </rPh>
    <rPh sb="589" eb="590">
      <t>ヨウ</t>
    </rPh>
    <rPh sb="615" eb="617">
      <t>ミジカ</t>
    </rPh>
    <rPh sb="618" eb="619">
      <t>ジ</t>
    </rPh>
    <rPh sb="639" eb="640">
      <t>セイ</t>
    </rPh>
    <phoneticPr fontId="1"/>
  </si>
  <si>
    <r>
      <t>【令和４年度～令和７年度の総括】
・地域経営学部では、地域経営学部と情報学部の教員が共同して科研費による学術研究を実施するとともに、地域経営学部を卒業した地域情報学研究科の大学院生の研究指導を実施するなど、文理融合による学際的な地域協働型研究を推進した。
また、情報学を基盤とした地域協働型教育の一環として、地域経営学部と情報学部の１年生が共に学ぶ基盤教育科目である地域協働演習の開講にあたり、福知山市との協働による各クラス（チーム）のテーマの検討を通じて、地域課題の解決に資する文理融合型の実践的な研究テーマの探索を行った。
・情報学部では、本学教員の学術的バックグラウンドの多様性を活かし、地域の課題の発見と課題解決に資する学際的な地域協働型研究が進められた。教員の専門分野を活かした地域研究の一環として、オリジナルの部品、機材を３Dプリンタなどにより製作するものづくり工房FabLabの活動、地域イベントにおける音楽と情報技術をテーマとしたインタラクティブ作品の出展、情報技術を利用した本地域の生物・生態調査、研究が実施された。例えば、
①</t>
    </r>
    <r>
      <rPr>
        <u/>
        <sz val="11"/>
        <rFont val="ＭＳ 明朝"/>
        <family val="1"/>
        <charset val="128"/>
      </rPr>
      <t>京都未来人材育成プロジェクト：丹波ウルシ苗木の育苗環境と根系成長状況の計測
②京都未来人材育成プロジェクト：大江山パワーロード観光ガイド 知の継承プロジェクト
③観光情報学会第29回研究発表会：トレンドワードを用いた地域 ＰＲ 動画自動生成について
④第３回みすずフェスタ和田山特別支援学校（ＤＸでつながるワトクの学び）音のとびらを開く会 in ふくくるさんぽ（新町商店街）</t>
    </r>
    <r>
      <rPr>
        <sz val="11"/>
        <rFont val="ＭＳ 明朝"/>
        <family val="1"/>
        <charset val="128"/>
      </rPr>
      <t xml:space="preserve">
などがある。さらに、学生の関わった地域協働型研究の成果は令和７年度に第１期生が修了した大学院の修士論文やプロジェクト報告書として報告されたものもある。具体的には、
</t>
    </r>
    <r>
      <rPr>
        <u/>
        <sz val="11"/>
        <rFont val="ＭＳ 明朝"/>
        <family val="1"/>
        <charset val="128"/>
      </rPr>
      <t>①大江地域でのコミュニティ活動におけるＤＸの推進に関するプロジェクト
②地域観光資源への興味関心向上のためのインタラクティブシステムの開発</t>
    </r>
    <r>
      <rPr>
        <sz val="11"/>
        <rFont val="ＭＳ 明朝"/>
        <family val="1"/>
        <charset val="128"/>
      </rPr>
      <t xml:space="preserve">
などがあり、今後、ますますの活動推進が期待できる。
・大学院地域情報学研究科では、プロジェクトコースがめざした地域課題に関する問題解決に資する活動を行った学生が令和７年度に１期生として修了し、地域協働研究の成果を地域に還元する基盤の構築が出来ていることが確認できた。
【令和８年度・令和９年度の見込】
・令和８年度カリキュラムにおいて、両学部及び基盤教育院と連携した地域協働演習が開講されることから、両学部の学生が連携する新しいプロジェクトの実施が期待できる。また、情報学部では、現在、地域協働型の研究、プロジェクトが進められており、今後も多くの成果が期待できる。
・大学院地域情報学研究科では、継続的に地域協働研究を推し進め、大学院として学生が地域に寄り添った形で研究・プロジェクトを実施できるように支援しつつ、その成果を適切に地域に還元できるようにすることをめざす。</t>
    </r>
    <rPh sb="18" eb="20">
      <t>チイキ</t>
    </rPh>
    <rPh sb="20" eb="22">
      <t>ケイエイ</t>
    </rPh>
    <rPh sb="22" eb="24">
      <t>ガクブ</t>
    </rPh>
    <rPh sb="612" eb="614">
      <t>トクベツ</t>
    </rPh>
    <rPh sb="614" eb="616">
      <t>シエン</t>
    </rPh>
    <rPh sb="616" eb="618">
      <t>ガッコウ</t>
    </rPh>
    <rPh sb="982" eb="983">
      <t>リョウ</t>
    </rPh>
    <rPh sb="983" eb="985">
      <t>ガクブ</t>
    </rPh>
    <rPh sb="1047" eb="1049">
      <t>ジョウホウ</t>
    </rPh>
    <rPh sb="1049" eb="1051">
      <t>ガクブ</t>
    </rPh>
    <rPh sb="1098" eb="1101">
      <t>ダイガクイン</t>
    </rPh>
    <rPh sb="1101" eb="1103">
      <t>チイキ</t>
    </rPh>
    <rPh sb="1103" eb="1105">
      <t>ジョウホウ</t>
    </rPh>
    <rPh sb="1105" eb="1106">
      <t>ガク</t>
    </rPh>
    <rPh sb="1106" eb="1109">
      <t>ケンキュウカ</t>
    </rPh>
    <phoneticPr fontId="1"/>
  </si>
  <si>
    <t xml:space="preserve">【令和４年度～令和７年度の総括】
・情報基盤委員会における情報基盤の整備により、学内業務のデジタル化及びオンライン化が進展し、場所に依存しない業務遂行が可能となった。また、Microsoft 365の活用等により、資料共有や共同作業の効率化が図られ、教職員間の情報共有の迅速化及び業務処理時間の短縮に寄与している。さらに、既存のGoogle Workspaceの認証基盤を使用したシングルサインオン（ＳＳＯ）を情報基盤委員の独力で実現し、パスワード管理の効率化と大幅なコストカットを実現した。さらに、VPN環境の整備により、災害時や出張時においても業務継続性が確保されるなど、安定的な業務運営にも寄与している。以下は、主な業務実績の概要である。 
①ＶＰＮ接続環境の整備 
職員用及び教員用のＶＰＮ接続環境を整備し、リモートワークの基盤を構築した。これにより、職員や教員が安全に学内システムにアクセスできるようになった。 
②オープンデータベースシステムの実行環境整備
ＤＸタスクフォースと連携し、オープンデータベースシステムの実行環境を整備した。これにより、データの利活用が促進され、研究や教育の質が向上した。
③Microsoft 365 A3の導入
学生が最新のOfficeアプリケーションを利用できるようにするため、Microsoft 365 A3の導入を決定した。この導入により、学習や研究活動の効率が大幅に向上した。
④ＶＰＮ接続の安定性向上　
令和６年度の不具合を受けて、VPN接続の安定性を確認するためのテストを実施した。これにより、今後の通信環境の改善に向けた具体的な施策を講じることができた。
【令和８年度・令和９年度の見込】
・今後の２年間においては、以下の施策を実施する予定である。
①ＶＰＮ接続環境のさらなる改善
安定したVPN接続を維持するため、定期的なテストとフィードバックを基にした改善策を実施する。
②ＤＸタスクフォースとの連携強化
ＤＸタスクフォースとの協力を強化し、学内のデジタル化をさらに推進する。特に、データの利活用や新しい教育手法の導入に注力する。
③情報セキュリティの強化
ＶＰＮやその他の通信環境における情報セキュリティを強化し、安心してリモートワークができる環境を提供する。 </t>
    <rPh sb="138" eb="139">
      <t>オヨ</t>
    </rPh>
    <rPh sb="340" eb="341">
      <t>オヨ</t>
    </rPh>
    <phoneticPr fontId="1"/>
  </si>
  <si>
    <t xml:space="preserve">・市民講座を年２回開催した。第１回（７月４日、本学４号館）は「観光データ分析の最前線～福知山から未来へ～」（神谷達夫教授）を開催し、20人が参加した。第２回（12月13日、市民交流プラザふくちやま）は「生体計測技術が切り拓く将来の地域産業」（才木常正教授）を開催し、７人が参加した。本学教員の研究分野を活かした内容で、合計27人の市民に学習機会を提供した。
FabLab体験講座として２講座を開催した。
①「レーザーカッター体験講座」（１月31日）：市民５人が参加し、レーザーカッターの仕組み・操作・加工演習を体験した。受講後アンケートでは全員が「とても興味を持てた」と回答し、満足度・理解度ともに高い評価を得た。
②「3Dプリンタ体験講座」（２月14日）：市民８人（20代〜70代）が参加し、3Dプリンタの基礎知識から実際のモデリング演習まで体験した。受講後アンケートでは理解度・満足度ともに高い評価を得た。
</t>
    <phoneticPr fontId="1"/>
  </si>
  <si>
    <r>
      <t>・教員や学生の活動紹介、市民向けの公開講座、入札関係等のNEWS・TOPICS 情報を本学ウェブサイトに582件(前年度567件/年)掲載した。
・各種ＳＮＳを活用し、Facebook449件(前年度516件/年)、X(旧Twitter)451件(前年度482件/年)、Instagram83件(前年度55件/年)、LINE22件(前年度33件/年)を発信した。
・本学のInstagram公式アカウントを活用し、本学の学生が教育研究、課外活動に励む様子を積極的に発信した。さらに10周年カウントダウン企画、10周年プレイバック企画等新たな企画も実施した。（増加フォロワー数347人/年、前年度331人/年)。
・広報物のデザイン統一を図るため、ウェブサイトや入学案内等で使用している大学のタグライン「地を究め 知を創る」及びキービジュアルを今後も継続することを広報委員会で確認し、教職員や学生が使用できるパワーポイントやポスター、掲示物のフォーマットを作成した。
・令和８年度に迎える開学10周年記念事業のポスターデザインを検討し、学内に掲示した。
・大学紹介動画、大学院紹介動画をそれぞれフルバージョン、ショートバージョンを作成、ホームページにて公開、各種ＳＮＳでも配信を実施した（YouTube総再生回数3,201回）。北近畿広報ネットワーク事業のサイネージでも動画を放映した。
・福知山市民の認知度を高めるべく、ラサンカの学校紹介広告企画に参画した。
・学外への情報発信強化のため、学生ライターを９人新規採用した。学生ライターのスキル向上のため、ラサンカの担当者を招き研修を実施した。合計で学生ライター記事を40件投稿した。
・ 上半期に実施したＲＦＩの結果や教職員アンケート、広報担当者が把握している課題を踏まえて策定した仕様書に基づき、公募型プロポーザルを実施した。審査の結果、事業者を選定し、令和８年度のウェブサイトリニューアルに向けた具体的な設計・構築に着手した。
 ・新ウェブサイトの構築にあたっては、学内での情報発信の迅速化と運用負担の軽減を図るため、ＣＭＳの操作性の向上や各課への権限付与、承認フローの整備について検討を進めた。さらに、本学の特色を効果的に発信するため、情報構造の再設計やオウンドメディアの設置、その他コンテンツの整理を行うとともに、全学的な情報発信基盤としての統合的なサイト構築に向けた検討を進めた。 
・</t>
    </r>
    <r>
      <rPr>
        <u/>
        <sz val="11"/>
        <color theme="1"/>
        <rFont val="ＭＳ 明朝"/>
        <family val="1"/>
        <charset val="128"/>
      </rPr>
      <t>開学10周年記念事業を計画的に推進するため、準備を担う開学10周年記念事業タスクフォースを４月に設置し、記念誌の刊行、「アーティスティックパブリックスペース」事業、交流イベントの開催を柱とする事業計画を策定し、適宜、執行会議へ進捗を報告した。その後、事業の本格実施に向けて９月に「開学10周年記念事業実行委員会」を設置し、タスクフォースから業務を移管し、実施体制を整備した。「アーティスティックパブリックスペース」事業については「いこてん」として公募を実施し、学生も加わった審査員による審査の結果６件を採択し、令和８年度の展示開始に向けて準備を進めた。</t>
    </r>
    <r>
      <rPr>
        <sz val="11"/>
        <color theme="1"/>
        <rFont val="ＭＳ 明朝"/>
        <family val="1"/>
        <charset val="128"/>
      </rPr>
      <t xml:space="preserve">
</t>
    </r>
    <r>
      <rPr>
        <u/>
        <sz val="11"/>
        <color theme="1"/>
        <rFont val="ＭＳ 明朝"/>
        <family val="1"/>
        <charset val="128"/>
      </rPr>
      <t>また、開学から10年間の歩みをまとめた記念誌の編集を進めるとともに、ＤＸ推進の一環として、学内のデータ統合システム「FUJIN」を活用したデジタルアーカイブ事業により、記念文集及びファクトブックの公開に向けた準備を進めた。これらの取組みの周知を図るため、開学記念日に向けた特設サイトの開設準備、キャンパス各所への周年フラッグの設置、ＳＮＳを活用したカウントダウン企画等を実施し、開学10周年に向けた機運の醸成を図った。</t>
    </r>
    <r>
      <rPr>
        <sz val="11"/>
        <color theme="1"/>
        <rFont val="ＭＳ 明朝"/>
        <family val="1"/>
        <charset val="128"/>
      </rPr>
      <t xml:space="preserve">
</t>
    </r>
    <phoneticPr fontId="1"/>
  </si>
  <si>
    <r>
      <t>【令和４年度～令和７年度の総括】
・広報活動においては、地域に根ざした大学としてのプレゼンス向上を主眼に置き、多面的な情報発信を継続的に展開した。具体的には、報道機関への情報提供（134件）やウェブサイトでの記事掲載（お知らせ記事2,105件）、ＳＮＳによる発信（総投稿数4,016件）に加え、地域媒体への出稿やイベント出展、デジタルサイネージの活用など多様なチャネルを通じて本学の教育研究活動を地域へ訴求した。特に地域広報充実に向けては、広報誌の福知山市内全戸配布（年１回）やLINEを活用したタイムリーなイベント情報配信（22件）を継続したほか、近隣自治体と連携したデジタルサイネージによる広域的な情報発信にも取り組み、北近畿地域における認知度の底上げを図った。これらの取組みの結果、年間30～40件程度のプレスリリースに対し、地域紙を中心に年間約300件以上の記事掲載（新聞、情報誌等）に至っている。さらに、ターゲット別の情報発信としてInstagram用いた日常的なキャンパス風景や学生活動の発信に注力した結果、フォロワー数が直近の２年間で約1.7倍になるなど、ステークホルダーに対する本学のプレゼンス向上において着実な成果を収めている。また、開学10周年記念事業の実施体制を整備し、各事業の準備と機運醸成を進めた。
・</t>
    </r>
    <r>
      <rPr>
        <u/>
        <sz val="11"/>
        <rFont val="ＭＳ 明朝"/>
        <family val="1"/>
        <charset val="128"/>
      </rPr>
      <t>開学10周年記念事業を計画的に推進するため、準備を担うタスクフォースを４月に設置し、記念誌の刊行、「アーティスティックパブリックスペース」事業、交流イベントの開催を柱とする事業計画を策定し、適宜、執行会議へ進捗を報告した。その後、事業の本格実施に向けて９月に「開学10周年記念事業実行委員会」を設置し、タスクフォースから業務を移管し、実施体制を整備した。</t>
    </r>
    <r>
      <rPr>
        <sz val="11"/>
        <rFont val="ＭＳ 明朝"/>
        <family val="1"/>
        <charset val="128"/>
      </rPr>
      <t>「アーティスティックパブリックスペース」事業については「いこてん」として公募を実施し、学生も加わった審査員による審査の結果６件を採択し、令和８年度の展示開始に向けて準備を進めた。また、開学から10年間の歩みをまとめた記念誌の編集を進めるとともに、ＤＸ推進の一環として、学内のデータ統合システム「FUJIN」を活用したデジタルアーカイブ事業により、記念文集及びファクトブックの公開に向けた準備を進めた。これらの取組みの周知を図るため、開学記念日に向けた特設サイトの開設準備、キャンパス各所への周年フラッグの設置、ＳＮＳを活用したカウントダウン企画等を実施し、開学10周年に向けた機運の醸成を図った。
【令和８年度・令和９年度の見込】
・大学ウェブサイトの全面リニューアルを実施し、情報発信基盤としての機能を高度化させるとともに、学内の情報収集体制および運用フローの最適化を図ることで、本学の研究成果や教員・学生の活動をより戦略的かつ迅速に発信する体制を整備する。令和８年度に迎える開学10周年に向け、大学記念誌の発行、交流スペースの設置、記念式典・交流会の実施を軸とする記念事業を実施する。
・令和8年度が開学10周年記念事業実施の年であり、これまで計画してきた以下の事業を実施する。
①アーティスティックパブリックスペース「いこてん」完成と披露
②開学10周年記念誌の刊行
③デジタルアーカイブ「ファクトブック」「記念文集」の完成
④開学10周年記念式典の実施
⑤えきなかキャンパスを活用した福知山公立大学のプロモーションを行う</t>
    </r>
    <rPh sb="1272" eb="1274">
      <t>イカ</t>
    </rPh>
    <phoneticPr fontId="1"/>
  </si>
  <si>
    <t xml:space="preserve">・適切かつ効果的な大学運営・業務遂行に必要な知識を多面的に深めるため、以下の内容を考慮して研修を実施した。
①大学の業務で必要な知識や技能を習得できるようにすること
②実践的な研修を提供すること
③職務や経験に応じた多様な研修機会を確保すること
④外部研修を活用して最新動向や他大学の知見を取り入れること
上記を踏まえ、学内開催の研修を４回実施した。参加率は以下のとおりであった。
（事務職員ＳＤ研修）
①４月24日　文書管理説明会の開催について　50/55　90.9％
②11月11日　外部研修の報告・情報共有、局長からの講話　35/53　66.0％
（教職員ＳＤ研修）
③８月27日　ON/OFFの切り替え上手に！自律神経を整えるマインドフルネス　41/76　53.9％
④11月5日　知的財産研修会～特許について～　46/75　61.3%
外部研修については、公立大学協会主催の基礎研修に１人、中堅職員セミナー、初任職員セミナーに各２人ずつ、大学コンソーシアム京都主催の研修に計６人、学校経理研究会主催の会計セミナー（中級コース）に１人派遣した。適宜研修案内を行い、計画的に事務職員を派遣することができた。
・第１回のコンプライアンスグループ委員会の開催後に職員自己研鑽費について周知し、結果として15件の申請があった。
</t>
    <phoneticPr fontId="1"/>
  </si>
  <si>
    <t>【令和４年度～令和７年度の総括】
・大学院設置や学部定員の増加など、教育研究環境の変化を踏まえて、令和５年度にキャンパス整備構を策定し、新規用地を取得したところであるが、国の施設整備補助金の獲得ができなかったことから、今後の用地利活用について、不足する駐車場及び駐輪場としての活用を進めつつ、福知山市との協議を進めた。
・施設設備の老朽化対策についても、更新コストを抑制するため、福知山公立大学インフラ長寿命化計画（個別施設計画）に基づき、計画的に施設設備の更新を実施した。
・体育館や学生福利厚生施設については、施設の不足状況や老朽化状況から、長期的なキャンパス整備への継続課題として検討を進めた。
・主な施設設備更新事業
①１号館高架水槽及び２号館受水槽更新
②１号館・３号館・４号館・福祉棟・食堂照明ＬＥＤ化更新
③２号館大規模改修
④消火ポンプ・給水ポンプ更新
【令和８年度・令和９年度の見込】
・学生数の増加に伴う教育研究環境及び福利厚生施設の充実が課題となっていることから、福知山市とともに、継続してキャンパス整備を検討していく。</t>
    <phoneticPr fontId="1"/>
  </si>
  <si>
    <t xml:space="preserve">【令和４年度～令和７年度の総括】
・ハラスメント研修を毎年内容を変えて実施した。各年度の参加率は以下のとおりである。
令和４年度　75％
令和５年度　74％
令和６年度　64％
令和７年度　80％
・第２期中期計画に基づき、研究費に係るコンプライアンス教育及び啓発活動実施計画やスケジュールを策定し、公的研究費の適正管理及び研究不正防止に向けた体制整備を推進した。研究費管理規程及び不正使用防止計画の見直しを行い、組織的な管理体制を強化した。また、研究倫理教育については令和５年度からAPRINを導入し、専任教員及び関係職員の受講率100％を維持することで、研究不正防止に関する意識の向上を図った。さらに、安全保障貿易管理に関する規程を令和６年４月に策定し、研究活動におけるリスク管理体制を整備した。これらにより、法令遵守に基づく研究運営体制を確立した。
・ネットワークアクセスへの認証機構に係る研修会を実施した。以下は、主な業務実績の概要である。
①研修会の実施
４月に新入生を対象に、ネットワークアクセスへの認証機構に関する研修会を実施した。この研修では、ネットワークアクセスの適切な方法や情報セキュリティの重要性についての理解を深めることを目的とした。
②ヘルプデスクの開設
研修会に合わせて、ヘルプデスクを開設し、ネットワーク接続に関する相談に対応した。これにより、新入生がスムーズにネットワークを利用できるよう支援した。
【令和８年度・令和９年度の見込】
・引続きハラスメント研修を毎年実施するとともに、令和８年度及び令和９年度においては、研究費の適正管理及び研究倫理教育を継続し、周知及び啓発活動を通じてコンプライアンス意識の維持向上を図り、不正防止体制の定着を推進する。
・今後の２年間においては、以下の施策を実施する予定である。
①継続的な研修の実施
ネットワークアクセスへの認証機構に関する研修を定期的に実施し、全学的なセキュリティ意識の向上を図る。
②ヘルプデスクの拡充
ヘルプデスクの運営を継続し、ネットワーク接続に関する相談に迅速に対応できる体制を整える。特に新入生の入学時期には、相談窓口を強化し、サポートを充実させる。
③情報セキュリティの啓発活動
学内での情報セキュリティに関する啓発活動を強化し、ポスターやメールニュースレターを通じて、学生や教職員に対する情報提供を行う。
④フィードバックの収集と改善
研修やヘルプデスクの利用者からのフィードバックを収集し、内容や運営方法の改善に活かす。これにより、より効果的な研修とサポートを提供できるよう努める。これらの取り組みを通じて、学内の情報セキュリティの強化を図り、安全なネットワーク環境を提供することをめざす。 </t>
    <phoneticPr fontId="1"/>
  </si>
  <si>
    <t>【令和４年度～令和７年度の総括】
・相談者が調査委員会の設置を強く望まない場合や、人権・倫理委員会や所属長が介入することにより改善が見込まれるなどのハラスメント相談事例を踏まえて、相談者の希望をより細かく把握するため相談報告書の改正や、人権・倫理委員会が介入できる場合を規程化するなどの改正を行った。
①公立大学法人福知山公立大学ハラスメントの防止等に関する規程（令和６年度、令和７年度実施）
②ハラスメント防止等に関するガイドライン（令和６年度実施）
③ハラスメント相談報告書様式（令和６年度実施）
・法令遵守の徹底に向けて学内規程の整備、点検及び改善を継続的に実施し、教職員への周知を図った。具体的には、個人情報保護関連規程の改正、不利益処分を行った際の不服申立手続内規の制定その他学内規程の法改正対応を実施した。
・内部統制及び内部監査機能の強化を行うため、学内に内部統制・監査室を設置し、法人内部での監査や自己点検を通じて法令遵守に向けた体制強化を図った。内部監査の結果については、指摘事項の改善に向けたフォローアップを行い、必要な改善を実施する組織体制を構築した。
・研究費に係るコンプライアンス教育及び啓発活動実施計画やスケジュールを策定し、公的研究費の適正管理及び研究不正防止に向けた体制整備を推進した。また、研究費管理規程及び不正使用防止計画の見直しを行い、組織的な管理体制を強化した。
・研究倫理教育については令和５年度からe-ラーニングを導入し、専任教員及び関係職員の受講率100％を維持することで、研究不正防止に関する意識の向上を図った。さらに、安全保障貿易管理に関する規程を令和６年４月に策定し、研究活動におけるリスク管理体制を整備した。これらにより、法令遵守に基づく研究運営体制を確立した。
【令和８年度・令和９年度の見込】
・引続き迅速で適切な対応が行えるよう、必要に応じて規程等の見直しを行う。
・これまで整備してきた法令遵守体制を基盤として、関係法令や社会的要請の変化に対応した規程の見直し及び運用の改善を継続する。また、内部監査や自己点検により遵守状況を継続的に確認し、法令遵守を徹底した適正な大学運営体制を維持する見込みである。
・研究費の適正管理及び研究倫理教育を継続し、周知及び啓発活動を通じてコンプライアンス意識の維持向上を図り、不正防止体制の定着を推進する。</t>
    <phoneticPr fontId="1"/>
  </si>
  <si>
    <t>・ハラスメント研修の実施に加え、防止意識の啓発を目的として以下の取組みを行った。
①ハラスメント行為のないように注意を喚起するために、教職員に向けてはSlackで、学生に向けてはポータルサイトでハラスメント防止に関するメッセージを発信した。
②ハラスメント相談員の一覧表を、本学ウェブサイトへの掲載するとともに４号館１階ロビーに掲示し、ハラスメント相談窓口を周知した。</t>
    <phoneticPr fontId="1"/>
  </si>
  <si>
    <t xml:space="preserve">【令和４年度～令和７年度の総括】
・学内の情報システムの設計運用を含めた適切な管理及び運用体制の強化を目的として「情報基盤委員会」を設置した。これにより、ネットワークや各種情報システムに関する課題・障害対応、運用ルールの整理、利用方針の検討等を委員会において一元的に協議・整理する体制が確立された。対応方針の明確化及び関係部署間の調整の効率化が図られ、安定的かつ継続的な運用に寄与している。以下は、主な業務実績の概要である。
①ポータルサイトの開設
情報基盤委員会のポータルサイトを開設し、学内の情報システムに関する情報共有体制を整備した。このサイトにより、関係者が必要な情報に迅速にアクセスできる環境が整った。
②eduroam接続の周知
教職員に対してeduroam接続に関する周知を行い、学内外でのネットワーク利用の利便性を向上させた。 
【令和８年度・令和９年度の見込】
・今後の２年間においては、以下の施策を実施する予定である。
①ポータルサイトの機能充実
利用者のニーズに応じた情報提供を行うため、ポータルサイトの機能をさらに充実させる。具体的には、ＦＡＱセクションの追加や、申請手続きのオンライン化を検討する。
②情報共有の促進
ポータルサイトを通じて、学内のネットワークシステムに関する最新情報や重要なお知らせを定期的に発信し、情報共有を促進する。
③フィードバックの収集と改善
ポータルサイトの利用状況や利用者からのフィードバックを定期的に収集し、改善点を洗い出してサイトの使いやすさを向上させる。これらの取り組みを通じて、学内ネットワークシステムの利用促進と情報共有の効率化を図り、より良い教育環境の提供をめざす。 </t>
    <phoneticPr fontId="1"/>
  </si>
  <si>
    <t>・教育研究等の質の向上及び組織運営の改善のための費用に充てる。</t>
    <phoneticPr fontId="1"/>
  </si>
  <si>
    <t xml:space="preserve">１億円 </t>
  </si>
  <si>
    <t>・事故の発生等により、緊急に必要となる対策費として借り入れることが想定される。</t>
    <phoneticPr fontId="1"/>
  </si>
  <si>
    <t>・決算において剰余金が発生した場合は、教育研究等の質の向上及び組織運営の改善のための費用に充てる。</t>
    <phoneticPr fontId="1"/>
  </si>
  <si>
    <t xml:space="preserve">【令和４年度～令和７年度の総括】
・執行会議の下に「福知山モデル研究会」を設置し、令和４年度から令和６年度の間に計13回開催した。研究会では、第１期中期目標期間における取組みを振り返りながら、地域協働型教育、地域貢献、高大連携の在り方等について教職員で意見交換を行い、地域貢献を起点とする教育研究の基本的な方向性の整理を図った。令和６年度に開設した大学院地域情報学研究科においては、これらの議論を踏まえつつカリキュラム設計を進め、地域実践プロジェクトを重視した教育課程を構築した。
・大学院地域情報学研究科の設置趣旨は、情報学を基盤として地域課題の解決に貢献する教育研究を進める点にあり、本学の地域協働型教育研究の新たな方向性を示すものとなった。こうした方向性を学部教育にも展開することで、教育研究を通じて地域社会に貢献する本学の独自性をより明確にするため、学長が示した組織改編案を基に、執行会議において学士課程教育の在り方について検討を重ねた。その結果、教育における「福知山モデル」と位置付ける「学士課程教育改編の方針」を令和６年３月に策定した。同方針では、「情報学を基盤とした地域協働型教育」及び「汎用的学修能力の育成」を新たな二つの教育目標として掲げるとともに、学部・学科の再編、共通教育を担う教員組織「基盤教育院」の設置、大学全体の三つのポリシーの策定等を示し、令和８年度以降の教育活動の基本的枠組みを明確化した。
・令和６年度には学士課程教育刷新委員会を設置し、同委員会を中心に改編方針に基づく具体的な制度設計を進めた。全学及び各学部の三つのポリシーを策定し公表するとともに、令和８年度からの新たな教育課程の実施に向けた準備を整えた。併せて、執行会議における議論を通じて福知山モデルの具体化を進め、中間整理を行うなど、教育における「福知山モデル」の具現化を進めた。 
【令和８年度・令和９年度の見込】
・学士課程教育においては、令和８年度から適用する新しいカリキュラムを実施し、「学士課程教育改編の方針」を実質化する。「福知山モデル」については、中間報告案を基に内容の精緻化を進め、地域協働型教育の実践例と理論的背景との対応関係を整理した上で、第２期中期目標期間中に提示する。 </t>
    <phoneticPr fontId="1"/>
  </si>
  <si>
    <t xml:space="preserve">【令和４年度～令和７年度の総括】
・第２期中期目標期間の開始にあわせて学長のリーダーシップを支える体制を構築するため、全学委員会及び附属機関が固有に決定権限を有する事項を整理し、関連規程を改正した。学長が議長となり、副学長、学部長、事務局長等を構成員とする執行会議を大学の意思決定機関と位置づけ、令和４年度当初に開催した企画・評価委員会において全委員長にその役割を周知することで、執行会議と全学委員会との位置付けを明確に示した。執行会議は定例で開催し、重要事項の決定を行うとともに、オンライン審議を導入することで重要事項の決定における機動性及び効率性を向上させた。
 ・情報学部及び大学院設置という変化に応じた学部教育全体の再構築を図るため、学長のリーダーシップの下、令和８年度からの「学士課程教育改編の方針」を令和６年３月に策定した。本方針では「情報学を基盤とした地域協働型教育」及び「汎用的学修能力育成」という二つの教育目標を掲げ、令和６年度までに全学及び各学部の三つのポリシー並びにカリキュラムを策定し、令和７年度には新体制への移行に向けた組織整備を完了させた。
 ・令和８年度の学士課程教育改編の実施にあわせ、内部統制の確保、意思決定の適正化、リスク管理の観点から、教学関連組織の改編及び法人と大学の役割分担の明確化によるガバナンス体制を再構築するための組織改編を行った。
 ・令和４年度から執行会議の従来の運営方法を見直し、事務職員が担っていた議案提出及び説明を原則として委員長が行うこととし、委員長の責任及び権限を明確にした。全学委員会、附属機関等の運営状況はSlackや議事録ポータルサイトで学内に共有するとともに、執行会議では委員長からの報告事項をSlackで随時受け付けることで各組織における意思決定等の運営状況を把握した。併せて、上半期終了時点で年度計画の進捗状況を把握し、学長、副学長が必要と判断する部局・委員会へのヒアリングを実施することで、情報共有や必要な改善指示を行った。 
【令和８年度・令和９年度の見込】
・令和８年度から開始される新たな学士課程教育の円滑な運用を推進するため、執行会議を中心とした意思決定体制を定着させる。また、学士課程教育改編に伴う新たな組織体制においても、上半期進捗状況の確認及び年度計画策定時における学長・副学長による必要に応じたヒアリングを継続的に実施する。これにより、各組織への情報共有や改善指示を行い、学長のリーダーシップを支える体制を維持する。 </t>
    <phoneticPr fontId="1"/>
  </si>
  <si>
    <t>【令和４年度～令和７年度の総括】
・地域経営学部では、令和４年度及び令和５年度の入学者には令和２年度カリキュラム、令和６年度及び令和７年度の入学者には令和６年度カリキュラムで教育を実施した。また、情報学部は令和２年４月に設置され、令和５年度に最初の卒業者を送り出すとともに、この４年間のカリキュラムを見直した令和６年度カリキュラムを実施してきた。このように各学部において教育の実施やカリキュラムの見直しを進める一方で、令和６年度及び令和７年度において、全学的なカリキュラムの再検討が別途なされた。その結果、両学部ともに令和８年度入学者より、新たな令和８年度カリキュラムで教育を実施することとなった。
・この全学的なカリキュラムの再検討にあたり、本学が育成すべき人材像として掲げる「グローカリスト」育成を発展・深化させることによって、令和８年度の学士課程教育改編で、「情報学を基盤とした地域協働型教育」及び「汎用的学修能力育成」を二つの教育の柱として定めた。具体的には、「グローバル」な能力を、単なる国際交流や国際的知見の獲得にとどまらず、広く地球社会一般に通用する知見の創出や技術・方法論の開発・適用能力として再定義し、これを「汎用的学修能力」として育成することとした。なお、この能力は中期目標が掲げる「生涯にわたり学び続ける力」の基礎ともなる。他方、「ローカル」の側面を、データに基づき地域の実態を把握し、課題解決に取り組む実践的能力と定義し、「情報学を基盤とした地域協働型教育」を通じて育成することとした。上記の二つの方針を、全学及び両学部の三つのポリシー並びにかつての「学修のアウトカム」に相当する「学年ごとの到達目標」に一貫性を持って反映させた。
・令和８年度カリキュラムを作成するにあたり、両学部の新しい三つのポリシーを作成するとともに、大学全体の三つのポリシーも新たに作成した。さらに、令和８年度から実施するカリキュラムの具体的内容について検討し、カリキュラムマップやカリキュラムツリーを策定するとともに、各科目の具体的授業概要を作成した。
【令和８年度・令和９年度の見込】
・両学部及び基盤教育院において、令和８年度から適用する新しい教育方針に基づくカリキュラムを実施する。
・地域経営学部では、上記に加え、基盤教育科目の学修成果を各専門教育科目及び卒業研究につなげる仕組みを構築する。
・情報学部では、令和５年度入学者に対するカリキュラム、令和６年度、令和７年度入学者向けカリキュラム、そして令和８年度以降の入学者向けカリキュラムと三つのカリキュラムが並行した教育となるが、令和８年度のカリキュラムは、これまでの経緯を踏まえ、本学におけるディプロマ・ポリシー、カリキュラム・ポリシーをより明確に反映した改革であり、また、実施に向けた検討、準備も十分になされていることから大きな混乱はないと思われる。</t>
    <rPh sb="896" eb="897">
      <t>リョウ</t>
    </rPh>
    <rPh sb="897" eb="899">
      <t>ガクブ</t>
    </rPh>
    <rPh sb="899" eb="900">
      <t>オヨ</t>
    </rPh>
    <rPh sb="901" eb="903">
      <t>キバン</t>
    </rPh>
    <rPh sb="903" eb="905">
      <t>キョウイク</t>
    </rPh>
    <rPh sb="905" eb="906">
      <t>イン</t>
    </rPh>
    <rPh sb="947" eb="949">
      <t>チイキ</t>
    </rPh>
    <rPh sb="949" eb="951">
      <t>ケイエイ</t>
    </rPh>
    <rPh sb="951" eb="953">
      <t>ガクブ</t>
    </rPh>
    <rPh sb="956" eb="958">
      <t>ジョウキ</t>
    </rPh>
    <rPh sb="959" eb="960">
      <t>クワ</t>
    </rPh>
    <rPh sb="1003" eb="1005">
      <t>ジョウホウ</t>
    </rPh>
    <rPh sb="1005" eb="1007">
      <t>ガクブ</t>
    </rPh>
    <rPh sb="1085" eb="1087">
      <t>ヘイコウ</t>
    </rPh>
    <rPh sb="1096" eb="1098">
      <t>レイワ</t>
    </rPh>
    <rPh sb="1099" eb="1101">
      <t>ネンド</t>
    </rPh>
    <rPh sb="1115" eb="1117">
      <t>ケイイ</t>
    </rPh>
    <rPh sb="1118" eb="1119">
      <t>フ</t>
    </rPh>
    <phoneticPr fontId="1"/>
  </si>
  <si>
    <t xml:space="preserve">【令和４年度～令和７年度の総括】
・高校との連携強化を推進してきたことで、京都府北部地域の理系高校生による研究発表会「海の京都サイエンスガーデン」を本学内で実施したことに加え、連携協定締結校の京都府立福知山高等学校の生徒が本学の能登半島地震災害ボランティア活動に参加するなど高校との連携活動の幅を広げることができた。さらに京都府立工業高等学校とも連携協定を締結できた。これらの関係性の中で、高校へのヒアリングを通じて本学を志望する生徒の状況を把握し、令和８年度入学者選抜では総合型選抜を導入した。
北近畿地域からの入学者数の推移は次のとおり。
令和５年度　26人（12.4％）
令和６年度　33人（14.9％）
令和７年度　40人（18.0％）
令和８年度　30人（13.0％）
【令和８年度・令和９年度の見込】
・連携協定を締結した２校との多様な取り組みを行う見込みである。また、連携協定締結校との関係を強化し、高校生が大学を知り進学を意識してもらうこと等で志願者確保に努める。 </t>
    <rPh sb="173" eb="175">
      <t>レンケイ</t>
    </rPh>
    <phoneticPr fontId="1"/>
  </si>
  <si>
    <t>令和７事業年度及び中期目標期間（４年終了時）の</t>
    <rPh sb="0" eb="2">
      <t>レイワ</t>
    </rPh>
    <rPh sb="3" eb="5">
      <t>ジギョウ</t>
    </rPh>
    <rPh sb="5" eb="7">
      <t>ネンド</t>
    </rPh>
    <rPh sb="7" eb="8">
      <t>オヨ</t>
    </rPh>
    <rPh sb="9" eb="11">
      <t>チュウキ</t>
    </rPh>
    <rPh sb="11" eb="13">
      <t>モクヒョウ</t>
    </rPh>
    <rPh sb="13" eb="15">
      <t>キカン</t>
    </rPh>
    <rPh sb="17" eb="18">
      <t>ネン</t>
    </rPh>
    <rPh sb="18" eb="20">
      <t>シュウリョウ</t>
    </rPh>
    <rPh sb="20" eb="21">
      <t>ジ</t>
    </rPh>
    <phoneticPr fontId="1"/>
  </si>
  <si>
    <t>　令和７事業年度及び第２期中期目標期間（４年終了時）に係る業務実績報告書における自己評価は、以下の基準により実施する。</t>
    <rPh sb="1" eb="3">
      <t>レイワ</t>
    </rPh>
    <rPh sb="4" eb="6">
      <t>ジギョウ</t>
    </rPh>
    <rPh sb="6" eb="8">
      <t>ネンド</t>
    </rPh>
    <rPh sb="8" eb="9">
      <t>オヨ</t>
    </rPh>
    <rPh sb="10" eb="11">
      <t>ダイ</t>
    </rPh>
    <rPh sb="12" eb="13">
      <t>キ</t>
    </rPh>
    <rPh sb="13" eb="15">
      <t>チュウキ</t>
    </rPh>
    <rPh sb="15" eb="17">
      <t>モクヒョウ</t>
    </rPh>
    <rPh sb="17" eb="19">
      <t>キカン</t>
    </rPh>
    <rPh sb="21" eb="22">
      <t>ネン</t>
    </rPh>
    <rPh sb="22" eb="24">
      <t>シュウリョウ</t>
    </rPh>
    <rPh sb="24" eb="25">
      <t>ジ</t>
    </rPh>
    <rPh sb="27" eb="28">
      <t>カカ</t>
    </rPh>
    <rPh sb="29" eb="31">
      <t>ギョウム</t>
    </rPh>
    <rPh sb="31" eb="33">
      <t>ジッセキ</t>
    </rPh>
    <rPh sb="33" eb="36">
      <t>ホウコクショ</t>
    </rPh>
    <rPh sb="40" eb="42">
      <t>ジコ</t>
    </rPh>
    <rPh sb="42" eb="44">
      <t>ヒョウカ</t>
    </rPh>
    <rPh sb="46" eb="48">
      <t>イカ</t>
    </rPh>
    <rPh sb="49" eb="51">
      <t>キジュン</t>
    </rPh>
    <rPh sb="54" eb="56">
      <t>ジッシ</t>
    </rPh>
    <phoneticPr fontId="0"/>
  </si>
  <si>
    <t>（２）中期目標期間（４年終了時）の業務の実績に係る自己評価結果一覧表</t>
    <rPh sb="3" eb="5">
      <t>チュウキ</t>
    </rPh>
    <rPh sb="5" eb="7">
      <t>モクヒョウ</t>
    </rPh>
    <rPh sb="7" eb="9">
      <t>キカン</t>
    </rPh>
    <rPh sb="11" eb="12">
      <t>ネン</t>
    </rPh>
    <rPh sb="12" eb="14">
      <t>シュウリョウ</t>
    </rPh>
    <rPh sb="14" eb="15">
      <t>ジ</t>
    </rPh>
    <rPh sb="17" eb="19">
      <t>ギョウム</t>
    </rPh>
    <rPh sb="20" eb="22">
      <t>ジッセキ</t>
    </rPh>
    <rPh sb="23" eb="24">
      <t>カカ</t>
    </rPh>
    <rPh sb="25" eb="27">
      <t>ジコ</t>
    </rPh>
    <rPh sb="27" eb="29">
      <t>ヒョウカ</t>
    </rPh>
    <rPh sb="29" eb="31">
      <t>ケッカ</t>
    </rPh>
    <rPh sb="31" eb="33">
      <t>イチラン</t>
    </rPh>
    <rPh sb="33" eb="34">
      <t>ヒョウ</t>
    </rPh>
    <phoneticPr fontId="0"/>
  </si>
  <si>
    <t>業務実績報告書（案）</t>
    <rPh sb="0" eb="2">
      <t>ギョウム</t>
    </rPh>
    <rPh sb="2" eb="4">
      <t>ジッセキ</t>
    </rPh>
    <rPh sb="4" eb="7">
      <t>ホウコクショ</t>
    </rPh>
    <rPh sb="8" eb="9">
      <t>アン</t>
    </rPh>
    <phoneticPr fontId="1"/>
  </si>
  <si>
    <t>【令和４年度～令和７年度の総括】
・積立金は、令和７年度に取崩を行い、本学のウェブサイト更新業務や用地購入費、４号館施設設備整備事業に対し、78,755千円を充てた。
【令和８年度・令和９年度の見込】
・令和８年度予算に、施設整備費の財源として35,000千円を計上しており、計画的に教育研究等の質の向上及び組織運営の改善に活用していく予定である。</t>
    <phoneticPr fontId="1"/>
  </si>
  <si>
    <t>・積立金は、本学のウェブサイト更新業務や用地購入費、４号館施設設備整備事業に対し、78,755千円を充てた。</t>
    <phoneticPr fontId="1"/>
  </si>
  <si>
    <t>・実績なし</t>
    <rPh sb="1" eb="3">
      <t>ジッセキ</t>
    </rPh>
    <phoneticPr fontId="1"/>
  </si>
  <si>
    <t>【令和４年度～令和７年度の総括】
・内部質保証の方針に基づき、令和４年度及び令和７年度に全学的な自己点検・評価を実施した。実施に当たっては、企画・評価委員会において実施方針を策定し、令和４年度は「理念・目的」「内部質保証」「学生の受け入れ」「学生支援」「教育研究等環境」「大学運営」の６項目を評価項目として設定した。各部局での自己点検・評価に基づき、企画・評価委員会が全学的な観点から点検・評価を行い、自己点検・評価書を作成し公表した。同評価書を踏まえた学長による総合的改善指示を学内の構成組織に向けて行い、次年度の年度計画に反映することで大学運営の組織的な改善を図った。
・令和６年度に一般財団法人大学教育質保証・評価センターによる認証評価を受審し、適合認定を受けた。受審に際しては、これまでの取組みを点検・評価ポートフォリオにまとめ、本学の特色である北近畿地域連携機構を中心とした地域の人材育成事業やリエゾン機能、ユニット制導入による研究支援体制、地域協働型教育研究の推進等が「優れた点」として高く評価された。また、「改善を要する点」とされた事項については速やかに改善措置を講じるとともに、その他の指摘事項と合わせて令和７年度の自己点検・評価において改善状況を点検し、その後の改善方策を確認した。
・公立大学法人福知山公立大学評価委員会による年度評価を令和４事業年度から令和６事業年度まで毎年度受審し、全体評価において「Ａ（順調に進捗している）」評価を得た。評価結果における指摘事項に対しては、対応策を検討し、ウェブサイトで公表するとともに、これらの対応策を日常業務や次年度の年度計画に反映させることで、指摘事項に対する改善及び質の向上を推進した。
【令和８年度・令和９年度の見込】
・第２期中期目標期間内に実施した自己点検・評価及び令和６年度の認証評価の受審結果を踏まえ、次周期の認証評価を見据えた自己点検・評価の実施計画を策定し、これを確実に実施する。
・評価結果の公表や指摘事項の年度計画への反映等、改善のサイクルを定着させ、第２期中期目標期間の終盤においても大学運営の継続的な改善を推進する。</t>
    <phoneticPr fontId="1"/>
  </si>
  <si>
    <r>
      <t>・</t>
    </r>
    <r>
      <rPr>
        <u/>
        <sz val="11"/>
        <color theme="1"/>
        <rFont val="ＭＳ 明朝"/>
        <family val="1"/>
        <charset val="128"/>
      </rPr>
      <t>令和７年度から福知山市持続可能なエネルギー環境共創プラットフォーム運営委員会に北近畿地域連携機構長が運営委員長として参加するとともに、６月25日に北近畿コラボスペースに、「福知山市持続可能なエネルギー環境共創プラットフォーム」チャンネルを立ち上げ、脱炭素を目標とした福知山市の取組みに協力を開始した。</t>
    </r>
    <r>
      <rPr>
        <sz val="11"/>
        <color theme="1"/>
        <rFont val="ＭＳ 明朝"/>
        <family val="1"/>
        <charset val="128"/>
      </rPr>
      <t xml:space="preserve">
本チャンネルは委員会の審議に使用されるとともにプラットフォームの会員間のコミュニケーションに寄与した。また、プラットフォーム会員は、北近畿コラボスペースの会員となり、プラットフォームの取組みについて情報発信した。</t>
    </r>
    <r>
      <rPr>
        <u/>
        <sz val="11"/>
        <color theme="1"/>
        <rFont val="ＭＳ 明朝"/>
        <family val="1"/>
        <charset val="128"/>
      </rPr>
      <t>プラットフォームの取組みを軸にした福知山市の提案は、環境省が全国で100か所の選定をめざして募集した「脱炭素先行地域」のうちの１つに選ばれた。</t>
    </r>
    <r>
      <rPr>
        <sz val="11"/>
        <color theme="1"/>
        <rFont val="ＭＳ 明朝"/>
        <family val="1"/>
        <charset val="128"/>
      </rPr>
      <t xml:space="preserve">北近畿初（兵庫県豊岡市様と同時選定）、京都府内では、京都市に次いで２件目の選定となり、地域の課題解決に資する取組みを今後５年間で展開していくこととなった。
産学公連携組織「北近畿コラボスペース」の活動を継続・発展させ、以下３回の集会・交流会を実施した。
①全体集会（６月14日、福知山公立大学学生食堂PILLAR Dining、36人参加）：学長挨拶、副学長による活動報告、ユニット・ＳＴＬ（Students Launch）11チームによるフラッシュリレー発表、ハンドベル演奏等。
②交流会 with 社会福祉協議会（７月12日、福知山市総合福祉会館、約20人参加）：福知山市社会福祉協議会との初の共催。ＳＴＬ採択４団体が活動紹介、ワールドカフェ形式で福祉専門職と学生が交流。
③交流会 in 与謝野（１月10日、与謝野町、約30人参加）：与謝野町との連携で農業テーマで開催、㈱AGRIST代表による特別講演、ＳＴＬ３団体の活動紹介等。
なお、会員数及び連携団体数の推移は以下のとおりである。
会員数：302人（令和７年1月末）から402人（令和８年3月末）へ増加
連携団体数：73団体から81団体へ増加
</t>
    </r>
    <rPh sb="785" eb="787">
      <t>レイワ</t>
    </rPh>
    <rPh sb="800" eb="802">
      <t>レイワ</t>
    </rPh>
    <phoneticPr fontId="1"/>
  </si>
  <si>
    <t>【令和４年度～令和７年度の総括】
・情報学部では、令和５年度に完成年次を迎え、令和６年度に地域経営学部と共同で設置する新たな大学院修士課程を設置した。大学院設置にあわせて令和６年度以降のカリキュラム・ポリシーを更新し、それに基づく教育課程を再編した。この見直しにおいては、４年間の実績を踏まえ、基礎技術力の充実と大学院の教育を見据えた専門知識、学修成果の向上を図ることをめざすものとし、以下のカリキュラム・ポリシーに変更した。
(カリキュラム・ポリシー)
下記の 4 つの側面からカリキュラムを編成し、座学と実践的学修を充実し、学修成果の向上を図る。
1. 帰納的な教育と実践的な学修を中心としたカリキュラムを編成する。本学の「地域協働型教育研究」を具体化した、プロジェクトベースの演習系科目等を配置し、地域社会における実践につながる教育を展開する。
2. 情報学の体系・知識・知見・技術を学びつつ、現場に応用・活用する「知」の総合化を図ることのできるカリキュラムを編成する。地域社会のさまざまな様相を理解し、社会に貢献できる人材を育成するために、地域関連科目を配置する。
3. 段階的に専門的な原理に近づいていくカリキュラムを編成する。専門科目を実践系科目、基盤系科目、理論系科目に分類するとともに実践から理論へと進む流れを基本とする。個々の概念間の関係や当該事例の中での位置づけを強く意識させることにより、堅固な基礎学力の獲得を図る。さらに、演習系科目である「プログラミング演習」「ＩＴ 実習」を１、２年次に配置し、基本技術力の獲得を図る。
4. 専門領域の知識習得、学修成果の向上を図るカリキュラムを編成する。数理・データサイエンス（データ解析やその活用について専門的に学習するトラック）、ＩＣＴ（情報システムの構築について専門的に学習するトラック）、人間・社会情報学（人間・社会が関わる様々な領域における情報技術について専門的に学習するトラック）を設ける。トラック別に高度な知識や知見を修得し、現場対応力の高い人材を育てる科目を配置する。
　さらに、令和８年度からの全学的な学士教育課程改編に基づき、地域経営学部及び新たに設置される基盤教育院と連携した学部教育の実施を以下のような形で具現化した。
1. 基盤教育科目における「情報と社会」、「データサイエンス」などの両学の学生が共通に履修する情報科目群の設定
2. 「アカデミックリーディング」、「哲学」などの汎用的学修能力を育成するための基礎科目群の設定
3. 両学部の学生が同じグループで学びを進める地域協働演習の開講
【令和８年度・令和９年度の見込】
・令和８年度は三つの異なる教育課程を並行して進めることとなったが、新たな教育課程は本学のディプロマ・ポリシー、カリキュラム・ポリシーをより明確に実装したものであり、また、その実施に向けての準備も順調に進められてきたことから、大きな混乱はないと考える。今後２年間についても、実施状況を詳細にチェックしていくことが重要と考える。</t>
    <phoneticPr fontId="1"/>
  </si>
  <si>
    <t>【令和４年度～令和７年度の総括】
・本中期計画の推進にあたって国際センターとしては、まず留学先の候補になる海外大学との交流を進め、包括的学術交流の覚書(ＭＯＵ)を締結している。過去４年間は新規で以下の３大学とＭＯＵを締結した。
①台湾・国立台中教育大学(令和７年２月、5年間)
②ベトナム・銀行学院大学(令和７年２月、5年間)
③台湾・静宜大学(令和７年６月、5年間)
また、これまでＭＯＵを締結していた２大学については交流の内容を深めながら期限を延長している。
①オーストラリア・Edith Cowan University(令和５年12月に更新、５年間)
②中国・西南交通大学公共管理学院(地域経営学部との学部間協定)(令和７年９月に更新、５年間)
以下の大学については、ＭＯＵを継続中で令和８年６月に更新予定。
①オーストラリア・Deakin University
次に、国際センターが本学学生のための留学プログラムを充実させている。現在、オーストラリアのDeakin University、台湾の静宜大学に滞在し、それぞれ英語と中国語を学ぶという短期語学留学プログラムを実施している。２つのプログラムはそれぞれ現地での授業時間数と内容が本学基準を満たすため、語学科目群科目として「海外語学研修Ⅰ」と「海外語学研修II」の単位認定を令和６年度から実施している。滞在期間が１ヶ月間60授業時間以上の英語プログラムは２科目、２週間30授業時間以上の中国語プログラムは１科目(最大２回まで)の単位が認定される。なお、両方の語学留学プログラムで、株式会社PILLAR提供の基金より、参加費用の２割程度の補助金が参加した学生に支給されている。
Deakin Universityで令和４年度に初めて実施し、令和７年度までの４年間で延べ25人の学生が参加している。静宜大学での中国語プログラムは令和５年度より実施しており、３年間で延べ17人の学生が参加している。
半期から１年間の単位履修を伴う交換留学協定については、台湾の静宜大学と国立台中教育大学と交渉を進めている最中であるが、前向きの意向を確認している。
一方、本学学生が英語に慣れ親しんでもらい、グローバルな視野を養成するために、国際センターでは令和３年度より英語サロンを開催している。授業期間内に約月１回のペースで開催している。近隣地域のＡＬＴ(外国語指導助手)をネイティブ講師として招き、海外の大学の教員、学生も誘って開催している。参加者はあらかじめテーマに沿ったプレゼン資料を作成し、当日は挙手制で、英語で交流できる場を提供した。令和４年度より一般市民にも開放し、学生や住民の英会話力や異文化理解の向上に寄与した。令和４年度〜令和７年度の４年間は、延べ28回の開催、延べ参加者数は、本学教員が54人、本学事務職員が16人、ＡＬＴが60人、本学学生が123人、市民が101人、海外(オンライン)からは243人だった。
英語サロン以外にも、本学学生の英語学習に対する意識向上につなげようと、英語によるスピーチコンテストを毎年の12月に開催している。国際センターが事前に用意したスクリプトを朗読または暗唱する形で、参加する学生の英語力、表現力を評価する形で、最優秀賞、優秀賞、准優秀賞で表彰する。それ以外の参加者は参加賞を授与する。審査員は国際センターの教職員や英語科目の教員、英語が堪能な本学事務職員が担当する。令和３年度の初めてのコンテストはコロナ禍の影響でオンラインで開催され、学生７人が参加した。令和４年度は中止になったが、令和５年度より対面での開催になった。令和５年度〜令和７年度の延べ参加学生数は29人だった。
４年間の総括として、オーストラリア及び台湾を行き先とする２つの短期語学留学プログラムを立ち上げ、両プログラムを合わせて延べ42人の学生が参加した。留学プログラム参加後には、学生が積極的に英語によるスピーチコンテストへ参加したり、海外からの学生受け入れ時にバディを務めたりするなど、海外への関心や意識の向上が確認できている。さらに、参加学生の中から、その後１年間の留学を目的として文部科学省のトビタテ！留学JAPAN奨学金を獲得した学生も現れている。また、語学学習への意識向上を目的とした取り組みも継続的に実施してきた。短期留学プログラム参加者から、毎年のように長期留学プログラムに関する問い合わせが寄せられており、長期留学への関心や参加意欲の高まりが見られる。さらに、海外大学との包括的学術交流覚書の新規締結及び更新に際しては、この４年間に締結・更新したすべての覚書において、将来的な交換留学プログラムの実施検討を明文化している。今後の交換留学協定の実現に向けた基盤整備を進めている。
【令和８年度・令和９年度の見込】
・学術交流覚書を締結している海外の大学等と、交換留学の実施に向けた具体的事項について協議を進めるうえで、協定を締結し、実施まで進めたいと考えている。短期語学留学プログラム、英語によるスピーチコンテスト、英語サロンなどの国際交流イベントは継続的に実施していく。</t>
    <rPh sb="119" eb="120">
      <t>リツ</t>
    </rPh>
    <rPh sb="124" eb="125">
      <t>ダイ</t>
    </rPh>
    <rPh sb="132" eb="133">
      <t>ガツ</t>
    </rPh>
    <rPh sb="157" eb="158">
      <t>ガツ</t>
    </rPh>
    <rPh sb="178" eb="179">
      <t>ガツ</t>
    </rPh>
    <rPh sb="399" eb="400">
      <t>セイ</t>
    </rPh>
    <rPh sb="454" eb="455">
      <t>ダイ</t>
    </rPh>
    <rPh sb="536" eb="537">
      <t>モク</t>
    </rPh>
    <rPh sb="539" eb="540">
      <t>モク</t>
    </rPh>
    <rPh sb="611" eb="612">
      <t>メ</t>
    </rPh>
    <rPh sb="636" eb="637">
      <t>メ</t>
    </rPh>
    <rPh sb="639" eb="640">
      <t>ダイ</t>
    </rPh>
    <rPh sb="658" eb="660">
      <t>リョウホウ</t>
    </rPh>
    <rPh sb="685" eb="687">
      <t>キキン</t>
    </rPh>
    <rPh sb="692" eb="694">
      <t>ヒヨウ</t>
    </rPh>
    <rPh sb="702" eb="703">
      <t>キン</t>
    </rPh>
    <rPh sb="709" eb="710">
      <t>セイ</t>
    </rPh>
    <rPh sb="711" eb="713">
      <t>シキュウ</t>
    </rPh>
    <rPh sb="909" eb="910">
      <t>セイ</t>
    </rPh>
    <rPh sb="976" eb="977">
      <t>ツキ</t>
    </rPh>
    <rPh sb="1006" eb="1007">
      <t>テ</t>
    </rPh>
    <rPh sb="1025" eb="1026">
      <t>ダイ</t>
    </rPh>
    <rPh sb="1032" eb="1033">
      <t>セイ</t>
    </rPh>
    <rPh sb="1072" eb="1073">
      <t>ニチ</t>
    </rPh>
    <rPh sb="1075" eb="1076">
      <t>テ</t>
    </rPh>
    <rPh sb="1101" eb="1102">
      <t>イチ</t>
    </rPh>
    <rPh sb="1104" eb="1105">
      <t>タミ</t>
    </rPh>
    <rPh sb="1112" eb="1113">
      <t>セイ</t>
    </rPh>
    <rPh sb="1115" eb="1116">
      <t>ミン</t>
    </rPh>
    <rPh sb="1120" eb="1121">
      <t>リョク</t>
    </rPh>
    <rPh sb="1123" eb="1124">
      <t>ブン</t>
    </rPh>
    <rPh sb="1250" eb="1251">
      <t>セイ</t>
    </rPh>
    <rPh sb="1292" eb="1293">
      <t>ガツ</t>
    </rPh>
    <rPh sb="1311" eb="1312">
      <t>ヨウ</t>
    </rPh>
    <rPh sb="1338" eb="1339">
      <t>セイ</t>
    </rPh>
    <rPh sb="1342" eb="1343">
      <t>チカラ</t>
    </rPh>
    <rPh sb="1346" eb="1347">
      <t>チカラ</t>
    </rPh>
    <rPh sb="1410" eb="1411">
      <t>メ</t>
    </rPh>
    <rPh sb="1469" eb="1470">
      <t>セイ</t>
    </rPh>
    <rPh sb="1484" eb="1486">
      <t>チュウシ</t>
    </rPh>
    <rPh sb="1500" eb="1501">
      <t>メン</t>
    </rPh>
    <rPh sb="1555" eb="1556">
      <t>オヨ</t>
    </rPh>
    <rPh sb="1601" eb="1602">
      <t>ニン</t>
    </rPh>
    <rPh sb="1892" eb="1893">
      <t>オヨ</t>
    </rPh>
    <phoneticPr fontId="1"/>
  </si>
  <si>
    <t>・地域経営学部執行会議が教授会に提案し、実践教育実習費を活用してメディアセンターによる紙媒体の地域資料のデジタル化を行うことで、フィールドワーク型演習系科目の運営支援機能の強化を図った。
・大学院生を含む地域協働型教育及び研究活動を積極的に実施された。具体的には、以下のようなテーマが大学院と連携した地域協働型研究として今年度に実施した。
①消防活動におけるAI支援の研究
②冠島オオミズナギドリの生態調査
③Quality-Diversityに基づく多様な構造を持つ最適化問題の研究
④飲食店におけるロボット・アバター連携による接客演出の効果</t>
    <phoneticPr fontId="1"/>
  </si>
  <si>
    <t xml:space="preserve">・研究助成情報サイトや関係機関からの公募情報を継続的に収集し、学内メール及び学内ポータルサイトを通じて教員へ周知した。特に科学研究費助成事業や地方創生関連補助金等の主要な公募については、申請期限や制度変更点を整理した資料を作成し、分かりやすい形で情報提供を行った。また、外部資金の申請状況や採択結果を学内で共有し、次年度の申請に向けた参考情報として活用した。これらの取組みにより、教員が適切な時期に公募情報を把握できる環境を整備し、外部資金獲得に向けた支援体制の充実を図った。
（外部資金獲得実績）
令和７年度　56,526千円
（内、科研費27,927千円、受託研究等22,235千円、その他6,364千円）
</t>
    <phoneticPr fontId="1"/>
  </si>
  <si>
    <t>【令和４年度～令和７年度の総括】
・第２期中期計画に基づき、研究助成情報サイトや関係機関からの公募情報を継続的に収集し、学内メールやポータルサイトを通じて教員へ周知する体制を確立した。また、科研費をはじめとする主要な外部資金の申請時期に合わせた情報提供を行い、申請機会の確保を図った。
・令和６年度以降は、外部資金情報の整理方法を見直し、分野別に情報提供するなど利便性を向上させた。
（外部資金獲得実績）
令和４年度　52,607千円
（内、科研費20,521千円、受託研究等29,586千円、その他2,500千円）
令和５年度　57,016千円
（内、科研費30,895千円、受託研究等24,322千円、その他1,800千円）
令和６年度　50,705千円
（内、科研費21,610千円、受託研究等27,096千円、その他2,000千円）
令和７年度　56,526千円
（内、科研費27,927千円、受託研究等22,235千円、その他6,364千円）
【令和８年度・令和９年度の見込】
・申請支援や研究計画作成に関する情報共有を進め、申請件数及び採択件数の増加を図る。</t>
    <rPh sb="219" eb="220">
      <t>ウチ</t>
    </rPh>
    <phoneticPr fontId="1"/>
  </si>
  <si>
    <t>【令和４年度～令和７年度の総括】
・令和６年度末に高等学校教諭一種免許状（情報）、高等学校教諭一種免許状（数学）及び中学校教諭一種免許状（数学）の課程申請を提出し、令和７年12月に認定を受けた。
【令和８年度・令和９年度の見込】
・令和８年度から教職課程を開始する。
入学時に教職課程履修の手引き（電子版）を配布し、学生向けガイダンスを実施するなど、教員免許を希望する学生の履修のための環境を整えていく。
今後、予定されている対象教科（中学校の数学、高等学校の数学及び情報）の指導要領の改訂の方向性を調査するほか、再課程認定に向けた準備を開始する。</t>
    <phoneticPr fontId="1"/>
  </si>
  <si>
    <t>【令和４年度～令和７年度の総括】
・令和３年４月、北近畿地域における地域防災に関する研究拠点として開設した「地域防災研究センター」は、外部教育研究機関や自治体・地域との連携により、福知山地域を中心として蓄積されてきた災害関係データの収集・分析を基に、地域防災に関する現状把握や課題・対応策などの研究を進めてきた。また、学生には地域と共創しながら防災を担う人材を育成することを目的として、防災士養成講座を開設、令和６年能登半島地震に伴う被災者支援やフィールドワーク（ＦＷ）型の実践教育プログラムを新たに試行した。大規模災害の被災地及び想定被災地域を対象とした現地学習を通じて、地域防災の実態・課題・取組を総合的に学ぶことができた。
【令和８年度・令和９年度の見込】
・これまでの研究内容や成果を社会実装につなげるとともに、包括的な地域防災のあり方への提言を行うなど、自治体の防災・危機管理等に貢献する。
また、学生には、地域共創型 防災リーダー育成プログラムにより「防災を学ぶ」だけでなく、「地域と共に考え、つくり、支える」防災を起点とした共創的・多世代的な人材育成をめざす。</t>
    <phoneticPr fontId="1"/>
  </si>
  <si>
    <t xml:space="preserve">・研究資金獲得及び研究補助活動の支援体制を強化するため、研究助成情報の収集及び学内周知を継続して実施した。
・文部科学省や日本学術振興会等の外部機関が開催する各種セミナーに事務職員を派遣し、研究費の公正性の確保に向けた制度に関する知識の習得、制度理解のための情報収集、研究助成情報の動向などを早期に得る機会を増やした。
・独立行政法人日本学術振興会の講師を招いて、科学研究費助成事業の概要及び制度の最新動向、研究計画調書作成時の留意点等を学ぶ科研費説明会（教員参加率89％）を本学で実施した。
・研究支援の一環で行っているバイアウト制度について、科研費採択者による制度活用が２件あり、研究者が本来の研究に集中できる時間の確保につながった。
</t>
    <phoneticPr fontId="1"/>
  </si>
  <si>
    <t xml:space="preserve">【令和４年度～令和７年度の総括】
・毎年固定化しないように、テーマの異なった研修を実施できるように心掛けた。また、対面研修だけでは参加率がアップしないため、当日研修を録画しておき、後日受講できるビデオ配信をすることで参加率アップにつなげられ、教職員が時間や場所の制約を受けずに学べることができた。
第２期中期計画の令和４年度より、以下のとおり研修を実施した。
令和４年度
①職員ＳＤ研修
　・「契約事務と支払いについて」
②教職員ＳＤ研修　
　・「グレーゾーン（発達障害・パーソナリティー障害等）対応」
　・「入試の今とこれから」
　・「ＰＲＯＧ報告会」
令和５年度
①職員ＳＤ研修
　・「契約事務規程の改正点について」
　・「SPI3-EM解説、個人情報保護規程改正、研修報告」
②教職員ＳＤ研修
　・「大学教職員が知っておくべき知的財産の知識」
　・「性の多様性について（ＬＧＢＴＱ関連）」
令和６年度
①職員ＳＤ研修
　・「ChatGPTで文章力アップ～伝える文章から「伝わる」文章へ～」
　・「新規程システムの説明会」
②教職員ＳＤ研修
　・「円滑なコミュニケーションの極意」
　・「著作権に関する研修」
令和７年度
①職員ＳＤ研修
　・「文書管理説明会」
　・「職員の外部研修の報告・情報共有、局長からの講話」
②教職員ＳＤ研修
　・「ON/OFFの切り替え上手に！自律神経を整えるマインドフルネス」
　・「知的財産研修会～特許について～」
【令和８年度・令和９年度の見込】
・中期計画は概ね達成見込みである。引き続き実りある研修を実施できるよう努める。 </t>
    <phoneticPr fontId="1"/>
  </si>
  <si>
    <t xml:space="preserve">・令和２年度に策定した福知山公立大学インフラ長寿命化計画（個別施設計画）について、取組状況のフォローアップを実施し、令和７年12月に計画の更新を実施した。
・学士課程教育改編に伴う学生数の増加に対応するため、今後の優先的な施設設備の整備について、学内に財政課題検討ワーキンググループを設置・検討し、福知山市とともに整備計画について検討を進めた。
・令和８年度からの学生数増加の対応に向けては、大学・高専機能強化支援事業を活用し、４号館ＰＣ教室を教室に転用するための施設整備を実施した。また、新規取得用地の家屋解体や樹木伐採を進め、駐車場や駐輪場としての活用が可能なスペースを整備したほか、長期修繕計画の優先順位も踏まえながら、４号館施設の照明更新を計画し、実施した。
・老朽化した設備への対応として、福知山公立大学インフラ長寿命化計画（個別施設計画）に基づき、設備の更新を計画的に実施した。令和７年度は、消火ポンプ及び街灯照明の更新を行い、安全性の確保と施設機能の維持につなげた。
</t>
    <phoneticPr fontId="1"/>
  </si>
  <si>
    <t xml:space="preserve">【令和４年度～令和７年度の総括】
・同窓会は設立から大きな活動がなく、情報学部第１期生が令和６年３月末に卒業するにあたり、令和５年12月に学内に「同窓会タスクフォース」を 設置し、今後の同窓会の運営について協議を行い、解散の選択肢について同窓会に提示することが提案された。この提案に従い、初代同窓会長に状況を説明し、同窓会の解散の方向性について了承を得たため、同窓会事務局である学務課から同窓会員に対して同窓会の解散提案を行った。提案に対して回答者全員が賛成の意を示し同窓会は令和６年度に解散することとした。卒業生と大学の関わりについては同窓会という組織を形成せずに、本学が卒業生向けのサービスとして新たに定期的な情報提供を行い、卒業生と本学のつながりを保つ仕組みの構築を検討している。令和７年度から卒業生に対して大学のイベント案内をメールで送信し参加を促した。教育後援会では総会において父母等が大学に来学できるようなキャリア支援、学生の活動、大学院進学などを紹介している。また、令和６年度より総会後に会報を作成し、全会員に大学の活動を紹介するようにした。
【令和８年度・令和９年度の見込】
・卒業生向けサービスは、定期的な情報提供を行う体制を構築する。教育後援会について事務局の役割を継続的に行うほか、役員の方と意見交換を行いながら大学の情報発信など円滑に行う。また会員等に対してオンラインを活用し、積極的な情報発信を行い、教育後援会の活性化をめざす。 </t>
    <phoneticPr fontId="1"/>
  </si>
  <si>
    <t>・学士課程教育刷新により、「情報学を基盤とした地域協働型教育」と「汎用的学修能力の育成」を教育の柱とし、新たに大学全体及び両学部のディプロマ・ポリシー（学位授与方針）、カリキュラム・ポリシー（教育課程編成・実施方針）、アドミッション・ポリシー（入学者受入方針）を決定し、令和8年度から実施する新たなカリキュラムを制定した。新しいカリキュラムにおいては、両学部ともに４年間を通じた学修プロセスを見直し、主要科目の設定、指導教員制度の導入等、令和８年度からの新カリキュラム実施に向け、それぞれ検討を行い、両学部の教授会において、以下のように検討状況やカリキュラムマップ等の報告・審議を重ね、令和８年４月からの実施に向けた準備を完了した。
【地域経営学部】
①９月教授会：令和８年度カリキュラムの主旨について学長からの説明があり意見交換会を実施（Slackにおいても継続）
②10月教授会：令和６年度カリキュラム科目と令和８年度カリキュラム科目の読み替えについて審議
③11月教授会：令和８年開講科目、担当者一覧について審議
④12月教授会：令和８年開講科目、担当者一覧について審議し、授業概要が執行会議で承認・確定したことを報告
⑤１月教授会：令和８年度カリキュラムにおける卒業研究の履修条件等について審議
【情報学部】
①５月教授会：情報学部カリキュラムＷＧの設置を報告
②８月教授会：令和８年度以降入学者のカリキュラムマップ及びカリキュラムツリー、情報専門基礎科目群（いずれも案）を報告、意見聴取
③９月教授会：令和8年度カリキュラムの主旨について学長からの説明があり意見交換会を実施（Slackにおいても継続）
④10月教授会：2026カリキュラム実施WGからの提案（ＩＴ実習などの実習・演習の担当について、卒業研究の研究室配属・異動について）（Slackにおいても継続して意見交換）
⑤Slack審議：令和６年度カリキュラム科目と令和８年度カリキュラム科目の読み替えについて審議
⑥11月教授会：令和８年開講科目、担当者一覧について審議
⑦12月教授会：授業概要が執行会議で承認・確定したことを報告
⑧１月教授会：卒業研究科目の履修条件について審議
なお、２月から３月にかけては、両学部において４月からのカリキュラム実施に向けてガイダンス資料の作成、授業資料の作成など具体的作業を行った。
・令和２年度から令和６年度までの入学者の「外国語科目群」及び「一般教養科目群」の科目毎、入学年度毎、学部・学科毎の履修申請率、修得率を計測して比較するとともに、成績分布について、大学全体を母集団とした適合度の検定を行い、科目毎、入学年度毎、学部・学科毎の傾向を把握した。その結果、必修科目は履修申請率・修得率ともに高く、選択科目では履修状況に差が見られた。また、成績分布については、多くの科目で科目群全体とは異なる傾向が確認された。</t>
    <rPh sb="217" eb="218">
      <t>トウ</t>
    </rPh>
    <rPh sb="262" eb="264">
      <t>イカ</t>
    </rPh>
    <phoneticPr fontId="1"/>
  </si>
  <si>
    <t>【令和４年度～令和７年度の総括】
・令和６年度に情報学の深化をめざす研究開発に加え、その成果を地域にねざした実践活動に適用することをめざす大学院地域情報学研究科を設置した。また、学部においては、文理両分野にまたがる学修が可能となるよう令和８年度より共通教育を再編成し、新たに設置した基盤教育院による基盤教育科目を展開した。
・両学部の学生が共に学ぶ基盤教育科目と各学部で展開する専門教育科目からなる令和８年度カリキュラムを策定するとともに、基盤教育科目の展開を担う基盤教育院の設計を行った。
将来にわたり多様な分野及び地域課題について広くかつ深く学び続ける力を学部横断的に育成することを目的とする基盤教育科目を編成し、その中の「地域協働基盤科目群」において、統計データの基本的な処理・分析力を身につけたうえで、地域が抱える具体的な課題を材料として地域協働の基本を学修する「地域協働演習」を、両学部１年次の必修科目として配置した。また、現代社会で活躍するために必要な情報学の基本的知識及びスキルを身につけることを目的として、「情報科目群」に両学部１年次の必修科目として「情報と社会」を配置するとともに、「データサイエンス」や「統計学Ⅰ」等の必履修科目を配置した。
両学部の学生が「論理的に考え表現する力」を身につけることを目的として、「論理学」や「数学的思考法演習」「論理的思考法演習」等の科目を基盤教育科目に配置した。
【令和８年度・令和９年度の見込】
・令和８年度に設置された基盤教育院において、同年度から適用する新しい教育方針に基づくカリキュラムのもと、情報学部及び地域経営学部の学生を対象とした基盤教育科目を展開し、文理両分野にまたがる新たな教育を実施する。</t>
    <phoneticPr fontId="1"/>
  </si>
  <si>
    <t>・令和６年度末に文部科学省へ提出した設置申請書に対して、２度の審査意見が付されたが、その都度、迅速かつ適切な対応を行い、12月に高等学校教諭一種免許状（情報）、高等学校教諭一種免許状（数学）及び中学校教諭一種免許状（数学）の課程認定を受けた。
・計画の各項目に対して、以下の通り準備作業を行った。
①教職課程履修の手引きを作成し、情報学部の１年生向けに配布できるようにした。
②高校訪問用に教職課程の履修に関するチラシを作成した。
③令和８年度から教職課程運営委員会が活動できる体制を整え、新入生向けオリエンテーションでの説明等が実施できるようにした。
④書籍を中心とした必要な設備等の整備を行った。
⑤数理・データサイエンスセンターと協力して学習支援を行うことを検討した。
⑥採用前倒しなど、教職採用の動向調査を行った。</t>
    <phoneticPr fontId="1"/>
  </si>
  <si>
    <t>・令和２年度から令和６年度までの入学者の「全学共通科目群」の科目毎、入学年度毎、学部・学科毎の履修申請率、修得率を計測して比較するとともに、成績分布について、大学全体を母集団とした適合度の検定を行い、科目毎、入学年度毎、学部・学科毎の傾向を把握した。その結果、令和２年度カリキュラムでは一部の３年次配当科目及び夏期集中講義で履修申請率・修得率が低い傾向が見られた。一方、令和６年度カリキュラムでは履修状況が極端に低い科目はなかった。また、成績分布は、両カリキュラムとも多くの科目で科目群全体とは異なる傾向を示した。
・令和８年度カリキュラムにおいて、両学部の学生が共に学ぶ基盤教育科目を編成し、基盤教育を担う基盤教育院の設計を行った。令和８年度カリキュラムにおける「情報学を基盤とした地域協働型教育」と「汎用的学修能力の育成」の２つの教育目標のうち、「情報学を基盤とした地域協働型教育」の出発点となる講義科目「地域協働論」及び両学部が全員で共に学ぶ演習科目「地域協働演習」を１年次の必修科目として配置するとともに、それらを中心として、将来にわたり多様な分野及び地域課題について広くかつ深く学び続ける力を学部横断的に育成することを目的とする基盤教育科目の編成を行った。「地域協働演習」の設計にあたっては、専門委員会を立ち上げ、当該演習で扱うテーマの詳細や外部組織との連携等に関する調整を行った。また、基盤教育の質的向上及び充実を図る中心的な役割を担う「基盤教育院」を設置するに当たり、基盤教育院設置準備委員会を立ち上げ、基盤教育院の所属教員や所掌事項、基盤教育院教授会の運営方法等を定めた。</t>
    <phoneticPr fontId="1"/>
  </si>
  <si>
    <t>・「学士課程教育改編の方針」（令和６年３月策定）に基づく令和８年度カリキュラムの開講に向け、科目設計や実施方法等の具体的な内容について検討を進め、必要な準備を整えた。その中では、改編内容について全教職員の十分な理解を促進し、準備を円滑に進めることを目的として、学長文書「2026年度からの学士課程教育 ― これまでとは何が変わるのか」を作成し、学内で共有した。同文書では、従来の共通教育を再構築した基盤教育と専門教育の一体的かつ一貫的な運用、二つの教育目標の達成に向けた具体的な科目群の設置、従来の「ゼミ制度」を「指導教員制度」へ移行し、地域協働型教育の成果を学生の成長として結実させる仕組みの導入などを示し、教職員の理解を深めた。また、「福知山モデル」の構築に向け、その柱となりうる特徴をまとめた中間報告案を執行会議において協議し、同モデルの理論的フレームワークを中心に議論を深め、長期的な視点に立ったモデルの構築に向けて次年度に内容のさらなる精緻化を図ることを確認した。</t>
    <phoneticPr fontId="1"/>
  </si>
  <si>
    <t xml:space="preserve">【令和４年度～令和７年度の総括】
・情報学部を中核とした文理連携による地域協働型研究のさらなる発展を目的として令和６年度に大学院を開設し、福知山市をはじめとする北近畿地域との協働のもと、地域を巻き込んだ実践的なプロジェクト及び研究活動を推進する体制基盤を構築した。北近畿地域の企業を含む国内外の企業との共同研究を積極的に進めるとともに、産業界やＮＰＯ等の地域組織との連携を強化し、地域課題の解決に向けた取組みを推進した。
・本学教員の多様な専門領域を活かした個々の研究に加え、小規模大学としての機動性を活かし、地域課題に向けた学内外との共同研究（４年間で37件7,894千円）に取り組み、本学の特色である「地域協働型研究」の実践を積み重ねた。地域防災研究センターによる中小河川における雨量観測ネットワークの構築及びデータ分析、市街地の浸水想定区域における住民の防災意識調査二次分析、消防活動におけるＡＩ支援、数理・データサイエンスセンターによる福知山ラーニングイノベーション・プロジェクト等の附属機関における研究活動や、両学部の教員が参画する「ＡＩが介護保険行政を代行する際のルールに関する研究」、内閣府戦略的イノベーション創造プログラム（ＳＩＰ）におけるフィールドワーク拠点とした「学校組織レジリエンス」等、地域社会の基盤に関わる課題を中心に共同研究を展開した。これらの取組を通じて、地域課題を起点として研究が発展し、その成果が地域に還元される循環を形成するとともに、地域と大学が相互に発展する枠組みとして「福知山モデル」の代表的実践例の蓄積を図った。
・これまでの取組みに関して、執行会議における議論を通じて福知山モデルの具体化を進め、中間整理を行うなど、研究における「福知山モデル」の具現化を進めた。 
【令和８年度・令和９年度の見込】
・「福知山モデル」については、中間報告案を基に内容の精緻化を進め、地域協働型研究の実践例と理論的背景との対応関係を整理した上で、第２期中期目標期間中に提示する。 </t>
    <phoneticPr fontId="1"/>
  </si>
  <si>
    <t>【令和４年度～令和７年度の総括】
・大学院設置等の研究高度化に鑑み、オンラインデータベース及び電子ジャーナルを戦略的に導入した。従来のACMやIEEE等に加え、令和４年度に「iJAMP」、令和６年度には「Web of Science」及び「Taylor &amp; Francis」を新たに導入し、情報収集コンテンツを大幅に強化することで、研究活動に必要な電子リソースの拡充を図った。
・機関リポジトリへの教員論文掲載を毎年継続し、大学研究紀要（第７巻〜第10巻）の発行を通じて査読付き論文を含む研究成果の公開を支えた。
【令和８年度・令和９年度の見込】
・研究ニーズの変化や利用状況を分析し、最適な電子ジャーナル・データベースの契約形態を検討・維持する。
・研究支援機能のさらなる強化をめざし、電子図書の拡充など、より高度な研究環境の提供を推進する。</t>
    <phoneticPr fontId="1"/>
  </si>
  <si>
    <t>【令和４年度～令和７年度の総括】
・地域防災研究センターの検討を踏まえ、本学における防災関連計画の策定・運用体制の整備を段階的に推進した。令和４年10月に災害時対応マニュアル及び大規模地震対応マニュアルを作成し、運用を開始した。
・令和５年度には、計画の見直しに加え、災害時の行動を事務職員が直感的に理解できるよう、マニュアルの簡易版として災害時役割別カードを新たに作成・配布し、実効性の向上を図った。また、防災体制の強化を目的として、事務職員（総務係）が防災士養成講座を受講し、災害対応に必要な基礎的知識・技能の習得を行った。
・令和６年度には、災害時対応マニュアル第２版及び大規模地震対応マニュアル第２版を運用し、災害発生時に迅速かつ的確な対応が可能となる体制整備を進めた。さらに、地域防災研究センターと連携し、気象警報発表時等にSlack等を活用した事前の注意喚起を行うなど、平時からの情報共有・初動対応の強化に取り組んだ。令和７年度には、これまでの運用状況や課題を踏まえ各係で個別検討を行い、大規模地震対応マニュアル第３版を整備し、より実践的かつ現場に即した内容へと改善を図った。
以上のとおり、防災関連計画の策定から見直し、マニュアル整備、人材育成、情報共有体制の構築まで一連の取組を着実に推進し、本学の防災対応力の底上げが図られた。
【令和８年度・令和９年度の見込】
・近年、各地で突発的な災害が発生している状況を踏まえ、災害発生時に迅速かつ的確に対応できるよう、各種マニュアルのさらなるブラッシュアップを図る。</t>
    <phoneticPr fontId="1"/>
  </si>
  <si>
    <t>【令和４年度～令和７年度の総括】
・本計画では、地域防災研究センターの検討を踏まえ、本学における防災関連計画の策定・運用体制の整備を段階的に推進した。令和４年10月に災害時対応マニュアル及び大規模地震対応マニュアルを作成し、運用を開始した。
・令和５年度には、計画の見直しに加え、災害時の行動を職員が直感的に理解できるよう、マニュアルの簡易版として災害時役割別カードを新たに作成・配布し、実効性の向上を図った。また、防災体制の強化を目的として、総務担当職員が防災士養成講座を受講し、災害対応に必要な基礎的知識・技能の習得を行った。
・令和６年度には、災害時対応マニュアル第２版及び大規模地震対応マニュアル第２版を運用し、災害発生時に迅速かつ的確な対応が可能となる体制整備を進めた。さらに、地域防災研究センターと連携し、気象警報発表時等にSlack等を活用した事前の注意喚起を行うなど、平時からの情報共有・初動対応の強化に取り組んだ。
・令和７年度には、これまでの運用状況や課題を踏まえ各係で個別検討を行い、「大規模地震対応マニュアル第３版」を整備し、より実践的かつ現場に即した内容へと改善を図った。
・以上のとおり、防災関連計画の策定から見直し、マニュアル整備、人材育成、情報共有体制の構築まで一連の取組を着実に推進し、本学の防災対応力の底上げが図られた。
【令和８年度・令和９年度の見込】
・近年、各地で突発的な災害が発生している状況を踏まえ、災害発生時に迅速かつ的確に対応できるよう、各種マニュアルのさらなるブラッシュアップを図る。</t>
    <phoneticPr fontId="1"/>
  </si>
  <si>
    <t xml:space="preserve">・採用、退職及び令和７年度人事院勧告に伴う給与改正を踏まえた令和８年度の人件費及び退職手当を再試算するとともに第２期及び第３期中期目標期間中の人件費額を見直し、財政課題検討ワーキンググループに共有した。 
</t>
    <rPh sb="58" eb="59">
      <t>オヨ</t>
    </rPh>
    <rPh sb="65" eb="67">
      <t>モクヒョウ</t>
    </rPh>
    <rPh sb="67" eb="69">
      <t>キカン</t>
    </rPh>
    <rPh sb="69" eb="70">
      <t>チュウ</t>
    </rPh>
    <phoneticPr fontId="1"/>
  </si>
  <si>
    <t>【令和４年度～令和７年度の総括】
・令和４年度は、本学の早期認知度向上のため、高校１・２年生に向けた情報発信を強化した。また、志願者が多い地域への訪問を強化するとともに、高校訪問が未対応であった遠隔地域に対しても多角的な広報活動を展開した。令和５年度には、大学設置基準の改定を踏まえ、将来の学部編成や入学定員のあり方について検討を行った。具体的には、令和５年度に、第２期中期計画に掲げた「福知山モデル」の具体化に向け、「学士課程教育改編の方針」を決定した。同方針では、学士課程の新たな教育目標として「情報学を基盤とした地域協働型教育」及び「汎用的学修能力育成」を設定し、令和８年度から地域経営学部を地域経営学科の１学科に変更、共通教育を担う教員組織「基盤教育院（仮称）」の設置等の組織改編を定めるとともに本学全体の財政基盤の安定化に向け情報学部の入学定員を100名から120名に増員する方針を定めた。令和６年度には学士課程教育改編の新たなカリキュラムを実装する令和８年度入学志願者に向けた情報発信として、令和８年度から適用する三つのポリシーを決定し、令和８年度入学者選抜の変更とあわせて公表した。令和７年度には学士課程教育改編に加え、大学院の取組み及び教職課程の設置等、入学志願者の確保につなげるため積極的な情報発信を行うとともに、令和８年度入試から導入した「総合型選抜Ⅰ・Ⅱ」についても認知の拡大に努め、初年度の入試倍率は約６倍となった。
・令和６年度の大学院（定員20人）設置、令和８年度からの学士課程教育改編に伴う定員増（情報学部定員増加20人）に向けた取組みを行い、学生数確保による財政基盤強化を着実に実施した。
・入学志願者の増加への対策としては、オープンキャンパス、高校訪問、ウェブサイト等を通じて発信し、志願者確保に取り組んだ。また、執行会議の下に財政課題検討ワーキンググループを設置して中長期的な財政課題を整理し、個別課題の改善に向けた検討を開始し、学生確保と関連した財務課題を検討する体制を中期計画前半において整備した。
・各年度の入学者選抜における志願者数及び入学者数の推移は次のとおり。
［地域経営学部］（編入を除く）
令和５年度　志願者数385人、入学者数104人
令和６年度　志願者数415人、入学者数114人
令和７年度　志願者数411人、入学者数114人
令和８年度　志願者数266人、入学者数106人
［情報学部］
令和５年度　志願者数344人、入学者数105人
令和６年度　志願者数314人、入学者数108人
令和７年度　志願者数267人、入学者数108人
令和８年度　志願者数293人、入学者数124人
［地域情報学研究科］
令和６年度　志願者数15人、入学者数15人
令和７年度　志願者数19人、入学者数16人
令和８年度　志願者数26人、入学者数21人
【令和８年度・令和９年度の見込】
・学士課程改編後の教育内容や教職課程の特色を積極的に発信し、安定的な入学定員充足と志願倍率の維持を図る。また、財政課題検討ワーキンググループの検討結果を踏まえ、施設の老朽化対策を進めるとともに、事業経費の見直しや多様な収入確保策を実行し、財務基盤の強化を図る見込みである。</t>
    <rPh sb="463" eb="464">
      <t>ミッ</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</si>
</sst>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0%"/>
  </numFmts>
  <fonts count="73" x14ac:knownFonts="1">
    <font>
      <sz val="11"/>
      <color theme="1"/>
      <name val="ＭＳ Ｐゴシック"/>
      <family val="2"/>
      <charset val="128"/>
      <scheme val="minor"/>
    </font>
    <font>
      <sz val="6"/>
      <name val="ＭＳ Ｐゴシック"/>
      <family val="2"/>
      <charset val="128"/>
      <scheme val="minor"/>
    </font>
    <font>
      <sz val="11"/>
      <name val="ＭＳ Ｐゴシック"/>
      <family val="2"/>
      <charset val="128"/>
      <scheme val="minor"/>
    </font>
    <font>
      <sz val="11"/>
      <name val="ＭＳ 明朝"/>
      <family val="1"/>
      <charset val="128"/>
    </font>
    <font>
      <sz val="11"/>
      <name val="HGS明朝B"/>
      <family val="1"/>
      <charset val="128"/>
    </font>
    <font>
      <b/>
      <sz val="36"/>
      <name val="HGS明朝B"/>
      <family val="1"/>
      <charset val="128"/>
    </font>
    <font>
      <sz val="20"/>
      <name val="HGS明朝B"/>
      <family val="1"/>
      <charset val="128"/>
    </font>
    <font>
      <sz val="28"/>
      <name val="HGS明朝B"/>
      <family val="1"/>
      <charset val="128"/>
    </font>
    <font>
      <sz val="18"/>
      <name val="ＭＳ Ｐゴシック"/>
      <family val="2"/>
      <charset val="128"/>
      <scheme val="minor"/>
    </font>
    <font>
      <sz val="18"/>
      <name val="HGS明朝B"/>
      <family val="1"/>
      <charset val="128"/>
    </font>
    <font>
      <sz val="12"/>
      <color theme="1"/>
      <name val="ＭＳ 明朝"/>
      <family val="1"/>
      <charset val="128"/>
    </font>
    <font>
      <sz val="12"/>
      <name val="ＭＳ 明朝"/>
      <family val="1"/>
      <charset val="128"/>
    </font>
    <font>
      <sz val="14"/>
      <name val="ＭＳ 明朝"/>
      <family val="1"/>
      <charset val="128"/>
    </font>
    <font>
      <sz val="14"/>
      <color theme="1"/>
      <name val="ＭＳ 明朝"/>
      <family val="1"/>
      <charset val="128"/>
    </font>
    <font>
      <sz val="14"/>
      <name val="ＭＳ Ｐゴシック"/>
      <family val="2"/>
      <charset val="128"/>
      <scheme val="minor"/>
    </font>
    <font>
      <sz val="18"/>
      <color theme="1"/>
      <name val="ＭＳ Ｐゴシック"/>
      <family val="2"/>
      <charset val="128"/>
      <scheme val="minor"/>
    </font>
    <font>
      <sz val="10"/>
      <color theme="1"/>
      <name val="ＭＳ Ｐゴシック"/>
      <family val="2"/>
      <charset val="128"/>
      <scheme val="minor"/>
    </font>
    <font>
      <sz val="10"/>
      <color theme="1"/>
      <name val="ＭＳ Ｐゴシック"/>
      <family val="3"/>
      <charset val="128"/>
      <scheme val="minor"/>
    </font>
    <font>
      <b/>
      <sz val="12"/>
      <color theme="1"/>
      <name val="HGS明朝B"/>
      <family val="1"/>
      <charset val="128"/>
    </font>
    <font>
      <b/>
      <sz val="11"/>
      <color theme="0"/>
      <name val="ＭＳ Ｐゴシック"/>
      <family val="3"/>
      <charset val="128"/>
      <scheme val="minor"/>
    </font>
    <font>
      <sz val="16"/>
      <name val="ＭＳ Ｐゴシック"/>
      <family val="2"/>
      <charset val="128"/>
      <scheme val="minor"/>
    </font>
    <font>
      <sz val="12"/>
      <name val="ＭＳ Ｐゴシック"/>
      <family val="2"/>
      <charset val="128"/>
      <scheme val="minor"/>
    </font>
    <font>
      <sz val="15"/>
      <name val="ＭＳ Ｐゴシック"/>
      <family val="2"/>
      <charset val="128"/>
      <scheme val="minor"/>
    </font>
    <font>
      <sz val="15"/>
      <name val="ＭＳ 明朝"/>
      <family val="1"/>
      <charset val="128"/>
    </font>
    <font>
      <sz val="30"/>
      <name val="ＭＳ Ｐゴシック"/>
      <family val="2"/>
      <charset val="128"/>
      <scheme val="minor"/>
    </font>
    <font>
      <b/>
      <sz val="20"/>
      <name val="ＭＳ ゴシック"/>
      <family val="3"/>
      <charset val="128"/>
    </font>
    <font>
      <b/>
      <sz val="15"/>
      <name val="ＭＳ ゴシック"/>
      <family val="3"/>
      <charset val="128"/>
    </font>
    <font>
      <sz val="16"/>
      <name val="ＭＳ 明朝"/>
      <family val="1"/>
      <charset val="128"/>
    </font>
    <font>
      <sz val="30"/>
      <name val="ＭＳ 明朝"/>
      <family val="1"/>
      <charset val="128"/>
    </font>
    <font>
      <sz val="11"/>
      <name val="ＭＳ ゴシック"/>
      <family val="3"/>
      <charset val="128"/>
    </font>
    <font>
      <b/>
      <sz val="12"/>
      <name val="ＭＳ ゴシック"/>
      <family val="3"/>
      <charset val="128"/>
    </font>
    <font>
      <b/>
      <sz val="16"/>
      <name val="ＭＳ ゴシック"/>
      <family val="3"/>
      <charset val="128"/>
    </font>
    <font>
      <b/>
      <sz val="16"/>
      <name val="ＭＳ 明朝"/>
      <family val="1"/>
      <charset val="128"/>
    </font>
    <font>
      <b/>
      <sz val="15"/>
      <name val="ＭＳ 明朝"/>
      <family val="1"/>
      <charset val="128"/>
    </font>
    <font>
      <sz val="20"/>
      <name val="ＭＳ ゴシック"/>
      <family val="3"/>
      <charset val="128"/>
    </font>
    <font>
      <sz val="15"/>
      <name val="ＭＳ ゴシック"/>
      <family val="3"/>
      <charset val="128"/>
    </font>
    <font>
      <sz val="15"/>
      <color rgb="FFFF0000"/>
      <name val="ＭＳ 明朝"/>
      <family val="1"/>
      <charset val="128"/>
    </font>
    <font>
      <sz val="20"/>
      <name val="ＭＳ 明朝"/>
      <family val="1"/>
      <charset val="128"/>
    </font>
    <font>
      <b/>
      <sz val="30"/>
      <name val="ＭＳ ゴシック"/>
      <family val="3"/>
      <charset val="128"/>
    </font>
    <font>
      <sz val="20"/>
      <name val="ＭＳ Ｐゴシック"/>
      <family val="2"/>
      <charset val="128"/>
      <scheme val="minor"/>
    </font>
    <font>
      <sz val="15"/>
      <name val="ＭＳ Ｐ明朝"/>
      <family val="1"/>
      <charset val="128"/>
    </font>
    <font>
      <sz val="30"/>
      <name val="ＭＳ Ｐ明朝"/>
      <family val="1"/>
      <charset val="128"/>
    </font>
    <font>
      <sz val="11"/>
      <color theme="1"/>
      <name val="ＭＳ ゴシック"/>
      <family val="3"/>
      <charset val="128"/>
    </font>
    <font>
      <sz val="14"/>
      <color theme="1"/>
      <name val="ＭＳ ゴシック"/>
      <family val="3"/>
      <charset val="128"/>
    </font>
    <font>
      <sz val="8"/>
      <color theme="1"/>
      <name val="ＭＳ ゴシック"/>
      <family val="3"/>
      <charset val="128"/>
    </font>
    <font>
      <sz val="12"/>
      <color theme="1"/>
      <name val="ＭＳ ゴシック"/>
      <family val="3"/>
      <charset val="128"/>
    </font>
    <font>
      <sz val="12"/>
      <color theme="1"/>
      <name val="ＭＳ Ｐゴシック"/>
      <family val="2"/>
      <charset val="128"/>
      <scheme val="minor"/>
    </font>
    <font>
      <sz val="24"/>
      <color theme="1"/>
      <name val="ＭＳ Ｐゴシック"/>
      <family val="2"/>
      <charset val="128"/>
      <scheme val="minor"/>
    </font>
    <font>
      <sz val="18"/>
      <color theme="1"/>
      <name val="ＭＳ Ｐゴシック"/>
      <family val="3"/>
      <charset val="128"/>
      <scheme val="major"/>
    </font>
    <font>
      <sz val="14"/>
      <name val="ＭＳ ゴシック"/>
      <family val="3"/>
      <charset val="128"/>
    </font>
    <font>
      <sz val="11"/>
      <color theme="1"/>
      <name val="ＭＳ Ｐゴシック"/>
      <family val="2"/>
      <charset val="128"/>
      <scheme val="minor"/>
    </font>
    <font>
      <sz val="16"/>
      <name val="ＭＳ Ｐゴシック"/>
      <family val="3"/>
      <charset val="128"/>
    </font>
    <font>
      <sz val="30"/>
      <name val="ＭＳ ゴシック"/>
      <family val="3"/>
      <charset val="128"/>
    </font>
    <font>
      <b/>
      <sz val="18"/>
      <name val="ＭＳ ゴシック"/>
      <family val="3"/>
      <charset val="128"/>
    </font>
    <font>
      <u/>
      <sz val="11"/>
      <name val="ＭＳ Ｐゴシック"/>
      <family val="2"/>
      <charset val="128"/>
      <scheme val="minor"/>
    </font>
    <font>
      <u/>
      <sz val="11"/>
      <name val="ＭＳ Ｐゴシック"/>
      <family val="3"/>
      <charset val="128"/>
      <scheme val="minor"/>
    </font>
    <font>
      <b/>
      <sz val="14"/>
      <name val="ＭＳ 明朝"/>
      <family val="1"/>
      <charset val="128"/>
    </font>
    <font>
      <u/>
      <sz val="11"/>
      <name val="ＭＳ 明朝"/>
      <family val="1"/>
      <charset val="128"/>
    </font>
    <font>
      <b/>
      <sz val="11"/>
      <name val="ＭＳ 明朝"/>
      <family val="1"/>
      <charset val="128"/>
    </font>
    <font>
      <b/>
      <sz val="9"/>
      <name val="ＭＳ 明朝"/>
      <family val="1"/>
      <charset val="128"/>
    </font>
    <font>
      <b/>
      <sz val="14"/>
      <name val="ＭＳ ゴシック"/>
      <family val="3"/>
      <charset val="128"/>
    </font>
    <font>
      <b/>
      <sz val="11"/>
      <name val="ＭＳ ゴシック"/>
      <family val="3"/>
      <charset val="128"/>
    </font>
    <font>
      <b/>
      <sz val="9"/>
      <name val="ＭＳ ゴシック"/>
      <family val="3"/>
      <charset val="128"/>
    </font>
    <font>
      <sz val="18"/>
      <name val="ＭＳ 明朝"/>
      <family val="1"/>
      <charset val="128"/>
    </font>
    <font>
      <sz val="14"/>
      <color theme="1"/>
      <name val="ＭＳ Ｐゴシック"/>
      <family val="2"/>
      <charset val="128"/>
      <scheme val="minor"/>
    </font>
    <font>
      <sz val="14"/>
      <color theme="1"/>
      <name val="ＭＳ Ｐゴシック"/>
      <family val="3"/>
      <charset val="128"/>
      <scheme val="major"/>
    </font>
    <font>
      <sz val="18"/>
      <color theme="1"/>
      <name val="ＭＳ 明朝"/>
      <family val="1"/>
      <charset val="128"/>
    </font>
    <font>
      <sz val="11"/>
      <color theme="1"/>
      <name val="ＭＳ 明朝"/>
      <family val="1"/>
      <charset val="128"/>
    </font>
    <font>
      <sz val="9"/>
      <color theme="1"/>
      <name val="ＭＳ 明朝"/>
      <family val="1"/>
      <charset val="128"/>
    </font>
    <font>
      <u/>
      <sz val="11"/>
      <color theme="10"/>
      <name val="ＭＳ Ｐゴシック"/>
      <family val="2"/>
      <charset val="128"/>
      <scheme val="minor"/>
    </font>
    <font>
      <u/>
      <sz val="11"/>
      <color theme="1"/>
      <name val="ＭＳ 明朝"/>
      <family val="1"/>
      <charset val="128"/>
    </font>
    <font>
      <b/>
      <sz val="11"/>
      <name val="ＭＳ Ｐゴシック"/>
      <family val="3"/>
      <charset val="128"/>
      <scheme val="major"/>
    </font>
    <font>
      <sz val="11"/>
      <color theme="1"/>
      <name val="游ゴシック"/>
      <family val="3"/>
      <charset val="128"/>
    </font>
  </fonts>
  <fills count="11">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CCFFFF"/>
        <bgColor indexed="64"/>
      </patternFill>
    </fill>
    <fill>
      <patternFill patternType="solid">
        <fgColor theme="1"/>
        <bgColor indexed="64"/>
      </patternFill>
    </fill>
    <fill>
      <patternFill patternType="solid">
        <fgColor theme="0" tint="-0.14999847407452621"/>
        <bgColor indexed="64"/>
      </patternFill>
    </fill>
    <fill>
      <patternFill patternType="solid">
        <fgColor rgb="FFCCFFCC"/>
        <bgColor indexed="64"/>
      </patternFill>
    </fill>
    <fill>
      <patternFill patternType="solid">
        <fgColor rgb="FF66CCFF"/>
        <bgColor indexed="64"/>
      </patternFill>
    </fill>
    <fill>
      <patternFill patternType="solid">
        <fgColor rgb="FF92D050"/>
        <bgColor indexed="64"/>
      </patternFill>
    </fill>
    <fill>
      <patternFill patternType="solid">
        <fgColor theme="2" tint="-0.249977111117893"/>
        <bgColor indexed="64"/>
      </patternFill>
    </fill>
  </fills>
  <borders count="71">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indexed="64"/>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s>
  <cellStyleXfs count="3">
    <xf numFmtId="0" fontId="0" fillId="0" borderId="0">
      <alignment vertical="center"/>
    </xf>
    <xf numFmtId="0" fontId="50" fillId="0" borderId="0">
      <alignment vertical="center"/>
    </xf>
    <xf numFmtId="0" fontId="69" fillId="0" borderId="0" applyNumberFormat="0" applyFill="0" applyBorder="0" applyAlignment="0" applyProtection="0">
      <alignment vertical="center"/>
    </xf>
  </cellStyleXfs>
  <cellXfs count="652">
    <xf numFmtId="0" fontId="0" fillId="0" borderId="0" xfId="0">
      <alignment vertical="center"/>
    </xf>
    <xf numFmtId="0" fontId="2" fillId="2" borderId="0" xfId="0" applyFont="1" applyFill="1">
      <alignment vertical="center"/>
    </xf>
    <xf numFmtId="0" fontId="3" fillId="2" borderId="0" xfId="0" applyFont="1" applyFill="1">
      <alignment vertical="center"/>
    </xf>
    <xf numFmtId="0" fontId="2" fillId="0" borderId="0" xfId="0" applyFont="1">
      <alignment vertical="center"/>
    </xf>
    <xf numFmtId="0" fontId="4" fillId="2" borderId="0" xfId="0" applyFont="1" applyFill="1">
      <alignment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10" fillId="0" borderId="0" xfId="0" applyFont="1">
      <alignment vertical="center"/>
    </xf>
    <xf numFmtId="0" fontId="11" fillId="2" borderId="0" xfId="0" applyFont="1" applyFill="1">
      <alignment vertical="center"/>
    </xf>
    <xf numFmtId="0" fontId="3" fillId="2" borderId="0" xfId="0" applyFont="1" applyFill="1" applyAlignment="1">
      <alignment horizontal="center" vertical="center"/>
    </xf>
    <xf numFmtId="0" fontId="12" fillId="2" borderId="0" xfId="0" applyFont="1" applyFill="1">
      <alignment vertical="center"/>
    </xf>
    <xf numFmtId="0" fontId="13" fillId="0" borderId="0" xfId="0" applyFont="1">
      <alignment vertical="center"/>
    </xf>
    <xf numFmtId="0" fontId="2" fillId="2" borderId="0" xfId="0" applyFont="1" applyFill="1" applyAlignment="1">
      <alignment vertical="center" wrapText="1"/>
    </xf>
    <xf numFmtId="0" fontId="3" fillId="2" borderId="0" xfId="0" applyFont="1" applyFill="1" applyAlignment="1">
      <alignment vertical="center" wrapText="1"/>
    </xf>
    <xf numFmtId="0" fontId="0" fillId="0" borderId="7" xfId="0" applyBorder="1" applyAlignment="1">
      <alignment horizontal="center" vertical="center" wrapText="1"/>
    </xf>
    <xf numFmtId="0" fontId="0" fillId="0" borderId="7" xfId="0" applyBorder="1">
      <alignment vertical="center"/>
    </xf>
    <xf numFmtId="0" fontId="0" fillId="0" borderId="7" xfId="0" applyBorder="1" applyAlignment="1">
      <alignment horizontal="right" vertical="center"/>
    </xf>
    <xf numFmtId="0" fontId="0" fillId="0" borderId="0" xfId="0" applyAlignment="1">
      <alignment horizontal="center" vertical="center"/>
    </xf>
    <xf numFmtId="0" fontId="0" fillId="0" borderId="0" xfId="0" applyAlignment="1">
      <alignment horizontal="center" vertical="center" shrinkToFit="1"/>
    </xf>
    <xf numFmtId="0" fontId="0" fillId="3" borderId="7" xfId="0" applyFill="1" applyBorder="1" applyAlignment="1">
      <alignment horizontal="center" vertical="center" shrinkToFit="1"/>
    </xf>
    <xf numFmtId="0" fontId="0" fillId="0" borderId="7" xfId="0" applyBorder="1" applyAlignment="1">
      <alignment horizontal="center" vertical="center"/>
    </xf>
    <xf numFmtId="0" fontId="0" fillId="0" borderId="7" xfId="0" applyBorder="1" applyAlignment="1">
      <alignment horizontal="center" vertical="center" shrinkToFit="1"/>
    </xf>
    <xf numFmtId="0" fontId="14" fillId="2" borderId="0" xfId="0" applyFont="1" applyFill="1">
      <alignment vertical="center"/>
    </xf>
    <xf numFmtId="0" fontId="15" fillId="0" borderId="0" xfId="0" applyFont="1">
      <alignment vertical="center"/>
    </xf>
    <xf numFmtId="0" fontId="0" fillId="0" borderId="0" xfId="0" applyAlignment="1">
      <alignment vertical="top"/>
    </xf>
    <xf numFmtId="0" fontId="17" fillId="0" borderId="1" xfId="0" applyFont="1" applyBorder="1" applyAlignment="1">
      <alignment horizontal="center" vertical="center"/>
    </xf>
    <xf numFmtId="0" fontId="17" fillId="0" borderId="3" xfId="0" applyFont="1" applyBorder="1" applyAlignment="1">
      <alignment horizontal="center" vertical="center"/>
    </xf>
    <xf numFmtId="0" fontId="17" fillId="0" borderId="2" xfId="0" applyFont="1" applyBorder="1" applyAlignment="1">
      <alignment vertical="center" wrapText="1"/>
    </xf>
    <xf numFmtId="0" fontId="17" fillId="0" borderId="2" xfId="0" applyFont="1" applyBorder="1" applyAlignment="1">
      <alignment horizontal="center" vertical="center"/>
    </xf>
    <xf numFmtId="0" fontId="17" fillId="0" borderId="4" xfId="0" applyFont="1" applyBorder="1" applyAlignment="1">
      <alignment horizontal="center" vertical="center"/>
    </xf>
    <xf numFmtId="0" fontId="17" fillId="0" borderId="6" xfId="0" applyFont="1" applyBorder="1" applyAlignment="1">
      <alignment horizontal="center" vertical="center"/>
    </xf>
    <xf numFmtId="0" fontId="17" fillId="0" borderId="5" xfId="0" applyFont="1" applyBorder="1" applyAlignment="1">
      <alignment horizontal="center" vertical="center"/>
    </xf>
    <xf numFmtId="0" fontId="17" fillId="0" borderId="4" xfId="0" applyFont="1" applyBorder="1" applyAlignment="1">
      <alignment vertical="center" wrapText="1"/>
    </xf>
    <xf numFmtId="0" fontId="17" fillId="0" borderId="6" xfId="0" applyFont="1" applyBorder="1">
      <alignment vertical="center"/>
    </xf>
    <xf numFmtId="0" fontId="17" fillId="0" borderId="5" xfId="0" applyFont="1" applyBorder="1">
      <alignment vertical="center"/>
    </xf>
    <xf numFmtId="0" fontId="17" fillId="0" borderId="1" xfId="0" applyFont="1" applyBorder="1" applyAlignment="1">
      <alignment vertical="center" wrapText="1"/>
    </xf>
    <xf numFmtId="0" fontId="17" fillId="0" borderId="3" xfId="0" applyFont="1" applyBorder="1">
      <alignment vertical="center"/>
    </xf>
    <xf numFmtId="0" fontId="17" fillId="0" borderId="1" xfId="0" applyFont="1" applyBorder="1">
      <alignment vertical="center"/>
    </xf>
    <xf numFmtId="0" fontId="17" fillId="0" borderId="4" xfId="0" applyFont="1" applyBorder="1">
      <alignment vertical="center"/>
    </xf>
    <xf numFmtId="0" fontId="17" fillId="0" borderId="5" xfId="0" applyFont="1" applyBorder="1" applyAlignment="1">
      <alignment vertical="center" wrapText="1"/>
    </xf>
    <xf numFmtId="0" fontId="16" fillId="0" borderId="1"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7" fillId="0" borderId="6" xfId="0" applyFont="1" applyBorder="1" applyAlignment="1">
      <alignment vertical="center" wrapText="1"/>
    </xf>
    <xf numFmtId="0" fontId="18" fillId="0" borderId="0" xfId="0" applyFont="1">
      <alignment vertical="center"/>
    </xf>
    <xf numFmtId="0" fontId="17" fillId="0" borderId="1" xfId="0" applyFont="1" applyBorder="1" applyAlignment="1">
      <alignment vertical="top" wrapText="1"/>
    </xf>
    <xf numFmtId="0" fontId="17" fillId="0" borderId="3" xfId="0" applyFont="1" applyBorder="1" applyAlignment="1">
      <alignment vertical="top"/>
    </xf>
    <xf numFmtId="0" fontId="17" fillId="0" borderId="2" xfId="0" applyFont="1" applyBorder="1" applyAlignment="1">
      <alignment vertical="top" wrapText="1"/>
    </xf>
    <xf numFmtId="0" fontId="17" fillId="0" borderId="1" xfId="0" applyFont="1" applyBorder="1" applyAlignment="1">
      <alignment horizontal="center" vertical="top"/>
    </xf>
    <xf numFmtId="0" fontId="17" fillId="0" borderId="3" xfId="0" applyFont="1" applyBorder="1" applyAlignment="1">
      <alignment horizontal="center" vertical="top"/>
    </xf>
    <xf numFmtId="0" fontId="17" fillId="0" borderId="2" xfId="0" applyFont="1" applyBorder="1" applyAlignment="1">
      <alignment horizontal="center" vertical="top"/>
    </xf>
    <xf numFmtId="0" fontId="17" fillId="0" borderId="4" xfId="0" applyFont="1" applyBorder="1" applyAlignment="1">
      <alignment vertical="top" wrapText="1"/>
    </xf>
    <xf numFmtId="0" fontId="17" fillId="0" borderId="6" xfId="0" applyFont="1" applyBorder="1" applyAlignment="1">
      <alignment vertical="top"/>
    </xf>
    <xf numFmtId="0" fontId="17" fillId="0" borderId="5" xfId="0" applyFont="1" applyBorder="1" applyAlignment="1">
      <alignment vertical="top" wrapText="1"/>
    </xf>
    <xf numFmtId="0" fontId="17" fillId="0" borderId="4" xfId="0" applyFont="1" applyBorder="1" applyAlignment="1">
      <alignment horizontal="center" vertical="top"/>
    </xf>
    <xf numFmtId="0" fontId="17" fillId="0" borderId="6" xfId="0" applyFont="1" applyBorder="1" applyAlignment="1">
      <alignment horizontal="center" vertical="top"/>
    </xf>
    <xf numFmtId="0" fontId="17" fillId="0" borderId="5" xfId="0" applyFont="1" applyBorder="1" applyAlignment="1">
      <alignment horizontal="center" vertical="top"/>
    </xf>
    <xf numFmtId="0" fontId="17" fillId="0" borderId="6" xfId="0" applyFont="1" applyBorder="1" applyAlignment="1">
      <alignment vertical="top" wrapText="1"/>
    </xf>
    <xf numFmtId="0" fontId="20" fillId="2" borderId="0" xfId="0" applyFont="1" applyFill="1">
      <alignment vertical="center"/>
    </xf>
    <xf numFmtId="0" fontId="21" fillId="2" borderId="0" xfId="0" applyFont="1" applyFill="1">
      <alignment vertical="center"/>
    </xf>
    <xf numFmtId="0" fontId="22" fillId="2" borderId="0" xfId="0" applyFont="1" applyFill="1">
      <alignment vertical="center"/>
    </xf>
    <xf numFmtId="0" fontId="22" fillId="2" borderId="0" xfId="0" applyFont="1" applyFill="1" applyAlignment="1">
      <alignment horizontal="center" vertical="center"/>
    </xf>
    <xf numFmtId="0" fontId="23" fillId="2" borderId="0" xfId="0" applyFont="1" applyFill="1">
      <alignment vertical="center"/>
    </xf>
    <xf numFmtId="0" fontId="24" fillId="2" borderId="0" xfId="0" applyFont="1" applyFill="1">
      <alignment vertical="center"/>
    </xf>
    <xf numFmtId="0" fontId="26" fillId="2" borderId="0" xfId="0" applyFont="1" applyFill="1" applyAlignment="1">
      <alignment horizontal="justify" vertical="center" wrapText="1"/>
    </xf>
    <xf numFmtId="0" fontId="20" fillId="2" borderId="0" xfId="0" applyFont="1" applyFill="1" applyAlignment="1">
      <alignment horizontal="center" vertical="center"/>
    </xf>
    <xf numFmtId="0" fontId="29" fillId="2" borderId="0" xfId="0" applyFont="1" applyFill="1">
      <alignment vertical="center"/>
    </xf>
    <xf numFmtId="0" fontId="2" fillId="3" borderId="0" xfId="0" applyFont="1" applyFill="1">
      <alignment vertical="center"/>
    </xf>
    <xf numFmtId="0" fontId="26" fillId="2" borderId="25" xfId="0" applyFont="1" applyFill="1" applyBorder="1">
      <alignment vertical="center"/>
    </xf>
    <xf numFmtId="0" fontId="26" fillId="2" borderId="26" xfId="0" applyFont="1" applyFill="1" applyBorder="1">
      <alignment vertical="center"/>
    </xf>
    <xf numFmtId="0" fontId="25" fillId="2" borderId="26" xfId="0" applyFont="1" applyFill="1" applyBorder="1" applyAlignment="1">
      <alignment horizontal="center" vertical="center"/>
    </xf>
    <xf numFmtId="0" fontId="26" fillId="2" borderId="27" xfId="0" applyFont="1" applyFill="1" applyBorder="1">
      <alignment vertical="center"/>
    </xf>
    <xf numFmtId="0" fontId="23" fillId="0" borderId="5" xfId="0" applyFont="1" applyBorder="1" applyAlignment="1">
      <alignment vertical="top" wrapText="1"/>
    </xf>
    <xf numFmtId="0" fontId="38" fillId="2" borderId="27" xfId="0" applyFont="1" applyFill="1" applyBorder="1">
      <alignment vertical="center"/>
    </xf>
    <xf numFmtId="0" fontId="23" fillId="2" borderId="32" xfId="0" applyFont="1" applyFill="1" applyBorder="1" applyAlignment="1">
      <alignment horizontal="left" vertical="top" wrapText="1"/>
    </xf>
    <xf numFmtId="0" fontId="23" fillId="0" borderId="33" xfId="0" applyFont="1" applyBorder="1" applyAlignment="1">
      <alignment vertical="top" wrapText="1"/>
    </xf>
    <xf numFmtId="0" fontId="35" fillId="2" borderId="0" xfId="0" applyFont="1" applyFill="1" applyAlignment="1">
      <alignment horizontal="center" vertical="center" wrapText="1"/>
    </xf>
    <xf numFmtId="0" fontId="23" fillId="2" borderId="0" xfId="0" applyFont="1" applyFill="1" applyAlignment="1">
      <alignment vertical="top" wrapText="1"/>
    </xf>
    <xf numFmtId="0" fontId="23" fillId="2" borderId="0" xfId="0" applyFont="1" applyFill="1" applyAlignment="1">
      <alignment horizontal="left" vertical="top" wrapText="1"/>
    </xf>
    <xf numFmtId="0" fontId="37" fillId="2" borderId="0" xfId="0" applyFont="1" applyFill="1" applyAlignment="1">
      <alignment horizontal="center" vertical="center" wrapText="1"/>
    </xf>
    <xf numFmtId="0" fontId="23" fillId="2" borderId="0" xfId="0" applyFont="1" applyFill="1" applyAlignment="1">
      <alignment horizontal="center" vertical="center" wrapText="1"/>
    </xf>
    <xf numFmtId="0" fontId="23" fillId="0" borderId="0" xfId="0" applyFont="1" applyAlignment="1">
      <alignment vertical="top" wrapText="1"/>
    </xf>
    <xf numFmtId="0" fontId="39" fillId="2" borderId="0" xfId="0" applyFont="1" applyFill="1" applyAlignment="1">
      <alignment horizontal="center" vertical="center"/>
    </xf>
    <xf numFmtId="0" fontId="22" fillId="2" borderId="36" xfId="0" applyFont="1" applyFill="1" applyBorder="1">
      <alignment vertical="center"/>
    </xf>
    <xf numFmtId="0" fontId="26" fillId="2" borderId="37" xfId="0" applyFont="1" applyFill="1" applyBorder="1" applyAlignment="1">
      <alignment horizontal="left" vertical="center" indent="2"/>
    </xf>
    <xf numFmtId="0" fontId="26" fillId="2" borderId="38" xfId="0" applyFont="1" applyFill="1" applyBorder="1">
      <alignment vertical="center"/>
    </xf>
    <xf numFmtId="0" fontId="26" fillId="2" borderId="38" xfId="0" applyFont="1" applyFill="1" applyBorder="1" applyAlignment="1">
      <alignment vertical="center" wrapText="1"/>
    </xf>
    <xf numFmtId="0" fontId="25" fillId="2" borderId="38" xfId="0" applyFont="1" applyFill="1" applyBorder="1" applyAlignment="1">
      <alignment horizontal="center" vertical="center" wrapText="1"/>
    </xf>
    <xf numFmtId="0" fontId="33" fillId="2" borderId="38" xfId="0" applyFont="1" applyFill="1" applyBorder="1" applyAlignment="1">
      <alignment vertical="center" wrapText="1"/>
    </xf>
    <xf numFmtId="0" fontId="26" fillId="2" borderId="39" xfId="0" applyFont="1" applyFill="1" applyBorder="1" applyAlignment="1">
      <alignment vertical="center" wrapText="1"/>
    </xf>
    <xf numFmtId="0" fontId="23" fillId="0" borderId="33" xfId="0" applyFont="1" applyBorder="1" applyAlignment="1">
      <alignment horizontal="center" vertical="center" wrapText="1"/>
    </xf>
    <xf numFmtId="0" fontId="35" fillId="2" borderId="37" xfId="0" applyFont="1" applyFill="1" applyBorder="1" applyAlignment="1">
      <alignment vertical="center" wrapText="1"/>
    </xf>
    <xf numFmtId="0" fontId="35" fillId="2" borderId="47" xfId="0" applyFont="1" applyFill="1" applyBorder="1" applyAlignment="1">
      <alignment vertical="center" wrapText="1"/>
    </xf>
    <xf numFmtId="0" fontId="25" fillId="2" borderId="6" xfId="0" applyFont="1" applyFill="1" applyBorder="1" applyAlignment="1">
      <alignment horizontal="center" vertical="center" wrapText="1"/>
    </xf>
    <xf numFmtId="0" fontId="33" fillId="2" borderId="6" xfId="0" applyFont="1" applyFill="1" applyBorder="1" applyAlignment="1">
      <alignment horizontal="left" vertical="center" wrapText="1"/>
    </xf>
    <xf numFmtId="0" fontId="23" fillId="0" borderId="48" xfId="0" applyFont="1" applyBorder="1" applyAlignment="1">
      <alignment vertical="top" wrapText="1"/>
    </xf>
    <xf numFmtId="0" fontId="25" fillId="2" borderId="51" xfId="0" applyFont="1" applyFill="1" applyBorder="1" applyAlignment="1">
      <alignment horizontal="center" vertical="center" wrapText="1"/>
    </xf>
    <xf numFmtId="0" fontId="33" fillId="2" borderId="51" xfId="0" applyFont="1" applyFill="1" applyBorder="1" applyAlignment="1">
      <alignment horizontal="left" vertical="center" wrapText="1"/>
    </xf>
    <xf numFmtId="0" fontId="23" fillId="0" borderId="2" xfId="0" applyFont="1" applyBorder="1" applyAlignment="1">
      <alignment vertical="top" wrapText="1"/>
    </xf>
    <xf numFmtId="0" fontId="25" fillId="2" borderId="38" xfId="0" applyFont="1" applyFill="1" applyBorder="1" applyAlignment="1">
      <alignment horizontal="center" vertical="center"/>
    </xf>
    <xf numFmtId="0" fontId="33" fillId="2" borderId="38" xfId="0" applyFont="1" applyFill="1" applyBorder="1">
      <alignment vertical="center"/>
    </xf>
    <xf numFmtId="0" fontId="26" fillId="2" borderId="39" xfId="0" applyFont="1" applyFill="1" applyBorder="1">
      <alignment vertical="center"/>
    </xf>
    <xf numFmtId="0" fontId="23" fillId="0" borderId="53" xfId="0" applyFont="1" applyBorder="1" applyAlignment="1">
      <alignment vertical="top" wrapText="1"/>
    </xf>
    <xf numFmtId="0" fontId="2" fillId="2" borderId="36" xfId="0" applyFont="1" applyFill="1" applyBorder="1">
      <alignment vertical="center"/>
    </xf>
    <xf numFmtId="0" fontId="31" fillId="0" borderId="0" xfId="0" applyFont="1" applyAlignment="1">
      <alignment vertical="center" wrapText="1"/>
    </xf>
    <xf numFmtId="0" fontId="26" fillId="0" borderId="0" xfId="0" applyFont="1" applyAlignment="1">
      <alignment vertical="center" wrapText="1"/>
    </xf>
    <xf numFmtId="0" fontId="26" fillId="0" borderId="37" xfId="0" applyFont="1" applyBorder="1" applyAlignment="1">
      <alignment horizontal="left" vertical="center" wrapText="1"/>
    </xf>
    <xf numFmtId="0" fontId="34" fillId="2" borderId="58" xfId="0" applyFont="1" applyFill="1" applyBorder="1" applyAlignment="1">
      <alignment horizontal="center" vertical="center" wrapText="1"/>
    </xf>
    <xf numFmtId="0" fontId="23" fillId="2" borderId="59" xfId="0" applyFont="1" applyFill="1" applyBorder="1" applyAlignment="1">
      <alignment vertical="top" wrapText="1"/>
    </xf>
    <xf numFmtId="0" fontId="23" fillId="2" borderId="59" xfId="0" applyFont="1" applyFill="1" applyBorder="1" applyAlignment="1">
      <alignment horizontal="left" vertical="top" wrapText="1"/>
    </xf>
    <xf numFmtId="0" fontId="28" fillId="2" borderId="59" xfId="0" applyFont="1" applyFill="1" applyBorder="1" applyAlignment="1">
      <alignment horizontal="center" vertical="center" wrapText="1"/>
    </xf>
    <xf numFmtId="0" fontId="37" fillId="2" borderId="59" xfId="0" applyFont="1" applyFill="1" applyBorder="1" applyAlignment="1">
      <alignment horizontal="center" vertical="center" wrapText="1"/>
    </xf>
    <xf numFmtId="0" fontId="23" fillId="0" borderId="60" xfId="0" applyFont="1" applyBorder="1" applyAlignment="1">
      <alignment vertical="top" wrapText="1"/>
    </xf>
    <xf numFmtId="0" fontId="28" fillId="2" borderId="61" xfId="0" applyFont="1" applyFill="1" applyBorder="1" applyAlignment="1">
      <alignment horizontal="center" vertical="center" wrapText="1"/>
    </xf>
    <xf numFmtId="0" fontId="26" fillId="2" borderId="62" xfId="0" applyFont="1" applyFill="1" applyBorder="1" applyAlignment="1">
      <alignment horizontal="left" vertical="center" wrapText="1"/>
    </xf>
    <xf numFmtId="0" fontId="33" fillId="2" borderId="38" xfId="0" applyFont="1" applyFill="1" applyBorder="1" applyAlignment="1">
      <alignment horizontal="left" vertical="center" wrapText="1"/>
    </xf>
    <xf numFmtId="0" fontId="23" fillId="2" borderId="59" xfId="0" applyFont="1" applyFill="1" applyBorder="1" applyAlignment="1">
      <alignment horizontal="center" vertical="center" wrapText="1"/>
    </xf>
    <xf numFmtId="0" fontId="23" fillId="0" borderId="60" xfId="0" applyFont="1" applyBorder="1" applyAlignment="1">
      <alignment horizontal="center" vertical="center" wrapText="1"/>
    </xf>
    <xf numFmtId="0" fontId="26" fillId="0" borderId="62" xfId="0" applyFont="1" applyBorder="1" applyAlignment="1">
      <alignment horizontal="left" vertical="center" wrapText="1"/>
    </xf>
    <xf numFmtId="0" fontId="26" fillId="0" borderId="26" xfId="0" applyFont="1" applyBorder="1" applyAlignment="1">
      <alignment horizontal="left" vertical="center" wrapText="1"/>
    </xf>
    <xf numFmtId="0" fontId="25" fillId="0" borderId="26" xfId="0" applyFont="1" applyBorder="1" applyAlignment="1">
      <alignment horizontal="center" vertical="center" wrapText="1"/>
    </xf>
    <xf numFmtId="0" fontId="33" fillId="0" borderId="26" xfId="0" applyFont="1" applyBorder="1" applyAlignment="1">
      <alignment horizontal="left" vertical="center" wrapText="1"/>
    </xf>
    <xf numFmtId="0" fontId="26" fillId="0" borderId="27" xfId="0" applyFont="1" applyBorder="1" applyAlignment="1">
      <alignment horizontal="left" vertical="center" wrapText="1"/>
    </xf>
    <xf numFmtId="0" fontId="26" fillId="0" borderId="42" xfId="0" applyFont="1" applyBorder="1" applyAlignment="1">
      <alignment horizontal="left" vertical="center" wrapText="1"/>
    </xf>
    <xf numFmtId="0" fontId="25" fillId="0" borderId="42" xfId="0" applyFont="1" applyBorder="1" applyAlignment="1">
      <alignment horizontal="center" vertical="center" wrapText="1"/>
    </xf>
    <xf numFmtId="0" fontId="33" fillId="0" borderId="42" xfId="0" applyFont="1" applyBorder="1" applyAlignment="1">
      <alignment horizontal="left" vertical="center" wrapText="1"/>
    </xf>
    <xf numFmtId="0" fontId="26" fillId="0" borderId="43" xfId="0" applyFont="1" applyBorder="1" applyAlignment="1">
      <alignment horizontal="left" vertical="center" wrapText="1"/>
    </xf>
    <xf numFmtId="0" fontId="26" fillId="0" borderId="0" xfId="0" applyFont="1" applyAlignment="1">
      <alignment horizontal="left" vertical="center" wrapText="1"/>
    </xf>
    <xf numFmtId="0" fontId="25" fillId="0" borderId="0" xfId="0" applyFont="1" applyAlignment="1">
      <alignment horizontal="center" vertical="center" wrapText="1"/>
    </xf>
    <xf numFmtId="0" fontId="33" fillId="0" borderId="0" xfId="0" applyFont="1" applyAlignment="1">
      <alignment horizontal="left" vertical="center" wrapText="1"/>
    </xf>
    <xf numFmtId="0" fontId="26" fillId="0" borderId="36" xfId="0" applyFont="1" applyBorder="1" applyAlignment="1">
      <alignment horizontal="left" vertical="center" wrapText="1"/>
    </xf>
    <xf numFmtId="0" fontId="23" fillId="2" borderId="8" xfId="0" applyFont="1" applyFill="1" applyBorder="1" applyAlignment="1">
      <alignment horizontal="left" vertical="top" wrapText="1"/>
    </xf>
    <xf numFmtId="0" fontId="23" fillId="0" borderId="5" xfId="0" applyFont="1" applyBorder="1" applyAlignment="1">
      <alignment horizontal="center" vertical="center" wrapText="1"/>
    </xf>
    <xf numFmtId="0" fontId="26" fillId="0" borderId="50" xfId="0" applyFont="1" applyBorder="1" applyAlignment="1">
      <alignment horizontal="left" vertical="center" wrapText="1"/>
    </xf>
    <xf numFmtId="0" fontId="37" fillId="2" borderId="42" xfId="0" applyFont="1" applyFill="1" applyBorder="1" applyAlignment="1">
      <alignment horizontal="center" vertical="center" wrapText="1"/>
    </xf>
    <xf numFmtId="0" fontId="23" fillId="0" borderId="42" xfId="0" applyFont="1" applyBorder="1" applyAlignment="1">
      <alignment vertical="top" wrapText="1"/>
    </xf>
    <xf numFmtId="0" fontId="28" fillId="2" borderId="43" xfId="0" applyFont="1" applyFill="1" applyBorder="1" applyAlignment="1">
      <alignment horizontal="center" vertical="center" wrapText="1"/>
    </xf>
    <xf numFmtId="0" fontId="26" fillId="3" borderId="17" xfId="0" applyFont="1" applyFill="1" applyBorder="1">
      <alignment vertical="center"/>
    </xf>
    <xf numFmtId="0" fontId="26" fillId="3" borderId="18" xfId="0" applyFont="1" applyFill="1" applyBorder="1">
      <alignment vertical="center"/>
    </xf>
    <xf numFmtId="0" fontId="25" fillId="3" borderId="18" xfId="0" applyFont="1" applyFill="1" applyBorder="1" applyAlignment="1">
      <alignment horizontal="center" vertical="center"/>
    </xf>
    <xf numFmtId="0" fontId="35" fillId="2" borderId="58" xfId="0" applyFont="1" applyFill="1" applyBorder="1" applyAlignment="1">
      <alignment horizontal="center" vertical="center" wrapText="1"/>
    </xf>
    <xf numFmtId="0" fontId="39" fillId="2" borderId="0" xfId="0" applyFont="1" applyFill="1">
      <alignment vertical="center"/>
    </xf>
    <xf numFmtId="0" fontId="47" fillId="0" borderId="0" xfId="0" applyFont="1">
      <alignment vertical="center"/>
    </xf>
    <xf numFmtId="0" fontId="48" fillId="0" borderId="0" xfId="0" applyFont="1">
      <alignment vertical="center"/>
    </xf>
    <xf numFmtId="0" fontId="23" fillId="0" borderId="7" xfId="0" applyFont="1" applyBorder="1" applyAlignment="1">
      <alignment vertical="top" wrapText="1"/>
    </xf>
    <xf numFmtId="0" fontId="23" fillId="0" borderId="32" xfId="0" applyFont="1" applyBorder="1" applyAlignment="1">
      <alignment vertical="top" wrapText="1"/>
    </xf>
    <xf numFmtId="0" fontId="28" fillId="2" borderId="29" xfId="0" applyFont="1" applyFill="1" applyBorder="1" applyAlignment="1">
      <alignment horizontal="center" vertical="center" wrapText="1"/>
    </xf>
    <xf numFmtId="0" fontId="28" fillId="2" borderId="34" xfId="0" applyFont="1" applyFill="1" applyBorder="1" applyAlignment="1">
      <alignment horizontal="center" vertical="center" wrapText="1"/>
    </xf>
    <xf numFmtId="0" fontId="23" fillId="2" borderId="7" xfId="0" applyFont="1" applyFill="1" applyBorder="1" applyAlignment="1">
      <alignment vertical="top" wrapText="1"/>
    </xf>
    <xf numFmtId="0" fontId="23" fillId="2" borderId="32" xfId="0" applyFont="1" applyFill="1" applyBorder="1" applyAlignment="1">
      <alignment vertical="top" wrapText="1"/>
    </xf>
    <xf numFmtId="0" fontId="28" fillId="2" borderId="32" xfId="0" applyFont="1" applyFill="1" applyBorder="1" applyAlignment="1">
      <alignment horizontal="center" vertical="center" wrapText="1"/>
    </xf>
    <xf numFmtId="0" fontId="37" fillId="2" borderId="7" xfId="0" applyFont="1" applyFill="1" applyBorder="1" applyAlignment="1">
      <alignment horizontal="center" vertical="center" wrapText="1"/>
    </xf>
    <xf numFmtId="0" fontId="37" fillId="2" borderId="32" xfId="0" applyFont="1" applyFill="1" applyBorder="1" applyAlignment="1">
      <alignment horizontal="center" vertical="center" wrapText="1"/>
    </xf>
    <xf numFmtId="0" fontId="34" fillId="2" borderId="28" xfId="0" applyFont="1" applyFill="1" applyBorder="1" applyAlignment="1">
      <alignment horizontal="center" vertical="center" wrapText="1"/>
    </xf>
    <xf numFmtId="0" fontId="35" fillId="2" borderId="28" xfId="0" applyFont="1" applyFill="1" applyBorder="1" applyAlignment="1">
      <alignment horizontal="center" vertical="center" wrapText="1"/>
    </xf>
    <xf numFmtId="0" fontId="23" fillId="2" borderId="8" xfId="0" applyFont="1" applyFill="1" applyBorder="1" applyAlignment="1">
      <alignment vertical="top" wrapText="1"/>
    </xf>
    <xf numFmtId="0" fontId="28" fillId="2" borderId="8" xfId="0" applyFont="1" applyFill="1" applyBorder="1" applyAlignment="1">
      <alignment horizontal="center" vertical="center" wrapText="1"/>
    </xf>
    <xf numFmtId="0" fontId="23" fillId="0" borderId="35" xfId="0" applyFont="1" applyBorder="1" applyAlignment="1">
      <alignment vertical="top" wrapText="1"/>
    </xf>
    <xf numFmtId="0" fontId="28" fillId="2" borderId="46" xfId="0" applyFont="1" applyFill="1" applyBorder="1" applyAlignment="1">
      <alignment horizontal="center" vertical="center" wrapText="1"/>
    </xf>
    <xf numFmtId="0" fontId="34" fillId="2" borderId="31" xfId="0" applyFont="1" applyFill="1" applyBorder="1" applyAlignment="1">
      <alignment horizontal="center" vertical="center" wrapText="1"/>
    </xf>
    <xf numFmtId="0" fontId="37" fillId="2" borderId="35" xfId="0" applyFont="1" applyFill="1" applyBorder="1" applyAlignment="1">
      <alignment horizontal="center" vertical="center" wrapText="1"/>
    </xf>
    <xf numFmtId="0" fontId="23" fillId="0" borderId="8" xfId="0" applyFont="1" applyBorder="1" applyAlignment="1">
      <alignment vertical="top" wrapText="1"/>
    </xf>
    <xf numFmtId="0" fontId="28" fillId="2" borderId="44" xfId="0" applyFont="1" applyFill="1" applyBorder="1" applyAlignment="1">
      <alignment horizontal="center" vertical="center" wrapText="1"/>
    </xf>
    <xf numFmtId="0" fontId="37" fillId="2" borderId="8"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32" xfId="0" applyFont="1" applyFill="1" applyBorder="1" applyAlignment="1">
      <alignment horizontal="center" vertical="center" wrapText="1"/>
    </xf>
    <xf numFmtId="0" fontId="26" fillId="2" borderId="38" xfId="0" applyFont="1" applyFill="1" applyBorder="1" applyAlignment="1">
      <alignment horizontal="left" vertical="center" wrapText="1"/>
    </xf>
    <xf numFmtId="0" fontId="26" fillId="2" borderId="39" xfId="0" applyFont="1" applyFill="1" applyBorder="1" applyAlignment="1">
      <alignment horizontal="left" vertical="center" wrapText="1"/>
    </xf>
    <xf numFmtId="0" fontId="26" fillId="2" borderId="50" xfId="0" applyFont="1" applyFill="1" applyBorder="1" applyAlignment="1">
      <alignment horizontal="left" vertical="center" wrapText="1"/>
    </xf>
    <xf numFmtId="0" fontId="26" fillId="2" borderId="51" xfId="0" applyFont="1" applyFill="1" applyBorder="1" applyAlignment="1">
      <alignment horizontal="left" vertical="center" wrapText="1"/>
    </xf>
    <xf numFmtId="0" fontId="26" fillId="2" borderId="52" xfId="0" applyFont="1" applyFill="1" applyBorder="1" applyAlignment="1">
      <alignment horizontal="left" vertical="center" wrapText="1"/>
    </xf>
    <xf numFmtId="0" fontId="26" fillId="2" borderId="4" xfId="0" applyFont="1" applyFill="1" applyBorder="1" applyAlignment="1">
      <alignment horizontal="left" vertical="center" wrapText="1"/>
    </xf>
    <xf numFmtId="0" fontId="26" fillId="2" borderId="6" xfId="0" applyFont="1" applyFill="1" applyBorder="1" applyAlignment="1">
      <alignment horizontal="left" vertical="center" wrapText="1"/>
    </xf>
    <xf numFmtId="0" fontId="26" fillId="2" borderId="41" xfId="0" applyFont="1" applyFill="1" applyBorder="1" applyAlignment="1">
      <alignment horizontal="left" vertical="center" wrapText="1"/>
    </xf>
    <xf numFmtId="0" fontId="37" fillId="2" borderId="10" xfId="0" applyFont="1" applyFill="1" applyBorder="1" applyAlignment="1">
      <alignment horizontal="center" vertical="center" wrapText="1"/>
    </xf>
    <xf numFmtId="0" fontId="28" fillId="2" borderId="49" xfId="0" applyFont="1" applyFill="1" applyBorder="1" applyAlignment="1">
      <alignment horizontal="center" vertical="center" wrapText="1"/>
    </xf>
    <xf numFmtId="0" fontId="23" fillId="2" borderId="7" xfId="0" applyFont="1" applyFill="1" applyBorder="1" applyAlignment="1">
      <alignment horizontal="left" vertical="top" wrapText="1"/>
    </xf>
    <xf numFmtId="0" fontId="42" fillId="0" borderId="0" xfId="0" applyFont="1">
      <alignment vertical="center"/>
    </xf>
    <xf numFmtId="0" fontId="42" fillId="0" borderId="7" xfId="0" applyFont="1" applyBorder="1" applyAlignment="1">
      <alignment horizontal="center" vertical="center" wrapText="1"/>
    </xf>
    <xf numFmtId="0" fontId="42" fillId="0" borderId="7" xfId="0" applyFont="1" applyBorder="1" applyAlignment="1">
      <alignment horizontal="justify" vertical="center" wrapText="1"/>
    </xf>
    <xf numFmtId="0" fontId="26" fillId="0" borderId="63" xfId="0" applyFont="1" applyBorder="1" applyAlignment="1">
      <alignment horizontal="left" vertical="center" wrapText="1"/>
    </xf>
    <xf numFmtId="0" fontId="25" fillId="0" borderId="63" xfId="0" applyFont="1" applyBorder="1" applyAlignment="1">
      <alignment horizontal="center" vertical="center" wrapText="1"/>
    </xf>
    <xf numFmtId="0" fontId="33" fillId="0" borderId="63" xfId="0" applyFont="1" applyBorder="1" applyAlignment="1">
      <alignment horizontal="left" vertical="center" wrapText="1"/>
    </xf>
    <xf numFmtId="0" fontId="26" fillId="0" borderId="64" xfId="0" applyFont="1" applyBorder="1" applyAlignment="1">
      <alignment horizontal="left" vertical="center" wrapText="1"/>
    </xf>
    <xf numFmtId="0" fontId="49" fillId="2" borderId="0" xfId="0" applyFont="1" applyFill="1">
      <alignment vertical="center"/>
    </xf>
    <xf numFmtId="0" fontId="12" fillId="2" borderId="0" xfId="0" applyFont="1" applyFill="1" applyAlignment="1">
      <alignment horizontal="center" vertical="center"/>
    </xf>
    <xf numFmtId="0" fontId="12" fillId="2" borderId="0" xfId="0" applyFont="1" applyFill="1" applyAlignment="1">
      <alignment vertical="center" wrapText="1"/>
    </xf>
    <xf numFmtId="0" fontId="12" fillId="2" borderId="0" xfId="0" quotePrefix="1" applyFont="1" applyFill="1">
      <alignment vertical="center"/>
    </xf>
    <xf numFmtId="0" fontId="12" fillId="0" borderId="0" xfId="0" applyFont="1">
      <alignment vertical="center"/>
    </xf>
    <xf numFmtId="0" fontId="49" fillId="2" borderId="0" xfId="0" applyFont="1" applyFill="1" applyAlignment="1">
      <alignment vertical="top"/>
    </xf>
    <xf numFmtId="0" fontId="49" fillId="2" borderId="0" xfId="0" applyFont="1" applyFill="1" applyAlignment="1">
      <alignment vertical="top" wrapText="1"/>
    </xf>
    <xf numFmtId="0" fontId="49" fillId="2" borderId="0" xfId="0" applyFont="1" applyFill="1" applyAlignment="1">
      <alignment vertical="center" wrapText="1"/>
    </xf>
    <xf numFmtId="0" fontId="49" fillId="0" borderId="0" xfId="0" applyFont="1">
      <alignment vertical="center"/>
    </xf>
    <xf numFmtId="0" fontId="49" fillId="2" borderId="0" xfId="0" applyFont="1" applyFill="1" applyAlignment="1">
      <alignment horizontal="left" vertical="center" indent="3"/>
    </xf>
    <xf numFmtId="0" fontId="12" fillId="2" borderId="0" xfId="0" applyFont="1" applyFill="1" applyAlignment="1">
      <alignment horizontal="left" vertical="center" indent="2"/>
    </xf>
    <xf numFmtId="0" fontId="12" fillId="2" borderId="0" xfId="0" applyFont="1" applyFill="1" applyAlignment="1">
      <alignment horizontal="left" vertical="center"/>
    </xf>
    <xf numFmtId="0" fontId="49" fillId="2" borderId="0" xfId="0" applyFont="1" applyFill="1" applyAlignment="1">
      <alignment horizontal="left" vertical="center" indent="1"/>
    </xf>
    <xf numFmtId="0" fontId="12" fillId="2" borderId="0" xfId="0" applyFont="1" applyFill="1" applyAlignment="1">
      <alignment horizontal="left" vertical="center" indent="3"/>
    </xf>
    <xf numFmtId="0" fontId="13" fillId="0" borderId="0" xfId="0" applyFont="1" applyAlignment="1">
      <alignment horizontal="left" vertical="center" indent="2"/>
    </xf>
    <xf numFmtId="0" fontId="3" fillId="2" borderId="0" xfId="1" applyFont="1" applyFill="1">
      <alignment vertical="center"/>
    </xf>
    <xf numFmtId="0" fontId="52" fillId="2" borderId="0" xfId="1" applyFont="1" applyFill="1" applyAlignment="1">
      <alignment horizontal="center" vertical="center"/>
    </xf>
    <xf numFmtId="0" fontId="2" fillId="2" borderId="0" xfId="1" applyFont="1" applyFill="1">
      <alignment vertical="center"/>
    </xf>
    <xf numFmtId="0" fontId="49" fillId="2" borderId="0" xfId="1" applyFont="1" applyFill="1">
      <alignment vertical="center"/>
    </xf>
    <xf numFmtId="0" fontId="52" fillId="2" borderId="0" xfId="1" applyFont="1" applyFill="1">
      <alignment vertical="center"/>
    </xf>
    <xf numFmtId="0" fontId="23" fillId="2" borderId="0" xfId="1" applyFont="1" applyFill="1">
      <alignment vertical="center"/>
    </xf>
    <xf numFmtId="0" fontId="24" fillId="2" borderId="0" xfId="1" applyFont="1" applyFill="1">
      <alignment vertical="center"/>
    </xf>
    <xf numFmtId="0" fontId="22" fillId="2" borderId="0" xfId="1" applyFont="1" applyFill="1">
      <alignment vertical="center"/>
    </xf>
    <xf numFmtId="0" fontId="38" fillId="2" borderId="0" xfId="1" applyFont="1" applyFill="1" applyAlignment="1">
      <alignment horizontal="center" vertical="center" wrapText="1"/>
    </xf>
    <xf numFmtId="0" fontId="59" fillId="2" borderId="0" xfId="1" applyFont="1" applyFill="1" applyAlignment="1">
      <alignment horizontal="justify" vertical="center" wrapText="1"/>
    </xf>
    <xf numFmtId="0" fontId="29" fillId="2" borderId="0" xfId="1" applyFont="1" applyFill="1">
      <alignment vertical="center"/>
    </xf>
    <xf numFmtId="0" fontId="49" fillId="2" borderId="58" xfId="1" applyFont="1" applyFill="1" applyBorder="1" applyAlignment="1">
      <alignment horizontal="center" vertical="center"/>
    </xf>
    <xf numFmtId="0" fontId="3" fillId="2" borderId="59" xfId="1" applyFont="1" applyFill="1" applyBorder="1" applyAlignment="1">
      <alignment vertical="top" wrapText="1"/>
    </xf>
    <xf numFmtId="0" fontId="3" fillId="0" borderId="59" xfId="1" applyFont="1" applyBorder="1" applyAlignment="1">
      <alignment vertical="top" wrapText="1"/>
    </xf>
    <xf numFmtId="0" fontId="3" fillId="2" borderId="0" xfId="1" applyFont="1" applyFill="1" applyAlignment="1">
      <alignment horizontal="left" vertical="top" wrapText="1"/>
    </xf>
    <xf numFmtId="0" fontId="3" fillId="0" borderId="0" xfId="1" applyFont="1" applyAlignment="1">
      <alignment horizontal="left" vertical="top" wrapText="1"/>
    </xf>
    <xf numFmtId="0" fontId="3" fillId="2" borderId="0" xfId="1" applyFont="1" applyFill="1" applyAlignment="1">
      <alignment vertical="top" wrapText="1"/>
    </xf>
    <xf numFmtId="0" fontId="52" fillId="2" borderId="0" xfId="1" applyFont="1" applyFill="1" applyAlignment="1">
      <alignment horizontal="center" vertical="center" wrapText="1"/>
    </xf>
    <xf numFmtId="0" fontId="3" fillId="2" borderId="32" xfId="1" applyFont="1" applyFill="1" applyBorder="1" applyAlignment="1">
      <alignment vertical="top" wrapText="1"/>
    </xf>
    <xf numFmtId="0" fontId="3" fillId="0" borderId="32" xfId="1" applyFont="1" applyBorder="1" applyAlignment="1">
      <alignment vertical="top" wrapText="1"/>
    </xf>
    <xf numFmtId="0" fontId="52" fillId="2" borderId="34" xfId="1" applyFont="1" applyFill="1" applyBorder="1" applyAlignment="1">
      <alignment horizontal="center" vertical="center" wrapText="1"/>
    </xf>
    <xf numFmtId="0" fontId="49" fillId="2" borderId="58" xfId="1" applyFont="1" applyFill="1" applyBorder="1" applyAlignment="1">
      <alignment horizontal="center" vertical="center" wrapText="1"/>
    </xf>
    <xf numFmtId="0" fontId="3" fillId="0" borderId="32" xfId="1" applyFont="1" applyBorder="1" applyAlignment="1" applyProtection="1">
      <alignment vertical="top" wrapText="1"/>
      <protection locked="0"/>
    </xf>
    <xf numFmtId="0" fontId="3" fillId="0" borderId="59" xfId="1" applyFont="1" applyBorder="1" applyAlignment="1" applyProtection="1">
      <alignment vertical="top" wrapText="1"/>
      <protection locked="0"/>
    </xf>
    <xf numFmtId="0" fontId="3" fillId="2" borderId="0" xfId="1" applyFont="1" applyFill="1" applyAlignment="1">
      <alignment vertical="center" wrapText="1"/>
    </xf>
    <xf numFmtId="0" fontId="3" fillId="2" borderId="32" xfId="1" applyFont="1" applyFill="1" applyBorder="1" applyAlignment="1">
      <alignment horizontal="left" vertical="top" wrapText="1"/>
    </xf>
    <xf numFmtId="0" fontId="3" fillId="2" borderId="59" xfId="1" applyFont="1" applyFill="1" applyBorder="1" applyAlignment="1">
      <alignment horizontal="left" vertical="top" wrapText="1"/>
    </xf>
    <xf numFmtId="0" fontId="3" fillId="0" borderId="32" xfId="1" applyFont="1" applyBorder="1" applyAlignment="1">
      <alignment horizontal="left" vertical="top" wrapText="1"/>
    </xf>
    <xf numFmtId="0" fontId="3" fillId="0" borderId="59" xfId="1" applyFont="1" applyBorder="1" applyAlignment="1">
      <alignment horizontal="left" vertical="top" wrapText="1"/>
    </xf>
    <xf numFmtId="0" fontId="3" fillId="2" borderId="7" xfId="1" applyFont="1" applyFill="1" applyBorder="1" applyAlignment="1">
      <alignment horizontal="left" vertical="top" wrapText="1"/>
    </xf>
    <xf numFmtId="0" fontId="52" fillId="2" borderId="29" xfId="1" applyFont="1" applyFill="1" applyBorder="1" applyAlignment="1">
      <alignment horizontal="center" vertical="center" wrapText="1"/>
    </xf>
    <xf numFmtId="0" fontId="3" fillId="0" borderId="0" xfId="1" applyFont="1" applyAlignment="1">
      <alignment vertical="top" wrapText="1"/>
    </xf>
    <xf numFmtId="0" fontId="38" fillId="2" borderId="0" xfId="1" applyFont="1" applyFill="1" applyAlignment="1">
      <alignment horizontal="left" vertical="center" wrapText="1"/>
    </xf>
    <xf numFmtId="0" fontId="52" fillId="2" borderId="44" xfId="1" applyFont="1" applyFill="1" applyBorder="1" applyAlignment="1">
      <alignment horizontal="center" vertical="center" wrapText="1"/>
    </xf>
    <xf numFmtId="0" fontId="3" fillId="0" borderId="7" xfId="1" applyFont="1" applyBorder="1" applyAlignment="1">
      <alignment vertical="top" wrapText="1"/>
    </xf>
    <xf numFmtId="0" fontId="12" fillId="2" borderId="0" xfId="1" applyFont="1" applyFill="1">
      <alignment vertical="center"/>
    </xf>
    <xf numFmtId="0" fontId="63" fillId="2" borderId="0" xfId="1" applyFont="1" applyFill="1" applyAlignment="1">
      <alignment horizontal="center" vertical="center"/>
    </xf>
    <xf numFmtId="0" fontId="53" fillId="0" borderId="0" xfId="1" applyFont="1" applyAlignment="1">
      <alignment horizontal="center" vertical="center" wrapText="1"/>
    </xf>
    <xf numFmtId="0" fontId="56" fillId="2" borderId="0" xfId="1" applyFont="1" applyFill="1">
      <alignment vertical="center"/>
    </xf>
    <xf numFmtId="0" fontId="64" fillId="0" borderId="0" xfId="0" applyFont="1">
      <alignment vertical="center"/>
    </xf>
    <xf numFmtId="0" fontId="65" fillId="0" borderId="0" xfId="0" applyFont="1">
      <alignment vertical="center"/>
    </xf>
    <xf numFmtId="177" fontId="0" fillId="0" borderId="0" xfId="0" applyNumberFormat="1">
      <alignment vertical="center"/>
    </xf>
    <xf numFmtId="0" fontId="0" fillId="0" borderId="0" xfId="0" applyAlignment="1">
      <alignment vertical="center" wrapText="1"/>
    </xf>
    <xf numFmtId="0" fontId="66" fillId="0" borderId="0" xfId="0" applyFont="1">
      <alignment vertical="center"/>
    </xf>
    <xf numFmtId="0" fontId="67" fillId="0" borderId="0" xfId="0" applyFont="1">
      <alignment vertical="center"/>
    </xf>
    <xf numFmtId="0" fontId="68" fillId="0" borderId="7" xfId="0" applyFont="1" applyBorder="1" applyAlignment="1">
      <alignment horizontal="center" vertical="center" wrapText="1"/>
    </xf>
    <xf numFmtId="0" fontId="66" fillId="0" borderId="7" xfId="0" applyFont="1" applyBorder="1" applyAlignment="1">
      <alignment horizontal="center" vertical="center"/>
    </xf>
    <xf numFmtId="0" fontId="67" fillId="0" borderId="7" xfId="0" applyFont="1" applyBorder="1" applyAlignment="1">
      <alignment vertical="center" wrapText="1"/>
    </xf>
    <xf numFmtId="0" fontId="3" fillId="0" borderId="7" xfId="0" applyFont="1" applyBorder="1" applyAlignment="1">
      <alignment vertical="center" wrapText="1"/>
    </xf>
    <xf numFmtId="0" fontId="3" fillId="2" borderId="7" xfId="0" applyFont="1" applyFill="1" applyBorder="1" applyAlignment="1">
      <alignment vertical="center" wrapText="1"/>
    </xf>
    <xf numFmtId="0" fontId="67" fillId="2" borderId="7" xfId="0" applyFont="1" applyFill="1" applyBorder="1" applyAlignment="1">
      <alignment vertical="center" wrapText="1"/>
    </xf>
    <xf numFmtId="0" fontId="69" fillId="0" borderId="0" xfId="2">
      <alignment vertical="center"/>
    </xf>
    <xf numFmtId="0" fontId="52" fillId="2" borderId="7" xfId="1" applyFont="1" applyFill="1" applyBorder="1" applyAlignment="1">
      <alignment horizontal="center" vertical="center" wrapText="1"/>
    </xf>
    <xf numFmtId="0" fontId="38" fillId="0" borderId="0" xfId="1" applyFont="1" applyAlignment="1">
      <alignment horizontal="center" vertical="center" wrapText="1"/>
    </xf>
    <xf numFmtId="0" fontId="38" fillId="2" borderId="0" xfId="1" applyFont="1" applyFill="1" applyAlignment="1">
      <alignment horizontal="center" vertical="center"/>
    </xf>
    <xf numFmtId="0" fontId="52" fillId="2" borderId="32" xfId="1" applyFont="1" applyFill="1" applyBorder="1" applyAlignment="1">
      <alignment horizontal="center" vertical="center" wrapText="1"/>
    </xf>
    <xf numFmtId="0" fontId="52" fillId="2" borderId="59" xfId="1" applyFont="1" applyFill="1" applyBorder="1" applyAlignment="1">
      <alignment horizontal="center" vertical="center" wrapText="1"/>
    </xf>
    <xf numFmtId="0" fontId="52" fillId="0" borderId="32" xfId="1" applyFont="1" applyBorder="1" applyAlignment="1">
      <alignment horizontal="center" vertical="center" wrapText="1"/>
    </xf>
    <xf numFmtId="0" fontId="52" fillId="0" borderId="59" xfId="1" applyFont="1" applyBorder="1" applyAlignment="1">
      <alignment horizontal="center" vertical="center" wrapText="1"/>
    </xf>
    <xf numFmtId="0" fontId="52" fillId="0" borderId="0" xfId="1" applyFont="1" applyAlignment="1">
      <alignment horizontal="center" vertical="center" wrapText="1"/>
    </xf>
    <xf numFmtId="0" fontId="52" fillId="2" borderId="8" xfId="1" applyFont="1" applyFill="1" applyBorder="1" applyAlignment="1">
      <alignment horizontal="center" vertical="center" wrapText="1"/>
    </xf>
    <xf numFmtId="0" fontId="3" fillId="0" borderId="8" xfId="1" applyFont="1" applyBorder="1" applyAlignment="1">
      <alignment horizontal="left" vertical="top" wrapText="1"/>
    </xf>
    <xf numFmtId="0" fontId="52" fillId="0" borderId="8" xfId="1" applyFont="1" applyBorder="1" applyAlignment="1">
      <alignment horizontal="center" vertical="center" wrapText="1"/>
    </xf>
    <xf numFmtId="0" fontId="3" fillId="2" borderId="8" xfId="1" applyFont="1" applyFill="1" applyBorder="1" applyAlignment="1">
      <alignment horizontal="left" vertical="top" wrapText="1"/>
    </xf>
    <xf numFmtId="0" fontId="67" fillId="0" borderId="7" xfId="0" applyFont="1" applyBorder="1" applyAlignment="1">
      <alignment vertical="top" wrapText="1"/>
    </xf>
    <xf numFmtId="0" fontId="67" fillId="0" borderId="32" xfId="0" applyFont="1" applyBorder="1" applyAlignment="1">
      <alignment vertical="top" wrapText="1"/>
    </xf>
    <xf numFmtId="0" fontId="52" fillId="2" borderId="61" xfId="1" applyFont="1" applyFill="1" applyBorder="1" applyAlignment="1">
      <alignment horizontal="center" vertical="center" wrapText="1"/>
    </xf>
    <xf numFmtId="0" fontId="67" fillId="0" borderId="8" xfId="0" applyFont="1" applyBorder="1" applyAlignment="1">
      <alignment vertical="top" wrapText="1"/>
    </xf>
    <xf numFmtId="0" fontId="67" fillId="0" borderId="35" xfId="0" applyFont="1" applyBorder="1" applyAlignment="1">
      <alignment vertical="top" wrapText="1"/>
    </xf>
    <xf numFmtId="0" fontId="3" fillId="2" borderId="26" xfId="1" applyFont="1" applyFill="1" applyBorder="1">
      <alignment vertical="center"/>
    </xf>
    <xf numFmtId="0" fontId="67" fillId="0" borderId="59" xfId="0" applyFont="1" applyBorder="1" applyAlignment="1">
      <alignment vertical="top" wrapText="1"/>
    </xf>
    <xf numFmtId="0" fontId="67" fillId="0" borderId="9" xfId="0" applyFont="1" applyBorder="1" applyAlignment="1">
      <alignment vertical="top" wrapText="1"/>
    </xf>
    <xf numFmtId="0" fontId="67" fillId="0" borderId="63" xfId="0" applyFont="1" applyBorder="1" applyAlignment="1">
      <alignment vertical="top" wrapText="1"/>
    </xf>
    <xf numFmtId="0" fontId="3" fillId="0" borderId="26" xfId="1" applyFont="1" applyBorder="1" applyAlignment="1">
      <alignment horizontal="left" vertical="top" wrapText="1"/>
    </xf>
    <xf numFmtId="0" fontId="3" fillId="0" borderId="8" xfId="1" applyFont="1" applyBorder="1" applyAlignment="1">
      <alignment vertical="top" wrapText="1"/>
    </xf>
    <xf numFmtId="0" fontId="49" fillId="2" borderId="26" xfId="1" applyFont="1" applyFill="1" applyBorder="1">
      <alignment vertical="center"/>
    </xf>
    <xf numFmtId="0" fontId="52" fillId="2" borderId="26" xfId="1" applyFont="1" applyFill="1" applyBorder="1" applyAlignment="1">
      <alignment horizontal="center" vertical="center"/>
    </xf>
    <xf numFmtId="0" fontId="2" fillId="2" borderId="26" xfId="1" applyFont="1" applyFill="1" applyBorder="1">
      <alignment vertical="center"/>
    </xf>
    <xf numFmtId="0" fontId="29" fillId="2" borderId="36" xfId="1" applyFont="1" applyFill="1" applyBorder="1">
      <alignment vertical="center"/>
    </xf>
    <xf numFmtId="0" fontId="42" fillId="0" borderId="7" xfId="0" applyFont="1" applyBorder="1" applyAlignment="1">
      <alignment horizontal="center" vertical="center"/>
    </xf>
    <xf numFmtId="0" fontId="42" fillId="0" borderId="7" xfId="0" applyFont="1" applyBorder="1" applyAlignment="1">
      <alignment horizontal="left" vertical="center"/>
    </xf>
    <xf numFmtId="0" fontId="42" fillId="0" borderId="7" xfId="0" applyFont="1" applyBorder="1">
      <alignment vertical="center"/>
    </xf>
    <xf numFmtId="0" fontId="42" fillId="0" borderId="70" xfId="0" applyFont="1" applyBorder="1">
      <alignment vertical="center"/>
    </xf>
    <xf numFmtId="0" fontId="60" fillId="2" borderId="0" xfId="1" applyFont="1" applyFill="1" applyAlignment="1">
      <alignment horizontal="justify" vertical="center" wrapText="1"/>
    </xf>
    <xf numFmtId="0" fontId="58" fillId="2" borderId="0" xfId="1" applyFont="1" applyFill="1" applyAlignment="1">
      <alignment vertical="top" wrapText="1"/>
    </xf>
    <xf numFmtId="0" fontId="61" fillId="2" borderId="0" xfId="1" applyFont="1" applyFill="1" applyAlignment="1">
      <alignment vertical="center" wrapText="1"/>
    </xf>
    <xf numFmtId="0" fontId="3" fillId="0" borderId="7" xfId="1" applyFont="1" applyBorder="1" applyAlignment="1">
      <alignment vertical="center" wrapText="1"/>
    </xf>
    <xf numFmtId="0" fontId="12" fillId="2" borderId="0" xfId="0" applyFont="1" applyFill="1" applyAlignment="1">
      <alignment vertical="top" wrapText="1"/>
    </xf>
    <xf numFmtId="0" fontId="12" fillId="2" borderId="0" xfId="0" applyFont="1" applyFill="1" applyAlignment="1">
      <alignment vertical="center" wrapText="1"/>
    </xf>
    <xf numFmtId="0" fontId="5" fillId="2" borderId="0" xfId="0" applyFont="1" applyFill="1" applyAlignment="1">
      <alignment horizontal="center" vertical="center"/>
    </xf>
    <xf numFmtId="0" fontId="6" fillId="2" borderId="0" xfId="0" applyFont="1" applyFill="1" applyAlignment="1">
      <alignment horizontal="center" vertical="center"/>
    </xf>
    <xf numFmtId="55" fontId="7" fillId="2" borderId="0" xfId="0" applyNumberFormat="1" applyFont="1" applyFill="1" applyAlignment="1">
      <alignment horizontal="center" vertical="center"/>
    </xf>
    <xf numFmtId="0" fontId="7" fillId="2" borderId="0" xfId="0" applyFont="1" applyFill="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42" fillId="0" borderId="1" xfId="0" applyFont="1" applyBorder="1" applyAlignment="1">
      <alignment horizontal="left" vertical="center" wrapText="1"/>
    </xf>
    <xf numFmtId="0" fontId="42" fillId="0" borderId="3" xfId="0" applyFont="1" applyBorder="1" applyAlignment="1">
      <alignment horizontal="left" vertical="center" wrapText="1"/>
    </xf>
    <xf numFmtId="0" fontId="42" fillId="0" borderId="2" xfId="0" applyFont="1" applyBorder="1" applyAlignment="1">
      <alignment horizontal="left" vertical="center" wrapText="1"/>
    </xf>
    <xf numFmtId="0" fontId="0" fillId="0" borderId="50" xfId="0" applyBorder="1" applyAlignment="1">
      <alignment horizontal="left" vertical="center" wrapText="1"/>
    </xf>
    <xf numFmtId="0" fontId="0" fillId="0" borderId="51" xfId="0" applyBorder="1" applyAlignment="1">
      <alignment horizontal="left" vertical="center" wrapText="1"/>
    </xf>
    <xf numFmtId="0" fontId="0" fillId="0" borderId="48" xfId="0" applyBorder="1" applyAlignment="1">
      <alignment horizontal="left" vertical="center" wrapText="1"/>
    </xf>
    <xf numFmtId="0" fontId="45" fillId="0" borderId="8" xfId="0" applyFont="1" applyBorder="1" applyAlignment="1">
      <alignment horizontal="center" vertical="center"/>
    </xf>
    <xf numFmtId="0" fontId="46" fillId="0" borderId="10" xfId="0" applyFont="1" applyBorder="1" applyAlignment="1">
      <alignment horizontal="center" vertical="center"/>
    </xf>
    <xf numFmtId="0" fontId="45" fillId="0" borderId="50" xfId="0" applyFont="1" applyBorder="1" applyAlignment="1">
      <alignment horizontal="center" vertical="center" wrapText="1"/>
    </xf>
    <xf numFmtId="0" fontId="45" fillId="0" borderId="48" xfId="0" applyFont="1" applyBorder="1" applyAlignment="1">
      <alignment horizontal="center" vertical="center"/>
    </xf>
    <xf numFmtId="0" fontId="44" fillId="10" borderId="50" xfId="0" applyFont="1" applyFill="1" applyBorder="1" applyAlignment="1">
      <alignment horizontal="left" vertical="top" wrapText="1"/>
    </xf>
    <xf numFmtId="0" fontId="44" fillId="10" borderId="48" xfId="0" applyFont="1" applyFill="1" applyBorder="1" applyAlignment="1">
      <alignment horizontal="left" vertical="top" wrapText="1"/>
    </xf>
    <xf numFmtId="0" fontId="45" fillId="0" borderId="4" xfId="0" applyFont="1" applyBorder="1" applyAlignment="1">
      <alignment horizontal="center" vertical="center" wrapText="1"/>
    </xf>
    <xf numFmtId="0" fontId="45" fillId="0" borderId="5" xfId="0" applyFont="1" applyBorder="1" applyAlignment="1">
      <alignment horizontal="center" vertical="center" wrapText="1"/>
    </xf>
    <xf numFmtId="0" fontId="0" fillId="10" borderId="8" xfId="0" applyFill="1" applyBorder="1" applyAlignment="1">
      <alignment vertical="center" textRotation="255"/>
    </xf>
    <xf numFmtId="0" fontId="0" fillId="10" borderId="9" xfId="0" applyFill="1" applyBorder="1" applyAlignment="1">
      <alignment vertical="center" textRotation="255"/>
    </xf>
    <xf numFmtId="0" fontId="0" fillId="10" borderId="10" xfId="0" applyFill="1" applyBorder="1" applyAlignment="1">
      <alignment vertical="center" textRotation="255"/>
    </xf>
    <xf numFmtId="0" fontId="42" fillId="10" borderId="1" xfId="0" applyFont="1" applyFill="1" applyBorder="1" applyAlignment="1">
      <alignment horizontal="center" vertical="center"/>
    </xf>
    <xf numFmtId="0" fontId="42" fillId="10" borderId="3" xfId="0" applyFont="1" applyFill="1" applyBorder="1" applyAlignment="1">
      <alignment horizontal="center" vertical="center"/>
    </xf>
    <xf numFmtId="0" fontId="42" fillId="10" borderId="2" xfId="0" applyFont="1" applyFill="1" applyBorder="1" applyAlignment="1">
      <alignment horizontal="center" vertical="center"/>
    </xf>
    <xf numFmtId="0" fontId="42" fillId="10" borderId="54" xfId="0" applyFont="1" applyFill="1" applyBorder="1" applyAlignment="1">
      <alignment horizontal="center" vertical="center"/>
    </xf>
    <xf numFmtId="0" fontId="42" fillId="10" borderId="0" xfId="0" applyFont="1" applyFill="1" applyAlignment="1">
      <alignment horizontal="center" vertical="center"/>
    </xf>
    <xf numFmtId="0" fontId="42" fillId="10" borderId="11" xfId="0" applyFont="1" applyFill="1" applyBorder="1" applyAlignment="1">
      <alignment horizontal="center" vertical="center"/>
    </xf>
    <xf numFmtId="0" fontId="42" fillId="10" borderId="50" xfId="0" applyFont="1" applyFill="1" applyBorder="1" applyAlignment="1">
      <alignment horizontal="center" vertical="center"/>
    </xf>
    <xf numFmtId="0" fontId="42" fillId="10" borderId="51" xfId="0" applyFont="1" applyFill="1" applyBorder="1" applyAlignment="1">
      <alignment horizontal="center" vertical="center"/>
    </xf>
    <xf numFmtId="0" fontId="42" fillId="10" borderId="48" xfId="0" applyFont="1" applyFill="1" applyBorder="1" applyAlignment="1">
      <alignment horizontal="center" vertical="center"/>
    </xf>
    <xf numFmtId="0" fontId="42" fillId="10" borderId="8" xfId="0" applyFont="1" applyFill="1" applyBorder="1" applyAlignment="1">
      <alignment horizontal="center" vertical="center"/>
    </xf>
    <xf numFmtId="0" fontId="42" fillId="10" borderId="9" xfId="0" applyFont="1" applyFill="1" applyBorder="1" applyAlignment="1">
      <alignment horizontal="center" vertical="center"/>
    </xf>
    <xf numFmtId="0" fontId="42" fillId="10" borderId="10" xfId="0" applyFont="1" applyFill="1" applyBorder="1" applyAlignment="1">
      <alignment horizontal="center" vertical="center"/>
    </xf>
    <xf numFmtId="0" fontId="42" fillId="10" borderId="6" xfId="0" applyFont="1" applyFill="1" applyBorder="1" applyAlignment="1">
      <alignment horizontal="center" vertical="center"/>
    </xf>
    <xf numFmtId="0" fontId="42" fillId="10" borderId="5" xfId="0" applyFont="1" applyFill="1" applyBorder="1" applyAlignment="1">
      <alignment horizontal="center" vertical="center"/>
    </xf>
    <xf numFmtId="0" fontId="43" fillId="10" borderId="1" xfId="0" applyFont="1" applyFill="1" applyBorder="1" applyAlignment="1">
      <alignment horizontal="center" vertical="center"/>
    </xf>
    <xf numFmtId="0" fontId="43" fillId="10" borderId="2" xfId="0" applyFont="1" applyFill="1" applyBorder="1" applyAlignment="1">
      <alignment horizontal="center" vertical="center"/>
    </xf>
    <xf numFmtId="0" fontId="43" fillId="10" borderId="54" xfId="0" applyFont="1" applyFill="1" applyBorder="1" applyAlignment="1">
      <alignment horizontal="center" vertical="center"/>
    </xf>
    <xf numFmtId="0" fontId="43" fillId="10" borderId="11" xfId="0" applyFont="1" applyFill="1" applyBorder="1" applyAlignment="1">
      <alignment horizontal="center" vertical="center"/>
    </xf>
    <xf numFmtId="176" fontId="45" fillId="0" borderId="8" xfId="0" applyNumberFormat="1" applyFont="1" applyBorder="1" applyAlignment="1">
      <alignment horizontal="center" vertical="center"/>
    </xf>
    <xf numFmtId="176" fontId="46" fillId="0" borderId="10" xfId="0" applyNumberFormat="1" applyFont="1" applyBorder="1" applyAlignment="1">
      <alignment horizontal="center" vertical="center"/>
    </xf>
    <xf numFmtId="177" fontId="45" fillId="10" borderId="4" xfId="0" applyNumberFormat="1" applyFont="1" applyFill="1" applyBorder="1" applyAlignment="1">
      <alignment horizontal="center" vertical="center"/>
    </xf>
    <xf numFmtId="177" fontId="46" fillId="10" borderId="5" xfId="0" applyNumberFormat="1" applyFont="1" applyFill="1" applyBorder="1" applyAlignment="1">
      <alignment horizontal="center" vertical="center"/>
    </xf>
    <xf numFmtId="0" fontId="45" fillId="0" borderId="4" xfId="0" applyFont="1" applyBorder="1" applyAlignment="1">
      <alignment horizontal="center" vertical="center"/>
    </xf>
    <xf numFmtId="0" fontId="45" fillId="0" borderId="5" xfId="0" applyFont="1" applyBorder="1" applyAlignment="1">
      <alignment horizontal="center" vertical="center"/>
    </xf>
    <xf numFmtId="0" fontId="0" fillId="0" borderId="8" xfId="0" applyBorder="1">
      <alignment vertical="center"/>
    </xf>
    <xf numFmtId="0" fontId="0" fillId="0" borderId="10" xfId="0" applyBorder="1">
      <alignment vertical="center"/>
    </xf>
    <xf numFmtId="0" fontId="42" fillId="0" borderId="1" xfId="0" applyFont="1" applyBorder="1" applyAlignment="1">
      <alignment horizontal="center" vertical="center"/>
    </xf>
    <xf numFmtId="0" fontId="42" fillId="0" borderId="3" xfId="0" applyFont="1" applyBorder="1" applyAlignment="1">
      <alignment horizontal="center" vertical="center"/>
    </xf>
    <xf numFmtId="0" fontId="42" fillId="0" borderId="2" xfId="0" applyFont="1" applyBorder="1" applyAlignment="1">
      <alignment horizontal="center" vertical="center"/>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48" xfId="0" applyBorder="1" applyAlignment="1">
      <alignment horizontal="center" vertical="center"/>
    </xf>
    <xf numFmtId="0" fontId="3" fillId="2" borderId="4" xfId="1" applyFont="1" applyFill="1" applyBorder="1" applyAlignment="1">
      <alignment horizontal="left" vertical="top" wrapText="1"/>
    </xf>
    <xf numFmtId="0" fontId="3" fillId="2" borderId="5" xfId="1" applyFont="1" applyFill="1" applyBorder="1" applyAlignment="1">
      <alignment horizontal="left" vertical="top" wrapText="1"/>
    </xf>
    <xf numFmtId="0" fontId="61" fillId="9" borderId="7" xfId="1" applyFont="1" applyFill="1" applyBorder="1" applyAlignment="1">
      <alignment horizontal="left" vertical="center" wrapText="1"/>
    </xf>
    <xf numFmtId="0" fontId="3" fillId="0" borderId="7" xfId="1" applyFont="1" applyBorder="1" applyAlignment="1">
      <alignment horizontal="left" vertical="center" wrapText="1"/>
    </xf>
    <xf numFmtId="0" fontId="58" fillId="2" borderId="7" xfId="1" applyFont="1" applyFill="1" applyBorder="1" applyAlignment="1">
      <alignment horizontal="left" vertical="top" wrapText="1"/>
    </xf>
    <xf numFmtId="0" fontId="3" fillId="2" borderId="4" xfId="1" applyFont="1" applyFill="1" applyBorder="1" applyAlignment="1">
      <alignment horizontal="left" vertical="center" wrapText="1"/>
    </xf>
    <xf numFmtId="0" fontId="3" fillId="2" borderId="5" xfId="1" applyFont="1" applyFill="1" applyBorder="1" applyAlignment="1">
      <alignment horizontal="left" vertical="center" wrapText="1"/>
    </xf>
    <xf numFmtId="0" fontId="3" fillId="0" borderId="7" xfId="1" applyFont="1" applyBorder="1" applyAlignment="1">
      <alignment vertical="center" wrapText="1"/>
    </xf>
    <xf numFmtId="0" fontId="3" fillId="0" borderId="7" xfId="1" applyFont="1" applyBorder="1" applyAlignment="1">
      <alignment vertical="top" wrapText="1"/>
    </xf>
    <xf numFmtId="0" fontId="3" fillId="0" borderId="7" xfId="1" applyFont="1" applyBorder="1" applyAlignment="1">
      <alignment horizontal="left" vertical="top" wrapText="1"/>
    </xf>
    <xf numFmtId="0" fontId="62" fillId="8" borderId="20" xfId="1" applyFont="1" applyFill="1" applyBorder="1" applyAlignment="1">
      <alignment horizontal="center" vertical="center" wrapText="1"/>
    </xf>
    <xf numFmtId="0" fontId="62" fillId="8" borderId="22" xfId="1" applyFont="1" applyFill="1" applyBorder="1" applyAlignment="1">
      <alignment horizontal="center" vertical="center" wrapText="1"/>
    </xf>
    <xf numFmtId="0" fontId="61" fillId="8" borderId="21" xfId="1" applyFont="1" applyFill="1" applyBorder="1" applyAlignment="1">
      <alignment horizontal="center" vertical="center" wrapText="1"/>
    </xf>
    <xf numFmtId="0" fontId="61" fillId="8" borderId="23" xfId="1" applyFont="1" applyFill="1" applyBorder="1" applyAlignment="1">
      <alignment horizontal="center" vertical="center" wrapText="1"/>
    </xf>
    <xf numFmtId="0" fontId="71" fillId="8" borderId="21" xfId="1" applyFont="1" applyFill="1" applyBorder="1" applyAlignment="1">
      <alignment horizontal="center" vertical="center" wrapText="1"/>
    </xf>
    <xf numFmtId="0" fontId="58" fillId="8" borderId="23" xfId="1" applyFont="1" applyFill="1" applyBorder="1" applyAlignment="1">
      <alignment horizontal="center" vertical="center" wrapText="1"/>
    </xf>
    <xf numFmtId="0" fontId="38" fillId="8" borderId="23" xfId="1" applyFont="1" applyFill="1" applyBorder="1" applyAlignment="1">
      <alignment horizontal="center" vertical="center" wrapText="1"/>
    </xf>
    <xf numFmtId="0" fontId="61" fillId="3" borderId="20" xfId="1" applyFont="1" applyFill="1" applyBorder="1" applyAlignment="1">
      <alignment horizontal="left" vertical="center" wrapText="1"/>
    </xf>
    <xf numFmtId="0" fontId="61" fillId="3" borderId="26" xfId="1" applyFont="1" applyFill="1" applyBorder="1" applyAlignment="1">
      <alignment horizontal="left" vertical="center" wrapText="1"/>
    </xf>
    <xf numFmtId="0" fontId="61" fillId="3" borderId="27" xfId="1" applyFont="1" applyFill="1" applyBorder="1" applyAlignment="1">
      <alignment horizontal="left" vertical="center" wrapText="1"/>
    </xf>
    <xf numFmtId="0" fontId="61" fillId="9" borderId="17" xfId="1" applyFont="1" applyFill="1" applyBorder="1" applyAlignment="1">
      <alignment horizontal="left" vertical="center" wrapText="1"/>
    </xf>
    <xf numFmtId="0" fontId="61" fillId="9" borderId="18" xfId="1" applyFont="1" applyFill="1" applyBorder="1" applyAlignment="1">
      <alignment horizontal="left" vertical="center" wrapText="1"/>
    </xf>
    <xf numFmtId="0" fontId="61" fillId="9" borderId="26" xfId="1" applyFont="1" applyFill="1" applyBorder="1" applyAlignment="1">
      <alignment horizontal="left" vertical="center" wrapText="1"/>
    </xf>
    <xf numFmtId="0" fontId="61" fillId="9" borderId="19" xfId="1" applyFont="1" applyFill="1" applyBorder="1" applyAlignment="1">
      <alignment horizontal="left" vertical="center" wrapText="1"/>
    </xf>
    <xf numFmtId="0" fontId="61" fillId="2" borderId="0" xfId="1" applyFont="1" applyFill="1" applyAlignment="1">
      <alignment horizontal="left" vertical="center" wrapText="1"/>
    </xf>
    <xf numFmtId="0" fontId="56" fillId="6" borderId="58" xfId="1" applyFont="1" applyFill="1" applyBorder="1" applyAlignment="1">
      <alignment horizontal="left" vertical="center"/>
    </xf>
    <xf numFmtId="0" fontId="56" fillId="6" borderId="59" xfId="1" applyFont="1" applyFill="1" applyBorder="1" applyAlignment="1">
      <alignment horizontal="left" vertical="center"/>
    </xf>
    <xf numFmtId="0" fontId="56" fillId="6" borderId="61" xfId="1" applyFont="1" applyFill="1" applyBorder="1" applyAlignment="1">
      <alignment horizontal="left" vertical="center"/>
    </xf>
    <xf numFmtId="0" fontId="57" fillId="2" borderId="0" xfId="1" applyFont="1" applyFill="1" applyAlignment="1">
      <alignment horizontal="left" wrapText="1" indent="5"/>
    </xf>
    <xf numFmtId="0" fontId="57" fillId="2" borderId="0" xfId="1" applyFont="1" applyFill="1" applyAlignment="1">
      <alignment horizontal="left" indent="5"/>
    </xf>
    <xf numFmtId="0" fontId="61" fillId="7" borderId="68" xfId="1" applyFont="1" applyFill="1" applyBorder="1" applyAlignment="1">
      <alignment horizontal="center" vertical="center" wrapText="1"/>
    </xf>
    <xf numFmtId="0" fontId="29" fillId="2" borderId="17" xfId="1" applyFont="1" applyFill="1" applyBorder="1" applyAlignment="1">
      <alignment horizontal="left" vertical="center" wrapText="1"/>
    </xf>
    <xf numFmtId="0" fontId="29" fillId="2" borderId="18" xfId="1" applyFont="1" applyFill="1" applyBorder="1" applyAlignment="1">
      <alignment horizontal="left" vertical="center" wrapText="1"/>
    </xf>
    <xf numFmtId="0" fontId="29" fillId="2" borderId="19" xfId="1" applyFont="1" applyFill="1" applyBorder="1" applyAlignment="1">
      <alignment horizontal="left" vertical="center" wrapText="1"/>
    </xf>
    <xf numFmtId="0" fontId="61" fillId="2" borderId="42" xfId="1" applyFont="1" applyFill="1" applyBorder="1" applyAlignment="1">
      <alignment horizontal="left" vertical="center" wrapText="1"/>
    </xf>
    <xf numFmtId="0" fontId="61" fillId="2" borderId="43" xfId="1" applyFont="1" applyFill="1" applyBorder="1" applyAlignment="1">
      <alignment horizontal="left" vertical="center" wrapText="1"/>
    </xf>
    <xf numFmtId="0" fontId="49" fillId="2" borderId="55" xfId="1" applyFont="1" applyFill="1" applyBorder="1" applyAlignment="1">
      <alignment horizontal="center" vertical="center"/>
    </xf>
    <xf numFmtId="0" fontId="49" fillId="2" borderId="57" xfId="1" applyFont="1" applyFill="1" applyBorder="1" applyAlignment="1">
      <alignment horizontal="center" vertical="center"/>
    </xf>
    <xf numFmtId="0" fontId="49" fillId="2" borderId="24" xfId="1" applyFont="1" applyFill="1" applyBorder="1" applyAlignment="1">
      <alignment horizontal="center" vertical="center"/>
    </xf>
    <xf numFmtId="0" fontId="49" fillId="2" borderId="28" xfId="1" applyFont="1" applyFill="1" applyBorder="1" applyAlignment="1">
      <alignment horizontal="center" vertical="center"/>
    </xf>
    <xf numFmtId="0" fontId="49" fillId="2" borderId="31" xfId="1" applyFont="1" applyFill="1" applyBorder="1" applyAlignment="1">
      <alignment horizontal="center" vertical="center"/>
    </xf>
    <xf numFmtId="0" fontId="3" fillId="0" borderId="8" xfId="1" applyFont="1" applyBorder="1" applyAlignment="1">
      <alignment horizontal="left" vertical="top" wrapText="1"/>
    </xf>
    <xf numFmtId="0" fontId="3" fillId="0" borderId="35" xfId="1" applyFont="1" applyBorder="1" applyAlignment="1">
      <alignment horizontal="left" vertical="top" wrapText="1"/>
    </xf>
    <xf numFmtId="0" fontId="52" fillId="0" borderId="8" xfId="1" applyFont="1" applyBorder="1" applyAlignment="1">
      <alignment horizontal="center" vertical="center" wrapText="1"/>
    </xf>
    <xf numFmtId="0" fontId="52" fillId="0" borderId="35" xfId="1" applyFont="1" applyBorder="1" applyAlignment="1">
      <alignment horizontal="center" vertical="center" wrapText="1"/>
    </xf>
    <xf numFmtId="0" fontId="67" fillId="0" borderId="8" xfId="0" applyFont="1" applyBorder="1" applyAlignment="1">
      <alignment horizontal="left" vertical="top" wrapText="1"/>
    </xf>
    <xf numFmtId="0" fontId="67" fillId="0" borderId="35" xfId="0" applyFont="1" applyBorder="1" applyAlignment="1">
      <alignment horizontal="left" vertical="top" wrapText="1"/>
    </xf>
    <xf numFmtId="0" fontId="52" fillId="2" borderId="44" xfId="1" applyFont="1" applyFill="1" applyBorder="1" applyAlignment="1">
      <alignment horizontal="center" vertical="center" wrapText="1"/>
    </xf>
    <xf numFmtId="0" fontId="52" fillId="2" borderId="46" xfId="1" applyFont="1" applyFill="1" applyBorder="1" applyAlignment="1">
      <alignment horizontal="center" vertical="center" wrapText="1"/>
    </xf>
    <xf numFmtId="0" fontId="61" fillId="0" borderId="42" xfId="1" applyFont="1" applyBorder="1" applyAlignment="1">
      <alignment horizontal="left" vertical="center" wrapText="1"/>
    </xf>
    <xf numFmtId="0" fontId="61" fillId="0" borderId="43" xfId="1" applyFont="1" applyBorder="1" applyAlignment="1">
      <alignment horizontal="left" vertical="center" wrapText="1"/>
    </xf>
    <xf numFmtId="0" fontId="67" fillId="0" borderId="9" xfId="0" applyFont="1" applyBorder="1" applyAlignment="1">
      <alignment horizontal="left" vertical="top" wrapText="1"/>
    </xf>
    <xf numFmtId="0" fontId="49" fillId="2" borderId="56" xfId="1" applyFont="1" applyFill="1" applyBorder="1" applyAlignment="1">
      <alignment horizontal="center" vertical="center"/>
    </xf>
    <xf numFmtId="0" fontId="61" fillId="0" borderId="42" xfId="1" applyFont="1" applyBorder="1" applyAlignment="1">
      <alignment horizontal="left" vertical="top" wrapText="1"/>
    </xf>
    <xf numFmtId="0" fontId="61" fillId="0" borderId="43" xfId="1" applyFont="1" applyBorder="1" applyAlignment="1">
      <alignment horizontal="left" vertical="top" wrapText="1"/>
    </xf>
    <xf numFmtId="0" fontId="52" fillId="2" borderId="8" xfId="1" applyFont="1" applyFill="1" applyBorder="1" applyAlignment="1">
      <alignment horizontal="center" vertical="center" wrapText="1"/>
    </xf>
    <xf numFmtId="0" fontId="52" fillId="2" borderId="35" xfId="1" applyFont="1" applyFill="1" applyBorder="1" applyAlignment="1">
      <alignment horizontal="center" vertical="center" wrapText="1"/>
    </xf>
    <xf numFmtId="0" fontId="67" fillId="0" borderId="7" xfId="0" applyFont="1" applyBorder="1" applyAlignment="1">
      <alignment horizontal="left" vertical="top" wrapText="1"/>
    </xf>
    <xf numFmtId="0" fontId="61" fillId="2" borderId="7" xfId="1" applyFont="1" applyFill="1" applyBorder="1" applyAlignment="1">
      <alignment horizontal="left" vertical="center" wrapText="1"/>
    </xf>
    <xf numFmtId="0" fontId="61" fillId="2" borderId="29" xfId="1" applyFont="1" applyFill="1" applyBorder="1" applyAlignment="1">
      <alignment horizontal="left" vertical="center" wrapText="1"/>
    </xf>
    <xf numFmtId="0" fontId="61" fillId="2" borderId="42" xfId="1" applyFont="1" applyFill="1" applyBorder="1" applyAlignment="1">
      <alignment vertical="center" wrapText="1"/>
    </xf>
    <xf numFmtId="0" fontId="61" fillId="2" borderId="43" xfId="1" applyFont="1" applyFill="1" applyBorder="1" applyAlignment="1">
      <alignment vertical="center" wrapText="1"/>
    </xf>
    <xf numFmtId="0" fontId="52" fillId="2" borderId="64" xfId="1" applyFont="1" applyFill="1" applyBorder="1" applyAlignment="1">
      <alignment horizontal="center" vertical="center" wrapText="1"/>
    </xf>
    <xf numFmtId="0" fontId="58" fillId="2" borderId="0" xfId="1" applyFont="1" applyFill="1" applyAlignment="1">
      <alignment horizontal="left" vertical="center" wrapText="1"/>
    </xf>
    <xf numFmtId="0" fontId="3" fillId="2" borderId="8" xfId="1" applyFont="1" applyFill="1" applyBorder="1" applyAlignment="1">
      <alignment horizontal="left" vertical="top" wrapText="1"/>
    </xf>
    <xf numFmtId="0" fontId="3" fillId="2" borderId="9" xfId="1" applyFont="1" applyFill="1" applyBorder="1" applyAlignment="1">
      <alignment horizontal="left" vertical="top" wrapText="1"/>
    </xf>
    <xf numFmtId="0" fontId="3" fillId="2" borderId="35" xfId="1" applyFont="1" applyFill="1" applyBorder="1" applyAlignment="1">
      <alignment horizontal="left" vertical="top" wrapText="1"/>
    </xf>
    <xf numFmtId="0" fontId="52" fillId="2" borderId="9" xfId="1" applyFont="1" applyFill="1" applyBorder="1" applyAlignment="1">
      <alignment horizontal="center" vertical="center" wrapText="1"/>
    </xf>
    <xf numFmtId="0" fontId="3" fillId="0" borderId="9" xfId="1" applyFont="1" applyBorder="1" applyAlignment="1">
      <alignment horizontal="left" vertical="top" wrapText="1"/>
    </xf>
    <xf numFmtId="0" fontId="52" fillId="2" borderId="45" xfId="1" applyFont="1" applyFill="1" applyBorder="1" applyAlignment="1">
      <alignment horizontal="center" vertical="center" wrapText="1"/>
    </xf>
    <xf numFmtId="0" fontId="61" fillId="0" borderId="42" xfId="1" applyFont="1" applyBorder="1" applyAlignment="1">
      <alignment vertical="center" wrapText="1"/>
    </xf>
    <xf numFmtId="0" fontId="61" fillId="0" borderId="43" xfId="1" applyFont="1" applyBorder="1" applyAlignment="1">
      <alignment vertical="center" wrapText="1"/>
    </xf>
    <xf numFmtId="0" fontId="49" fillId="2" borderId="40" xfId="1" applyFont="1" applyFill="1" applyBorder="1" applyAlignment="1">
      <alignment horizontal="center" vertical="center"/>
    </xf>
    <xf numFmtId="0" fontId="3" fillId="0" borderId="32" xfId="1" applyFont="1" applyBorder="1" applyAlignment="1">
      <alignment horizontal="left" vertical="top" wrapText="1"/>
    </xf>
    <xf numFmtId="0" fontId="52" fillId="0" borderId="7" xfId="1" applyFont="1" applyBorder="1" applyAlignment="1">
      <alignment horizontal="center" vertical="center" wrapText="1"/>
    </xf>
    <xf numFmtId="0" fontId="52" fillId="0" borderId="32" xfId="1" applyFont="1" applyBorder="1" applyAlignment="1">
      <alignment horizontal="center" vertical="center" wrapText="1"/>
    </xf>
    <xf numFmtId="0" fontId="67" fillId="0" borderId="32" xfId="0" applyFont="1" applyBorder="1" applyAlignment="1">
      <alignment horizontal="left" vertical="top" wrapText="1"/>
    </xf>
    <xf numFmtId="0" fontId="52" fillId="2" borderId="29" xfId="1" applyFont="1" applyFill="1" applyBorder="1" applyAlignment="1">
      <alignment horizontal="center" vertical="center" wrapText="1"/>
    </xf>
    <xf numFmtId="0" fontId="52" fillId="2" borderId="34" xfId="1" applyFont="1" applyFill="1" applyBorder="1" applyAlignment="1">
      <alignment horizontal="center" vertical="center" wrapText="1"/>
    </xf>
    <xf numFmtId="0" fontId="49" fillId="2" borderId="30" xfId="1" applyFont="1" applyFill="1" applyBorder="1" applyAlignment="1">
      <alignment horizontal="center" vertical="center"/>
    </xf>
    <xf numFmtId="0" fontId="49" fillId="2" borderId="55" xfId="1" applyFont="1" applyFill="1" applyBorder="1" applyAlignment="1">
      <alignment horizontal="center" vertical="center" wrapText="1"/>
    </xf>
    <xf numFmtId="0" fontId="49" fillId="2" borderId="57" xfId="1" applyFont="1" applyFill="1" applyBorder="1" applyAlignment="1">
      <alignment horizontal="center" vertical="center" wrapText="1"/>
    </xf>
    <xf numFmtId="0" fontId="49" fillId="2" borderId="24" xfId="1" applyFont="1" applyFill="1" applyBorder="1" applyAlignment="1">
      <alignment horizontal="center" vertical="center" wrapText="1"/>
    </xf>
    <xf numFmtId="0" fontId="49" fillId="2" borderId="31" xfId="1" applyFont="1" applyFill="1" applyBorder="1" applyAlignment="1">
      <alignment horizontal="center" vertical="center" wrapText="1"/>
    </xf>
    <xf numFmtId="0" fontId="3" fillId="2" borderId="63" xfId="1" applyFont="1" applyFill="1" applyBorder="1" applyAlignment="1">
      <alignment horizontal="left" vertical="top" wrapText="1"/>
    </xf>
    <xf numFmtId="0" fontId="52" fillId="2" borderId="63" xfId="1" applyFont="1" applyFill="1" applyBorder="1" applyAlignment="1">
      <alignment horizontal="center" vertical="center" wrapText="1"/>
    </xf>
    <xf numFmtId="0" fontId="3" fillId="0" borderId="63" xfId="1" applyFont="1" applyBorder="1" applyAlignment="1">
      <alignment horizontal="left" vertical="top" wrapText="1"/>
    </xf>
    <xf numFmtId="0" fontId="51" fillId="0" borderId="0" xfId="1" applyFont="1" applyAlignment="1">
      <alignment horizontal="left" vertical="center" wrapText="1"/>
    </xf>
    <xf numFmtId="0" fontId="53" fillId="0" borderId="15" xfId="1" applyFont="1" applyBorder="1" applyAlignment="1">
      <alignment horizontal="center" vertical="center" wrapText="1"/>
    </xf>
    <xf numFmtId="0" fontId="53" fillId="0" borderId="16" xfId="1" applyFont="1" applyBorder="1" applyAlignment="1">
      <alignment horizontal="center" vertical="center" wrapText="1"/>
    </xf>
    <xf numFmtId="0" fontId="54" fillId="2" borderId="0" xfId="1" applyFont="1" applyFill="1" applyAlignment="1">
      <alignment horizontal="right" vertical="center"/>
    </xf>
    <xf numFmtId="0" fontId="55" fillId="2" borderId="0" xfId="1" applyFont="1" applyFill="1" applyAlignment="1">
      <alignment horizontal="right" vertical="center"/>
    </xf>
    <xf numFmtId="0" fontId="71" fillId="8" borderId="27" xfId="1" applyFont="1" applyFill="1" applyBorder="1" applyAlignment="1">
      <alignment horizontal="center" vertical="center" wrapText="1"/>
    </xf>
    <xf numFmtId="0" fontId="58" fillId="8" borderId="69" xfId="1" applyFont="1" applyFill="1" applyBorder="1" applyAlignment="1">
      <alignment horizontal="center" vertical="center" wrapText="1"/>
    </xf>
    <xf numFmtId="0" fontId="61" fillId="8" borderId="20" xfId="1" applyFont="1" applyFill="1" applyBorder="1" applyAlignment="1">
      <alignment horizontal="center" vertical="center" wrapText="1"/>
    </xf>
    <xf numFmtId="0" fontId="61" fillId="8" borderId="22" xfId="1" applyFont="1" applyFill="1" applyBorder="1" applyAlignment="1">
      <alignment horizontal="center" vertical="center" wrapText="1"/>
    </xf>
    <xf numFmtId="0" fontId="61" fillId="9" borderId="20" xfId="1" applyFont="1" applyFill="1" applyBorder="1" applyAlignment="1">
      <alignment horizontal="left" vertical="center" wrapText="1"/>
    </xf>
    <xf numFmtId="0" fontId="61" fillId="9" borderId="27" xfId="1" applyFont="1" applyFill="1" applyBorder="1" applyAlignment="1">
      <alignment horizontal="left" vertical="center" wrapText="1"/>
    </xf>
    <xf numFmtId="0" fontId="3" fillId="2" borderId="7" xfId="1" applyFont="1" applyFill="1" applyBorder="1" applyAlignment="1">
      <alignment horizontal="left" vertical="top" wrapText="1"/>
    </xf>
    <xf numFmtId="0" fontId="3" fillId="2" borderId="32" xfId="1" applyFont="1" applyFill="1" applyBorder="1" applyAlignment="1">
      <alignment horizontal="left" vertical="top" wrapText="1"/>
    </xf>
    <xf numFmtId="0" fontId="52" fillId="2" borderId="7" xfId="1" applyFont="1" applyFill="1" applyBorder="1" applyAlignment="1">
      <alignment horizontal="center" vertical="center" wrapText="1"/>
    </xf>
    <xf numFmtId="0" fontId="52" fillId="2" borderId="32" xfId="1" applyFont="1" applyFill="1" applyBorder="1" applyAlignment="1">
      <alignment horizontal="center" vertical="center" wrapText="1"/>
    </xf>
    <xf numFmtId="0" fontId="58" fillId="2" borderId="42" xfId="1" applyFont="1" applyFill="1" applyBorder="1" applyAlignment="1">
      <alignment horizontal="left" vertical="center" wrapText="1"/>
    </xf>
    <xf numFmtId="0" fontId="58" fillId="2" borderId="43" xfId="1" applyFont="1" applyFill="1" applyBorder="1" applyAlignment="1">
      <alignment horizontal="left" vertical="center" wrapText="1"/>
    </xf>
    <xf numFmtId="0" fontId="61" fillId="2" borderId="63" xfId="1" applyFont="1" applyFill="1" applyBorder="1" applyAlignment="1">
      <alignment horizontal="left" vertical="center" wrapText="1"/>
    </xf>
    <xf numFmtId="0" fontId="61" fillId="2" borderId="64" xfId="1" applyFont="1" applyFill="1" applyBorder="1" applyAlignment="1">
      <alignment horizontal="left" vertical="center" wrapText="1"/>
    </xf>
    <xf numFmtId="0" fontId="61" fillId="2" borderId="10" xfId="1" applyFont="1" applyFill="1" applyBorder="1" applyAlignment="1">
      <alignment horizontal="left" vertical="center" wrapText="1"/>
    </xf>
    <xf numFmtId="0" fontId="61" fillId="2" borderId="49" xfId="1" applyFont="1" applyFill="1" applyBorder="1" applyAlignment="1">
      <alignment horizontal="left" vertical="center" wrapText="1"/>
    </xf>
    <xf numFmtId="0" fontId="61" fillId="3" borderId="17" xfId="1" applyFont="1" applyFill="1" applyBorder="1" applyAlignment="1">
      <alignment horizontal="left" vertical="center" wrapText="1"/>
    </xf>
    <xf numFmtId="0" fontId="61" fillId="3" borderId="18" xfId="1" applyFont="1" applyFill="1" applyBorder="1" applyAlignment="1">
      <alignment horizontal="left" vertical="center" wrapText="1"/>
    </xf>
    <xf numFmtId="0" fontId="61" fillId="3" borderId="19" xfId="1" applyFont="1" applyFill="1" applyBorder="1" applyAlignment="1">
      <alignment horizontal="left" vertical="center" wrapText="1"/>
    </xf>
    <xf numFmtId="0" fontId="61" fillId="9" borderId="47" xfId="1" applyFont="1" applyFill="1" applyBorder="1" applyAlignment="1">
      <alignment horizontal="left" vertical="center" wrapText="1"/>
    </xf>
    <xf numFmtId="0" fontId="61" fillId="9" borderId="0" xfId="1" applyFont="1" applyFill="1" applyAlignment="1">
      <alignment horizontal="left" vertical="center" wrapText="1"/>
    </xf>
    <xf numFmtId="0" fontId="61" fillId="9" borderId="36" xfId="1" applyFont="1" applyFill="1" applyBorder="1" applyAlignment="1">
      <alignment horizontal="left" vertical="center" wrapText="1"/>
    </xf>
    <xf numFmtId="0" fontId="61" fillId="2" borderId="42" xfId="1" applyFont="1" applyFill="1" applyBorder="1" applyAlignment="1">
      <alignment horizontal="left" vertical="top" wrapText="1"/>
    </xf>
    <xf numFmtId="0" fontId="61" fillId="2" borderId="43" xfId="1" applyFont="1" applyFill="1" applyBorder="1" applyAlignment="1">
      <alignment horizontal="left" vertical="top" wrapText="1"/>
    </xf>
    <xf numFmtId="0" fontId="61" fillId="0" borderId="10" xfId="1" applyFont="1" applyBorder="1" applyAlignment="1">
      <alignment horizontal="left" vertical="center" wrapText="1"/>
    </xf>
    <xf numFmtId="0" fontId="60" fillId="6" borderId="17" xfId="1" applyFont="1" applyFill="1" applyBorder="1" applyAlignment="1">
      <alignment horizontal="left" vertical="center"/>
    </xf>
    <xf numFmtId="0" fontId="60" fillId="6" borderId="18" xfId="1" applyFont="1" applyFill="1" applyBorder="1" applyAlignment="1">
      <alignment horizontal="left" vertical="center"/>
    </xf>
    <xf numFmtId="0" fontId="60" fillId="6" borderId="19" xfId="1" applyFont="1" applyFill="1" applyBorder="1" applyAlignment="1">
      <alignment horizontal="left" vertical="center"/>
    </xf>
    <xf numFmtId="0" fontId="61" fillId="8" borderId="7" xfId="1" applyFont="1" applyFill="1" applyBorder="1" applyAlignment="1">
      <alignment horizontal="center" vertical="center" wrapText="1"/>
    </xf>
    <xf numFmtId="0" fontId="61" fillId="2" borderId="0" xfId="1" applyFont="1" applyFill="1" applyAlignment="1">
      <alignment horizontal="center" vertical="center" wrapText="1"/>
    </xf>
    <xf numFmtId="0" fontId="3" fillId="0" borderId="42" xfId="1" applyFont="1" applyBorder="1" applyAlignment="1">
      <alignment horizontal="left" vertical="top" wrapText="1"/>
    </xf>
    <xf numFmtId="0" fontId="56" fillId="6" borderId="31" xfId="1" applyFont="1" applyFill="1" applyBorder="1" applyAlignment="1">
      <alignment horizontal="left" vertical="center"/>
    </xf>
    <xf numFmtId="0" fontId="56" fillId="6" borderId="35" xfId="1" applyFont="1" applyFill="1" applyBorder="1" applyAlignment="1">
      <alignment horizontal="left" vertical="center"/>
    </xf>
    <xf numFmtId="0" fontId="56" fillId="6" borderId="46" xfId="1" applyFont="1" applyFill="1" applyBorder="1" applyAlignment="1">
      <alignment horizontal="left" vertical="center"/>
    </xf>
    <xf numFmtId="0" fontId="52" fillId="0" borderId="42" xfId="1" applyFont="1" applyBorder="1" applyAlignment="1">
      <alignment horizontal="center" vertical="center" wrapText="1"/>
    </xf>
    <xf numFmtId="0" fontId="67" fillId="0" borderId="42" xfId="0" applyFont="1" applyBorder="1" applyAlignment="1">
      <alignment horizontal="left" vertical="top" wrapText="1"/>
    </xf>
    <xf numFmtId="0" fontId="52" fillId="2" borderId="43" xfId="1" applyFont="1" applyFill="1" applyBorder="1" applyAlignment="1">
      <alignment horizontal="center" vertical="center" wrapText="1"/>
    </xf>
    <xf numFmtId="0" fontId="42" fillId="0" borderId="4" xfId="0" applyFont="1" applyBorder="1" applyAlignment="1">
      <alignment horizontal="center" vertical="center"/>
    </xf>
    <xf numFmtId="0" fontId="42" fillId="0" borderId="5" xfId="0" applyFont="1" applyBorder="1" applyAlignment="1">
      <alignment horizontal="center" vertical="center"/>
    </xf>
    <xf numFmtId="177" fontId="45" fillId="0" borderId="4" xfId="0" applyNumberFormat="1" applyFont="1" applyBorder="1" applyAlignment="1">
      <alignment horizontal="center" vertical="center"/>
    </xf>
    <xf numFmtId="177" fontId="46" fillId="0" borderId="5" xfId="0" applyNumberFormat="1" applyFont="1" applyBorder="1" applyAlignment="1">
      <alignment horizontal="center" vertical="center"/>
    </xf>
    <xf numFmtId="0" fontId="42" fillId="0" borderId="1" xfId="0" applyFont="1" applyBorder="1" applyAlignment="1">
      <alignment horizontal="left" vertical="center"/>
    </xf>
    <xf numFmtId="0" fontId="42" fillId="0" borderId="3" xfId="0" applyFont="1" applyBorder="1" applyAlignment="1">
      <alignment horizontal="left" vertical="center"/>
    </xf>
    <xf numFmtId="0" fontId="42" fillId="0" borderId="2" xfId="0" applyFont="1" applyBorder="1" applyAlignment="1">
      <alignment horizontal="left" vertical="center"/>
    </xf>
    <xf numFmtId="0" fontId="0" fillId="0" borderId="50" xfId="0" applyBorder="1" applyAlignment="1">
      <alignment horizontal="left" vertical="center"/>
    </xf>
    <xf numFmtId="0" fontId="0" fillId="0" borderId="51" xfId="0" applyBorder="1" applyAlignment="1">
      <alignment horizontal="left" vertical="center"/>
    </xf>
    <xf numFmtId="0" fontId="0" fillId="0" borderId="48" xfId="0" applyBorder="1" applyAlignment="1">
      <alignment horizontal="left" vertical="center"/>
    </xf>
    <xf numFmtId="0" fontId="0" fillId="0" borderId="8" xfId="0" applyBorder="1" applyAlignment="1">
      <alignment vertical="center" textRotation="255"/>
    </xf>
    <xf numFmtId="0" fontId="0" fillId="0" borderId="9" xfId="0" applyBorder="1" applyAlignment="1">
      <alignment vertical="center" textRotation="255"/>
    </xf>
    <xf numFmtId="0" fontId="0" fillId="0" borderId="10" xfId="0" applyBorder="1" applyAlignment="1">
      <alignment vertical="center" textRotation="255"/>
    </xf>
    <xf numFmtId="0" fontId="42" fillId="0" borderId="54" xfId="0" applyFont="1" applyBorder="1" applyAlignment="1">
      <alignment horizontal="center" vertical="center"/>
    </xf>
    <xf numFmtId="0" fontId="42" fillId="0" borderId="0" xfId="0" applyFont="1" applyAlignment="1">
      <alignment horizontal="center" vertical="center"/>
    </xf>
    <xf numFmtId="0" fontId="42" fillId="0" borderId="11" xfId="0" applyFont="1" applyBorder="1" applyAlignment="1">
      <alignment horizontal="center" vertical="center"/>
    </xf>
    <xf numFmtId="0" fontId="42" fillId="0" borderId="50" xfId="0" applyFont="1" applyBorder="1" applyAlignment="1">
      <alignment horizontal="center" vertical="center"/>
    </xf>
    <xf numFmtId="0" fontId="42" fillId="0" borderId="51" xfId="0" applyFont="1" applyBorder="1" applyAlignment="1">
      <alignment horizontal="center" vertical="center"/>
    </xf>
    <xf numFmtId="0" fontId="42" fillId="0" borderId="48" xfId="0" applyFont="1" applyBorder="1" applyAlignment="1">
      <alignment horizontal="center" vertical="center"/>
    </xf>
    <xf numFmtId="0" fontId="42" fillId="0" borderId="8" xfId="0" applyFont="1" applyBorder="1" applyAlignment="1">
      <alignment horizontal="center" vertical="center"/>
    </xf>
    <xf numFmtId="0" fontId="42" fillId="0" borderId="9" xfId="0" applyFont="1" applyBorder="1" applyAlignment="1">
      <alignment horizontal="center" vertical="center"/>
    </xf>
    <xf numFmtId="0" fontId="42" fillId="0" borderId="10" xfId="0" applyFont="1" applyBorder="1" applyAlignment="1">
      <alignment horizontal="center" vertical="center"/>
    </xf>
    <xf numFmtId="0" fontId="42" fillId="0" borderId="6" xfId="0" applyFont="1" applyBorder="1" applyAlignment="1">
      <alignment horizontal="center" vertical="center"/>
    </xf>
    <xf numFmtId="0" fontId="43" fillId="0" borderId="1" xfId="0" applyFont="1" applyBorder="1" applyAlignment="1">
      <alignment horizontal="center" vertical="center"/>
    </xf>
    <xf numFmtId="0" fontId="43" fillId="0" borderId="2" xfId="0" applyFont="1" applyBorder="1" applyAlignment="1">
      <alignment horizontal="center" vertical="center"/>
    </xf>
    <xf numFmtId="0" fontId="43" fillId="0" borderId="54" xfId="0" applyFont="1" applyBorder="1" applyAlignment="1">
      <alignment horizontal="center" vertical="center"/>
    </xf>
    <xf numFmtId="0" fontId="43" fillId="0" borderId="11" xfId="0" applyFont="1" applyBorder="1" applyAlignment="1">
      <alignment horizontal="center" vertical="center"/>
    </xf>
    <xf numFmtId="0" fontId="44" fillId="0" borderId="50" xfId="0" applyFont="1" applyBorder="1" applyAlignment="1">
      <alignment horizontal="left" vertical="top" wrapText="1"/>
    </xf>
    <xf numFmtId="0" fontId="44" fillId="0" borderId="48" xfId="0" applyFont="1" applyBorder="1" applyAlignment="1">
      <alignment horizontal="left" vertical="top" wrapText="1"/>
    </xf>
    <xf numFmtId="176" fontId="45" fillId="0" borderId="10" xfId="0" applyNumberFormat="1" applyFont="1" applyBorder="1" applyAlignment="1">
      <alignment horizontal="center" vertical="center"/>
    </xf>
    <xf numFmtId="177" fontId="45" fillId="0" borderId="5" xfId="0" applyNumberFormat="1" applyFont="1" applyBorder="1" applyAlignment="1">
      <alignment horizontal="center" vertical="center"/>
    </xf>
    <xf numFmtId="0" fontId="23" fillId="0" borderId="7" xfId="0" applyFont="1" applyBorder="1" applyAlignment="1">
      <alignment vertical="top" wrapText="1"/>
    </xf>
    <xf numFmtId="0" fontId="23" fillId="0" borderId="32" xfId="0" applyFont="1" applyBorder="1" applyAlignment="1">
      <alignment vertical="top" wrapText="1"/>
    </xf>
    <xf numFmtId="0" fontId="28" fillId="2" borderId="29" xfId="0" applyFont="1" applyFill="1" applyBorder="1" applyAlignment="1">
      <alignment horizontal="center" vertical="center" wrapText="1"/>
    </xf>
    <xf numFmtId="0" fontId="28" fillId="2" borderId="34" xfId="0" applyFont="1" applyFill="1" applyBorder="1" applyAlignment="1">
      <alignment horizontal="center" vertical="center" wrapText="1"/>
    </xf>
    <xf numFmtId="0" fontId="34" fillId="2" borderId="24" xfId="0" applyFont="1" applyFill="1" applyBorder="1" applyAlignment="1">
      <alignment horizontal="center" vertical="center" wrapText="1"/>
    </xf>
    <xf numFmtId="0" fontId="35" fillId="2" borderId="31" xfId="0" applyFont="1" applyFill="1" applyBorder="1" applyAlignment="1">
      <alignment horizontal="center" vertical="center" wrapText="1"/>
    </xf>
    <xf numFmtId="0" fontId="26" fillId="3" borderId="17" xfId="0" applyFont="1" applyFill="1" applyBorder="1" applyAlignment="1">
      <alignment horizontal="left" vertical="center" wrapText="1"/>
    </xf>
    <xf numFmtId="0" fontId="26" fillId="3" borderId="18" xfId="0" applyFont="1" applyFill="1" applyBorder="1" applyAlignment="1">
      <alignment horizontal="left" vertical="center" wrapText="1"/>
    </xf>
    <xf numFmtId="0" fontId="26" fillId="3" borderId="19" xfId="0" applyFont="1" applyFill="1" applyBorder="1" applyAlignment="1">
      <alignment horizontal="left" vertical="center" wrapText="1"/>
    </xf>
    <xf numFmtId="0" fontId="32" fillId="8" borderId="21" xfId="0" applyFont="1" applyFill="1" applyBorder="1" applyAlignment="1">
      <alignment horizontal="center" vertical="center" wrapText="1"/>
    </xf>
    <xf numFmtId="0" fontId="33" fillId="8" borderId="23" xfId="0" applyFont="1" applyFill="1" applyBorder="1" applyAlignment="1">
      <alignment horizontal="center" vertical="center" wrapText="1"/>
    </xf>
    <xf numFmtId="0" fontId="31" fillId="8" borderId="21" xfId="0" applyFont="1" applyFill="1" applyBorder="1" applyAlignment="1">
      <alignment horizontal="center" vertical="center" wrapText="1"/>
    </xf>
    <xf numFmtId="0" fontId="25" fillId="8" borderId="23" xfId="0" applyFont="1" applyFill="1" applyBorder="1" applyAlignment="1">
      <alignment horizontal="center" vertical="center" wrapText="1"/>
    </xf>
    <xf numFmtId="0" fontId="34" fillId="2" borderId="55" xfId="0" applyFont="1" applyFill="1" applyBorder="1" applyAlignment="1">
      <alignment horizontal="center" vertical="center" wrapText="1"/>
    </xf>
    <xf numFmtId="0" fontId="34" fillId="2" borderId="56" xfId="0" applyFont="1" applyFill="1" applyBorder="1" applyAlignment="1">
      <alignment horizontal="center" vertical="center" wrapText="1"/>
    </xf>
    <xf numFmtId="0" fontId="34" fillId="2" borderId="57" xfId="0" applyFont="1" applyFill="1" applyBorder="1" applyAlignment="1">
      <alignment horizontal="center" vertical="center" wrapText="1"/>
    </xf>
    <xf numFmtId="0" fontId="23" fillId="2" borderId="7" xfId="0" applyFont="1" applyFill="1" applyBorder="1" applyAlignment="1">
      <alignment vertical="top" wrapText="1"/>
    </xf>
    <xf numFmtId="0" fontId="23" fillId="2" borderId="32" xfId="0" applyFont="1" applyFill="1" applyBorder="1" applyAlignment="1">
      <alignment vertical="top" wrapText="1"/>
    </xf>
    <xf numFmtId="0" fontId="28" fillId="2" borderId="7"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37" fillId="2" borderId="7" xfId="0" applyFont="1" applyFill="1" applyBorder="1" applyAlignment="1">
      <alignment horizontal="center" vertical="center" wrapText="1"/>
    </xf>
    <xf numFmtId="0" fontId="37" fillId="2" borderId="32" xfId="0" applyFont="1" applyFill="1" applyBorder="1" applyAlignment="1">
      <alignment horizontal="center" vertical="center" wrapText="1"/>
    </xf>
    <xf numFmtId="0" fontId="40" fillId="0" borderId="59" xfId="0" applyFont="1" applyBorder="1" applyAlignment="1">
      <alignment vertical="top" wrapText="1"/>
    </xf>
    <xf numFmtId="0" fontId="41" fillId="0" borderId="61" xfId="0" applyFont="1" applyBorder="1" applyAlignment="1">
      <alignment vertical="top" wrapText="1"/>
    </xf>
    <xf numFmtId="0" fontId="26" fillId="6" borderId="17" xfId="0" applyFont="1" applyFill="1" applyBorder="1" applyAlignment="1">
      <alignment horizontal="left" vertical="center"/>
    </xf>
    <xf numFmtId="0" fontId="26" fillId="6" borderId="18" xfId="0" applyFont="1" applyFill="1" applyBorder="1" applyAlignment="1">
      <alignment horizontal="left" vertical="center"/>
    </xf>
    <xf numFmtId="0" fontId="26" fillId="6" borderId="19" xfId="0" applyFont="1" applyFill="1" applyBorder="1" applyAlignment="1">
      <alignment horizontal="left" vertical="center"/>
    </xf>
    <xf numFmtId="0" fontId="26" fillId="2" borderId="0" xfId="0" applyFont="1" applyFill="1" applyAlignment="1">
      <alignment horizontal="left" vertical="center" wrapText="1"/>
    </xf>
    <xf numFmtId="0" fontId="30" fillId="8" borderId="20" xfId="0" applyFont="1" applyFill="1" applyBorder="1" applyAlignment="1">
      <alignment horizontal="center" vertical="center" wrapText="1"/>
    </xf>
    <xf numFmtId="0" fontId="26" fillId="8" borderId="22" xfId="0" applyFont="1" applyFill="1" applyBorder="1" applyAlignment="1">
      <alignment horizontal="center" vertical="center" wrapText="1"/>
    </xf>
    <xf numFmtId="0" fontId="26" fillId="8" borderId="23" xfId="0" applyFont="1" applyFill="1" applyBorder="1" applyAlignment="1">
      <alignment horizontal="center" vertical="center" wrapText="1"/>
    </xf>
    <xf numFmtId="0" fontId="30" fillId="8" borderId="21" xfId="0" applyFont="1" applyFill="1" applyBorder="1" applyAlignment="1">
      <alignment horizontal="center" vertical="center" wrapText="1"/>
    </xf>
    <xf numFmtId="0" fontId="35" fillId="0" borderId="23" xfId="0" applyFont="1" applyBorder="1" applyAlignment="1">
      <alignment horizontal="center" vertical="center" wrapText="1"/>
    </xf>
    <xf numFmtId="0" fontId="26" fillId="8" borderId="47" xfId="0" applyFont="1" applyFill="1" applyBorder="1" applyAlignment="1">
      <alignment horizontal="center" vertical="center" wrapText="1"/>
    </xf>
    <xf numFmtId="0" fontId="26" fillId="8" borderId="21" xfId="0" applyFont="1" applyFill="1" applyBorder="1" applyAlignment="1">
      <alignment horizontal="center" vertical="center" wrapText="1"/>
    </xf>
    <xf numFmtId="0" fontId="26" fillId="8" borderId="67" xfId="0" applyFont="1" applyFill="1" applyBorder="1" applyAlignment="1">
      <alignment horizontal="center" vertical="center" wrapText="1"/>
    </xf>
    <xf numFmtId="0" fontId="30" fillId="8" borderId="26" xfId="0" applyFont="1" applyFill="1" applyBorder="1" applyAlignment="1">
      <alignment horizontal="center" vertical="center" wrapText="1"/>
    </xf>
    <xf numFmtId="0" fontId="26" fillId="8" borderId="27" xfId="0" applyFont="1" applyFill="1" applyBorder="1" applyAlignment="1">
      <alignment horizontal="center" vertical="center" wrapText="1"/>
    </xf>
    <xf numFmtId="0" fontId="26" fillId="8" borderId="0" xfId="0" applyFont="1" applyFill="1" applyAlignment="1">
      <alignment horizontal="center" vertical="center" wrapText="1"/>
    </xf>
    <xf numFmtId="0" fontId="26" fillId="8" borderId="36" xfId="0" applyFont="1" applyFill="1" applyBorder="1" applyAlignment="1">
      <alignment horizontal="center" vertical="center" wrapText="1"/>
    </xf>
    <xf numFmtId="0" fontId="26" fillId="8" borderId="26" xfId="0" applyFont="1" applyFill="1" applyBorder="1" applyAlignment="1">
      <alignment horizontal="center" vertical="center" wrapText="1"/>
    </xf>
    <xf numFmtId="0" fontId="40" fillId="0" borderId="66" xfId="0" applyFont="1" applyBorder="1" applyAlignment="1">
      <alignment vertical="top" wrapText="1"/>
    </xf>
    <xf numFmtId="0" fontId="40" fillId="0" borderId="65" xfId="0" applyFont="1" applyBorder="1" applyAlignment="1">
      <alignment vertical="top" wrapText="1"/>
    </xf>
    <xf numFmtId="0" fontId="41" fillId="0" borderId="19" xfId="0" applyFont="1" applyBorder="1" applyAlignment="1">
      <alignment vertical="top" wrapText="1"/>
    </xf>
    <xf numFmtId="0" fontId="26" fillId="3" borderId="18" xfId="0" applyFont="1" applyFill="1" applyBorder="1" applyAlignment="1">
      <alignment horizontal="center" vertical="center"/>
    </xf>
    <xf numFmtId="0" fontId="26" fillId="3" borderId="19" xfId="0" applyFont="1" applyFill="1" applyBorder="1" applyAlignment="1">
      <alignment horizontal="center" vertical="center"/>
    </xf>
    <xf numFmtId="0" fontId="40" fillId="0" borderId="0" xfId="0" applyFont="1" applyAlignment="1">
      <alignment vertical="top" wrapText="1"/>
    </xf>
    <xf numFmtId="0" fontId="40" fillId="0" borderId="19" xfId="0" applyFont="1" applyBorder="1" applyAlignment="1">
      <alignment vertical="top" wrapText="1"/>
    </xf>
    <xf numFmtId="0" fontId="26" fillId="7" borderId="17" xfId="0" applyFont="1" applyFill="1" applyBorder="1" applyAlignment="1">
      <alignment horizontal="center" vertical="center" wrapText="1"/>
    </xf>
    <xf numFmtId="0" fontId="26" fillId="7" borderId="19" xfId="0" applyFont="1" applyFill="1" applyBorder="1" applyAlignment="1">
      <alignment horizontal="center" vertical="center" wrapText="1"/>
    </xf>
    <xf numFmtId="0" fontId="23" fillId="2" borderId="17" xfId="0" applyFont="1" applyFill="1" applyBorder="1" applyAlignment="1">
      <alignment vertical="center" wrapText="1"/>
    </xf>
    <xf numFmtId="0" fontId="23" fillId="2" borderId="18" xfId="0" applyFont="1" applyFill="1" applyBorder="1" applyAlignment="1">
      <alignment vertical="center" wrapText="1"/>
    </xf>
    <xf numFmtId="0" fontId="23" fillId="2" borderId="19" xfId="0" applyFont="1" applyFill="1" applyBorder="1" applyAlignment="1">
      <alignment vertical="center" wrapText="1"/>
    </xf>
    <xf numFmtId="0" fontId="23" fillId="2" borderId="42" xfId="0" applyFont="1" applyFill="1" applyBorder="1" applyAlignment="1">
      <alignment vertical="top" wrapText="1"/>
    </xf>
    <xf numFmtId="0" fontId="28" fillId="2" borderId="42" xfId="0" applyFont="1" applyFill="1" applyBorder="1" applyAlignment="1">
      <alignment horizontal="center" vertical="center" wrapText="1"/>
    </xf>
    <xf numFmtId="0" fontId="34" fillId="2" borderId="28" xfId="0" applyFont="1" applyFill="1" applyBorder="1" applyAlignment="1">
      <alignment horizontal="center" vertical="center" wrapText="1"/>
    </xf>
    <xf numFmtId="0" fontId="35" fillId="2" borderId="28" xfId="0" applyFont="1" applyFill="1" applyBorder="1" applyAlignment="1">
      <alignment horizontal="center" vertical="center" wrapText="1"/>
    </xf>
    <xf numFmtId="0" fontId="23" fillId="2" borderId="8" xfId="0" applyFont="1" applyFill="1" applyBorder="1" applyAlignment="1">
      <alignment vertical="top" wrapText="1"/>
    </xf>
    <xf numFmtId="0" fontId="23" fillId="2" borderId="9" xfId="0" applyFont="1" applyFill="1" applyBorder="1" applyAlignment="1">
      <alignment vertical="top" wrapText="1"/>
    </xf>
    <xf numFmtId="0" fontId="23" fillId="2" borderId="35" xfId="0" applyFont="1" applyFill="1" applyBorder="1" applyAlignment="1">
      <alignment vertical="top" wrapText="1"/>
    </xf>
    <xf numFmtId="0" fontId="28" fillId="2" borderId="8" xfId="0" applyFont="1" applyFill="1" applyBorder="1" applyAlignment="1">
      <alignment horizontal="center" vertical="center" wrapText="1"/>
    </xf>
    <xf numFmtId="0" fontId="28" fillId="2" borderId="9" xfId="0" applyFont="1" applyFill="1" applyBorder="1" applyAlignment="1">
      <alignment horizontal="center" vertical="center" wrapText="1"/>
    </xf>
    <xf numFmtId="0" fontId="28" fillId="2" borderId="35" xfId="0" applyFont="1" applyFill="1" applyBorder="1" applyAlignment="1">
      <alignment horizontal="center" vertical="center" wrapText="1"/>
    </xf>
    <xf numFmtId="0" fontId="26" fillId="9" borderId="17" xfId="0" applyFont="1" applyFill="1" applyBorder="1" applyAlignment="1">
      <alignment horizontal="left" vertical="center" wrapText="1"/>
    </xf>
    <xf numFmtId="0" fontId="26" fillId="9" borderId="18" xfId="0" applyFont="1" applyFill="1" applyBorder="1" applyAlignment="1">
      <alignment horizontal="left" vertical="center" wrapText="1"/>
    </xf>
    <xf numFmtId="0" fontId="26" fillId="9" borderId="19" xfId="0" applyFont="1" applyFill="1" applyBorder="1" applyAlignment="1">
      <alignment horizontal="left" vertical="center" wrapText="1"/>
    </xf>
    <xf numFmtId="0" fontId="23" fillId="0" borderId="63" xfId="0" applyFont="1" applyBorder="1" applyAlignment="1">
      <alignment vertical="top" wrapText="1"/>
    </xf>
    <xf numFmtId="0" fontId="23" fillId="0" borderId="35" xfId="0" applyFont="1" applyBorder="1" applyAlignment="1">
      <alignment vertical="top" wrapText="1"/>
    </xf>
    <xf numFmtId="0" fontId="28" fillId="2" borderId="64" xfId="0" applyFont="1" applyFill="1" applyBorder="1" applyAlignment="1">
      <alignment horizontal="center" vertical="center" wrapText="1"/>
    </xf>
    <xf numFmtId="0" fontId="28" fillId="2" borderId="46" xfId="0" applyFont="1" applyFill="1" applyBorder="1" applyAlignment="1">
      <alignment horizontal="center" vertical="center" wrapText="1"/>
    </xf>
    <xf numFmtId="0" fontId="34" fillId="2" borderId="31" xfId="0" applyFont="1" applyFill="1" applyBorder="1" applyAlignment="1">
      <alignment horizontal="center" vertical="center" wrapText="1"/>
    </xf>
    <xf numFmtId="0" fontId="23" fillId="2" borderId="63" xfId="0" applyFont="1" applyFill="1" applyBorder="1" applyAlignment="1">
      <alignment vertical="top" wrapText="1"/>
    </xf>
    <xf numFmtId="0" fontId="28" fillId="2" borderId="63" xfId="0" applyFont="1" applyFill="1" applyBorder="1" applyAlignment="1">
      <alignment horizontal="center" vertical="center" wrapText="1"/>
    </xf>
    <xf numFmtId="0" fontId="37" fillId="2" borderId="63" xfId="0" applyFont="1" applyFill="1" applyBorder="1" applyAlignment="1">
      <alignment horizontal="center" vertical="center" wrapText="1"/>
    </xf>
    <xf numFmtId="0" fontId="37" fillId="2" borderId="35" xfId="0" applyFont="1" applyFill="1" applyBorder="1" applyAlignment="1">
      <alignment horizontal="center" vertical="center" wrapText="1"/>
    </xf>
    <xf numFmtId="0" fontId="37" fillId="2" borderId="8" xfId="0" applyFont="1" applyFill="1" applyBorder="1" applyAlignment="1">
      <alignment horizontal="center" vertical="center" wrapText="1"/>
    </xf>
    <xf numFmtId="0" fontId="23" fillId="0" borderId="8" xfId="0" applyFont="1" applyBorder="1" applyAlignment="1">
      <alignment vertical="top" wrapText="1"/>
    </xf>
    <xf numFmtId="0" fontId="28" fillId="2" borderId="44" xfId="0" applyFont="1" applyFill="1" applyBorder="1" applyAlignment="1">
      <alignment horizontal="center" vertical="center" wrapText="1"/>
    </xf>
    <xf numFmtId="0" fontId="26" fillId="2" borderId="25" xfId="0" applyFont="1" applyFill="1" applyBorder="1" applyAlignment="1">
      <alignment horizontal="left" vertical="center" wrapText="1"/>
    </xf>
    <xf numFmtId="0" fontId="26" fillId="2" borderId="26" xfId="0" applyFont="1" applyFill="1" applyBorder="1" applyAlignment="1">
      <alignment horizontal="left" vertical="center" wrapText="1"/>
    </xf>
    <xf numFmtId="0" fontId="26" fillId="2" borderId="27" xfId="0" applyFont="1" applyFill="1" applyBorder="1" applyAlignment="1">
      <alignment horizontal="left" vertical="center" wrapText="1"/>
    </xf>
    <xf numFmtId="0" fontId="26" fillId="2" borderId="42" xfId="0" applyFont="1" applyFill="1" applyBorder="1" applyAlignment="1">
      <alignment horizontal="left" vertical="center" wrapText="1"/>
    </xf>
    <xf numFmtId="0" fontId="26" fillId="2" borderId="43" xfId="0" applyFont="1" applyFill="1" applyBorder="1" applyAlignment="1">
      <alignment horizontal="left" vertical="center" wrapText="1"/>
    </xf>
    <xf numFmtId="0" fontId="23" fillId="2" borderId="7" xfId="0" applyFont="1" applyFill="1" applyBorder="1" applyAlignment="1">
      <alignment horizontal="center" vertical="center" wrapText="1"/>
    </xf>
    <xf numFmtId="0" fontId="23" fillId="2" borderId="32" xfId="0" applyFont="1" applyFill="1" applyBorder="1" applyAlignment="1">
      <alignment horizontal="center" vertical="center" wrapText="1"/>
    </xf>
    <xf numFmtId="0" fontId="23" fillId="0" borderId="7" xfId="0" applyFont="1" applyBorder="1" applyAlignment="1">
      <alignment horizontal="center" vertical="top" wrapText="1"/>
    </xf>
    <xf numFmtId="0" fontId="23" fillId="0" borderId="32" xfId="0" applyFont="1" applyBorder="1" applyAlignment="1">
      <alignment horizontal="center" vertical="top" wrapText="1"/>
    </xf>
    <xf numFmtId="0" fontId="23" fillId="0" borderId="7" xfId="0" applyFont="1" applyBorder="1" applyAlignment="1">
      <alignment horizontal="center" vertical="center" wrapText="1"/>
    </xf>
    <xf numFmtId="0" fontId="23" fillId="0" borderId="32" xfId="0" applyFont="1" applyBorder="1" applyAlignment="1">
      <alignment horizontal="center" vertical="center" wrapText="1"/>
    </xf>
    <xf numFmtId="0" fontId="26" fillId="2" borderId="38" xfId="0" applyFont="1" applyFill="1" applyBorder="1" applyAlignment="1">
      <alignment horizontal="left" vertical="center" wrapText="1"/>
    </xf>
    <xf numFmtId="0" fontId="26" fillId="2" borderId="39" xfId="0" applyFont="1" applyFill="1" applyBorder="1" applyAlignment="1">
      <alignment horizontal="left" vertical="center" wrapText="1"/>
    </xf>
    <xf numFmtId="0" fontId="26" fillId="2" borderId="54" xfId="0" applyFont="1" applyFill="1" applyBorder="1" applyAlignment="1">
      <alignment horizontal="left" vertical="center" wrapText="1"/>
    </xf>
    <xf numFmtId="0" fontId="26" fillId="2" borderId="36" xfId="0" applyFont="1" applyFill="1" applyBorder="1" applyAlignment="1">
      <alignment horizontal="left" vertical="center" wrapText="1"/>
    </xf>
    <xf numFmtId="0" fontId="26" fillId="2" borderId="50" xfId="0" applyFont="1" applyFill="1" applyBorder="1" applyAlignment="1">
      <alignment horizontal="left" vertical="center" wrapText="1"/>
    </xf>
    <xf numFmtId="0" fontId="26" fillId="2" borderId="51" xfId="0" applyFont="1" applyFill="1" applyBorder="1" applyAlignment="1">
      <alignment horizontal="left" vertical="center" wrapText="1"/>
    </xf>
    <xf numFmtId="0" fontId="26" fillId="2" borderId="52" xfId="0" applyFont="1" applyFill="1" applyBorder="1" applyAlignment="1">
      <alignment horizontal="left" vertical="center" wrapText="1"/>
    </xf>
    <xf numFmtId="0" fontId="26" fillId="2" borderId="4" xfId="0" applyFont="1" applyFill="1" applyBorder="1" applyAlignment="1">
      <alignment horizontal="left" vertical="center" wrapText="1"/>
    </xf>
    <xf numFmtId="0" fontId="26" fillId="2" borderId="6" xfId="0" applyFont="1" applyFill="1" applyBorder="1" applyAlignment="1">
      <alignment horizontal="left" vertical="center" wrapText="1"/>
    </xf>
    <xf numFmtId="0" fontId="26" fillId="2" borderId="41" xfId="0" applyFont="1" applyFill="1" applyBorder="1" applyAlignment="1">
      <alignment horizontal="left" vertical="center" wrapText="1"/>
    </xf>
    <xf numFmtId="0" fontId="23" fillId="2" borderId="17" xfId="0" applyFont="1" applyFill="1" applyBorder="1" applyAlignment="1">
      <alignment horizontal="left" vertical="center" wrapText="1"/>
    </xf>
    <xf numFmtId="0" fontId="23" fillId="2" borderId="18" xfId="0" applyFont="1" applyFill="1" applyBorder="1" applyAlignment="1">
      <alignment horizontal="left" vertical="center" wrapText="1"/>
    </xf>
    <xf numFmtId="0" fontId="23" fillId="2" borderId="19" xfId="0" applyFont="1" applyFill="1" applyBorder="1" applyAlignment="1">
      <alignment horizontal="left" vertical="center" wrapText="1"/>
    </xf>
    <xf numFmtId="0" fontId="23" fillId="2" borderId="10" xfId="0" applyFont="1" applyFill="1" applyBorder="1" applyAlignment="1">
      <alignment vertical="top" wrapText="1"/>
    </xf>
    <xf numFmtId="0" fontId="23" fillId="0" borderId="9" xfId="0" applyFont="1" applyBorder="1" applyAlignment="1">
      <alignment vertical="top" wrapText="1"/>
    </xf>
    <xf numFmtId="0" fontId="37" fillId="2" borderId="10" xfId="0" applyFont="1" applyFill="1" applyBorder="1" applyAlignment="1">
      <alignment horizontal="center" vertical="center" wrapText="1"/>
    </xf>
    <xf numFmtId="0" fontId="23" fillId="0" borderId="10" xfId="0" applyFont="1" applyBorder="1" applyAlignment="1">
      <alignment vertical="top" wrapText="1"/>
    </xf>
    <xf numFmtId="0" fontId="28" fillId="2" borderId="49" xfId="0" applyFont="1" applyFill="1" applyBorder="1" applyAlignment="1">
      <alignment horizontal="center" vertical="center" wrapText="1"/>
    </xf>
    <xf numFmtId="0" fontId="34" fillId="2" borderId="40"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28" fillId="2" borderId="45" xfId="0" applyFont="1" applyFill="1" applyBorder="1" applyAlignment="1">
      <alignment horizontal="center" vertical="center" wrapText="1"/>
    </xf>
    <xf numFmtId="0" fontId="35" fillId="2" borderId="30" xfId="0" applyFont="1" applyFill="1" applyBorder="1" applyAlignment="1">
      <alignment horizontal="center" vertical="center" wrapText="1"/>
    </xf>
    <xf numFmtId="0" fontId="23" fillId="2" borderId="7" xfId="0" applyFont="1" applyFill="1" applyBorder="1" applyAlignment="1">
      <alignment horizontal="left" vertical="top" wrapText="1"/>
    </xf>
    <xf numFmtId="0" fontId="25" fillId="0" borderId="15" xfId="0" applyFont="1" applyBorder="1" applyAlignment="1">
      <alignment horizontal="center" vertical="center" wrapText="1"/>
    </xf>
    <xf numFmtId="0" fontId="25" fillId="0" borderId="16" xfId="0" applyFont="1" applyBorder="1" applyAlignment="1">
      <alignment horizontal="center" vertical="center" wrapText="1"/>
    </xf>
    <xf numFmtId="0" fontId="27" fillId="2" borderId="18" xfId="0" applyFont="1" applyFill="1" applyBorder="1" applyAlignment="1">
      <alignment vertical="center" wrapText="1"/>
    </xf>
    <xf numFmtId="0" fontId="11" fillId="2" borderId="18" xfId="0" applyFont="1" applyFill="1" applyBorder="1" applyAlignment="1">
      <alignment vertical="center" wrapText="1"/>
    </xf>
    <xf numFmtId="0" fontId="28" fillId="2" borderId="19" xfId="0" applyFont="1" applyFill="1" applyBorder="1" applyAlignment="1">
      <alignment vertical="center" wrapText="1"/>
    </xf>
    <xf numFmtId="0" fontId="30" fillId="8" borderId="22" xfId="0" applyFont="1" applyFill="1" applyBorder="1" applyAlignment="1">
      <alignment horizontal="center" vertical="center" wrapText="1"/>
    </xf>
    <xf numFmtId="0" fontId="42" fillId="0" borderId="7" xfId="0" applyFont="1" applyBorder="1" applyAlignment="1">
      <alignment vertical="center" wrapText="1"/>
    </xf>
    <xf numFmtId="0" fontId="42" fillId="0" borderId="7" xfId="0" applyFont="1" applyBorder="1" applyAlignment="1">
      <alignment horizontal="center" vertical="center" wrapText="1"/>
    </xf>
    <xf numFmtId="0" fontId="42" fillId="0" borderId="7" xfId="0" applyFont="1" applyBorder="1" applyAlignment="1">
      <alignment horizontal="center" vertical="center" shrinkToFit="1"/>
    </xf>
    <xf numFmtId="0" fontId="0" fillId="0" borderId="7" xfId="0" applyBorder="1">
      <alignment vertical="center"/>
    </xf>
    <xf numFmtId="0" fontId="0" fillId="0" borderId="7" xfId="0" applyBorder="1" applyAlignment="1">
      <alignment horizontal="center" vertical="center"/>
    </xf>
    <xf numFmtId="0" fontId="42" fillId="0" borderId="51" xfId="0" applyFont="1" applyBorder="1" applyAlignment="1">
      <alignment horizontal="right" vertical="center"/>
    </xf>
    <xf numFmtId="0" fontId="42" fillId="0" borderId="8" xfId="0" applyFont="1" applyBorder="1" applyAlignment="1">
      <alignment horizontal="center" vertical="center" shrinkToFit="1"/>
    </xf>
    <xf numFmtId="0" fontId="42" fillId="0" borderId="10" xfId="0" applyFont="1" applyBorder="1" applyAlignment="1">
      <alignment horizontal="center" vertical="center" shrinkToFit="1"/>
    </xf>
    <xf numFmtId="0" fontId="42" fillId="0" borderId="8" xfId="0" applyFont="1" applyBorder="1" applyAlignment="1">
      <alignment horizontal="left" vertical="center"/>
    </xf>
    <xf numFmtId="0" fontId="42" fillId="0" borderId="10" xfId="0" applyFont="1" applyBorder="1" applyAlignment="1">
      <alignment horizontal="left" vertical="center"/>
    </xf>
    <xf numFmtId="0" fontId="0" fillId="0" borderId="7" xfId="0" applyBorder="1" applyAlignment="1">
      <alignment horizontal="left" vertical="center"/>
    </xf>
    <xf numFmtId="0" fontId="0" fillId="0" borderId="7" xfId="0" applyBorder="1" applyAlignment="1">
      <alignment horizontal="center" vertical="center" shrinkToFit="1"/>
    </xf>
    <xf numFmtId="0" fontId="15" fillId="0" borderId="0" xfId="0" applyFont="1" applyAlignment="1">
      <alignment horizontal="center" vertical="center"/>
    </xf>
    <xf numFmtId="0" fontId="16" fillId="4" borderId="7" xfId="0" applyFont="1" applyFill="1" applyBorder="1" applyAlignment="1">
      <alignment horizontal="center" vertical="center"/>
    </xf>
    <xf numFmtId="0" fontId="0" fillId="0" borderId="4" xfId="0" applyBorder="1" applyAlignment="1">
      <alignment horizontal="center" vertical="center" shrinkToFit="1"/>
    </xf>
    <xf numFmtId="0" fontId="0" fillId="0" borderId="6" xfId="0" applyBorder="1" applyAlignment="1">
      <alignment horizontal="center" vertical="center" shrinkToFit="1"/>
    </xf>
    <xf numFmtId="0" fontId="0" fillId="0" borderId="5" xfId="0" applyBorder="1" applyAlignment="1">
      <alignment horizontal="center" vertical="center" shrinkToFi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4" xfId="0" applyBorder="1" applyAlignment="1">
      <alignment horizontal="left" vertical="center"/>
    </xf>
    <xf numFmtId="0" fontId="0" fillId="0" borderId="5" xfId="0" applyBorder="1" applyAlignment="1">
      <alignment horizontal="left" vertical="center"/>
    </xf>
    <xf numFmtId="0" fontId="19" fillId="5" borderId="8" xfId="0" applyFont="1" applyFill="1" applyBorder="1" applyAlignment="1">
      <alignment horizontal="center" vertical="center" shrinkToFit="1"/>
    </xf>
    <xf numFmtId="0" fontId="19" fillId="5" borderId="9" xfId="0" applyFont="1" applyFill="1" applyBorder="1" applyAlignment="1">
      <alignment horizontal="center" vertical="center" shrinkToFit="1"/>
    </xf>
    <xf numFmtId="0" fontId="19" fillId="5" borderId="10" xfId="0" applyFont="1" applyFill="1" applyBorder="1" applyAlignment="1">
      <alignment horizontal="center" vertical="center" shrinkToFit="1"/>
    </xf>
    <xf numFmtId="0" fontId="19" fillId="5" borderId="0" xfId="0" applyFont="1" applyFill="1" applyAlignment="1">
      <alignment horizontal="center" vertical="center" shrinkToFit="1"/>
    </xf>
    <xf numFmtId="0" fontId="2"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14" xfId="0" applyFill="1" applyBorder="1" applyAlignment="1">
      <alignment horizontal="center" vertical="center"/>
    </xf>
  </cellXfs>
  <cellStyles count="3">
    <cellStyle name="ハイパーリンク" xfId="2" builtinId="8"/>
    <cellStyle name="標準" xfId="0" builtinId="0"/>
    <cellStyle name="標準 2" xfId="1" xr:uid="{BDF9B658-D9B6-4726-A64E-ABEE135601B8}"/>
  </cellStyles>
  <dxfs count="0"/>
  <tableStyles count="0" defaultTableStyle="TableStyleMedium2" defaultPivotStyle="PivotStyleLight16"/>
  <colors>
    <mruColors>
      <color rgb="FFFFFFCC"/>
      <color rgb="FFFFCCFF"/>
      <color rgb="FFCCFFCC"/>
      <color rgb="FF66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jpeg"/><Relationship Id="rId5" Type="http://schemas.openxmlformats.org/officeDocument/2006/relationships/image" Target="../media/image5.emf"/><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7.emf"/></Relationships>
</file>

<file path=xl/drawings/_rels/drawing5.xml.rels><?xml version="1.0" encoding="UTF-8" standalone="yes"?>
<Relationships xmlns="http://schemas.openxmlformats.org/package/2006/relationships"><Relationship Id="rId1" Type="http://schemas.openxmlformats.org/officeDocument/2006/relationships/image" Target="../media/image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18375</xdr:rowOff>
    </xdr:from>
    <xdr:to>
      <xdr:col>4</xdr:col>
      <xdr:colOff>1115785</xdr:colOff>
      <xdr:row>75</xdr:row>
      <xdr:rowOff>258536</xdr:rowOff>
    </xdr:to>
    <xdr:sp macro="" textlink="">
      <xdr:nvSpPr>
        <xdr:cNvPr id="2" name="Text Box 50">
          <a:extLst>
            <a:ext uri="{FF2B5EF4-FFF2-40B4-BE49-F238E27FC236}">
              <a16:creationId xmlns:a16="http://schemas.microsoft.com/office/drawing/2014/main" id="{B09A92A1-870E-47AD-8395-AA30D16B6A5D}"/>
            </a:ext>
          </a:extLst>
        </xdr:cNvPr>
        <xdr:cNvSpPr txBox="1">
          <a:spLocks noChangeArrowheads="1"/>
        </xdr:cNvSpPr>
      </xdr:nvSpPr>
      <xdr:spPr bwMode="auto">
        <a:xfrm>
          <a:off x="0" y="9676725"/>
          <a:ext cx="7935685" cy="9307961"/>
        </a:xfrm>
        <a:prstGeom prst="rect">
          <a:avLst/>
        </a:prstGeom>
        <a:solidFill>
          <a:srgbClr val="FFFFFF"/>
        </a:solidFill>
        <a:ln w="9525">
          <a:noFill/>
          <a:miter lim="800000"/>
          <a:headEnd/>
          <a:tailEnd/>
        </a:ln>
      </xdr:spPr>
      <xdr:txBody>
        <a:bodyPr rot="0" vert="horz" wrap="square" lIns="74295" tIns="8890" rIns="74295" bIns="8890" anchor="t" anchorCtr="0" upright="1">
          <a:noAutofit/>
        </a:bodyPr>
        <a:lstStyle/>
        <a:p>
          <a:pPr algn="just">
            <a:spcAft>
              <a:spcPts val="0"/>
            </a:spcAft>
          </a:pPr>
          <a:r>
            <a:rPr lang="ja-JP" sz="1350" b="1" kern="100">
              <a:effectLst/>
              <a:latin typeface="ＭＳ ゴシック" pitchFamily="49" charset="-128"/>
              <a:ea typeface="ＭＳ ゴシック" pitchFamily="49" charset="-128"/>
              <a:cs typeface="Times New Roman"/>
            </a:rPr>
            <a:t>目　次</a:t>
          </a:r>
          <a:endParaRPr lang="ja-JP" sz="1350" kern="100">
            <a:effectLst/>
            <a:latin typeface="ＭＳ ゴシック" pitchFamily="49" charset="-128"/>
            <a:ea typeface="ＭＳ ゴシック" pitchFamily="49" charset="-128"/>
            <a:cs typeface="Times New Roman"/>
          </a:endParaRPr>
        </a:p>
        <a:p>
          <a:pPr algn="just">
            <a:spcAft>
              <a:spcPts val="0"/>
            </a:spcAft>
          </a:pPr>
          <a:r>
            <a:rPr lang="en-US" sz="1350" kern="100">
              <a:effectLst/>
              <a:latin typeface="ＭＳ ゴシック" pitchFamily="49" charset="-128"/>
              <a:ea typeface="ＭＳ ゴシック" pitchFamily="49" charset="-128"/>
              <a:cs typeface="Times New Roman"/>
            </a:rPr>
            <a:t> </a:t>
          </a:r>
        </a:p>
        <a:p>
          <a:pPr algn="just">
            <a:spcAft>
              <a:spcPts val="0"/>
            </a:spcAft>
          </a:pPr>
          <a:endParaRPr lang="en-US" sz="1350" kern="100">
            <a:effectLst/>
            <a:latin typeface="ＭＳ ゴシック" pitchFamily="49" charset="-128"/>
            <a:ea typeface="ＭＳ ゴシック" pitchFamily="49" charset="-128"/>
            <a:cs typeface="Times New Roman"/>
          </a:endParaRPr>
        </a:p>
        <a:p>
          <a:pPr algn="just">
            <a:spcAft>
              <a:spcPts val="0"/>
            </a:spcAft>
          </a:pPr>
          <a:r>
            <a:rPr lang="en-US" altLang="ja-JP" sz="1350" kern="100">
              <a:effectLst/>
              <a:latin typeface="ＭＳ ゴシック" pitchFamily="49" charset="-128"/>
              <a:ea typeface="ＭＳ ゴシック" pitchFamily="49" charset="-128"/>
              <a:cs typeface="Times New Roman"/>
            </a:rPr>
            <a:t>Ⅰ</a:t>
          </a:r>
          <a:r>
            <a:rPr lang="ja-JP" altLang="en-US" sz="1350" kern="100">
              <a:effectLst/>
              <a:latin typeface="ＭＳ ゴシック" pitchFamily="49" charset="-128"/>
              <a:ea typeface="ＭＳ ゴシック" pitchFamily="49" charset="-128"/>
              <a:cs typeface="Times New Roman"/>
            </a:rPr>
            <a:t>　法人の概要 ・・・・・・・・・・・・・・・・・・・・・・・・・・・・・・・　</a:t>
          </a:r>
          <a:r>
            <a:rPr lang="en-US" altLang="ja-JP" sz="1350" kern="100">
              <a:effectLst/>
              <a:latin typeface="ＭＳ ゴシック" pitchFamily="49" charset="-128"/>
              <a:ea typeface="ＭＳ ゴシック" pitchFamily="49" charset="-128"/>
              <a:cs typeface="Times New Roman"/>
            </a:rPr>
            <a:t>1</a:t>
          </a:r>
        </a:p>
        <a:p>
          <a:pPr algn="just">
            <a:spcAft>
              <a:spcPts val="0"/>
            </a:spcAft>
          </a:pPr>
          <a:endParaRPr lang="en-US" altLang="ja-JP" sz="1350" kern="100">
            <a:effectLst/>
            <a:latin typeface="ＭＳ ゴシック" pitchFamily="49" charset="-128"/>
            <a:ea typeface="ＭＳ ゴシック" pitchFamily="49" charset="-128"/>
            <a:cs typeface="Times New Roman"/>
          </a:endParaRPr>
        </a:p>
        <a:p>
          <a:pPr algn="just">
            <a:spcAft>
              <a:spcPts val="0"/>
            </a:spcAft>
          </a:pPr>
          <a:r>
            <a:rPr lang="en-US" altLang="ja-JP" sz="1350" kern="100">
              <a:effectLst/>
              <a:latin typeface="ＭＳ ゴシック" pitchFamily="49" charset="-128"/>
              <a:ea typeface="ＭＳ ゴシック" pitchFamily="49" charset="-128"/>
              <a:cs typeface="Times New Roman"/>
            </a:rPr>
            <a:t>Ⅱ</a:t>
          </a:r>
          <a:r>
            <a:rPr lang="ja-JP" altLang="en-US" sz="1350" kern="100">
              <a:effectLst/>
              <a:latin typeface="ＭＳ ゴシック" pitchFamily="49" charset="-128"/>
              <a:ea typeface="ＭＳ ゴシック" pitchFamily="49" charset="-128"/>
              <a:cs typeface="Times New Roman"/>
            </a:rPr>
            <a:t>　評価基準 ・・・・・・・・・・・・・・・・・・・・・・・・・・・・・・・・  </a:t>
          </a:r>
          <a:r>
            <a:rPr lang="en-US" altLang="ja-JP" sz="1350" kern="100">
              <a:effectLst/>
              <a:latin typeface="ＭＳ ゴシック" pitchFamily="49" charset="-128"/>
              <a:ea typeface="ＭＳ ゴシック" pitchFamily="49" charset="-128"/>
              <a:cs typeface="Times New Roman"/>
            </a:rPr>
            <a:t>3</a:t>
          </a:r>
        </a:p>
        <a:p>
          <a:pPr algn="just">
            <a:spcAft>
              <a:spcPts val="0"/>
            </a:spcAft>
          </a:pPr>
          <a:endParaRPr lang="en-US" altLang="ja-JP" sz="1350" kern="100">
            <a:effectLst/>
            <a:latin typeface="ＭＳ ゴシック" pitchFamily="49" charset="-128"/>
            <a:ea typeface="ＭＳ ゴシック" pitchFamily="49" charset="-128"/>
            <a:cs typeface="Times New Roman"/>
          </a:endParaRPr>
        </a:p>
        <a:p>
          <a:pPr algn="just">
            <a:spcAft>
              <a:spcPts val="0"/>
            </a:spcAft>
          </a:pPr>
          <a:r>
            <a:rPr lang="en-US" altLang="ja-JP" sz="1350">
              <a:effectLst/>
              <a:latin typeface="ＭＳ ゴシック" panose="020B0609070205080204" pitchFamily="49" charset="-128"/>
              <a:ea typeface="ＭＳ ゴシック" panose="020B0609070205080204" pitchFamily="49" charset="-128"/>
              <a:cs typeface="+mn-cs"/>
            </a:rPr>
            <a:t>Ⅲ  </a:t>
          </a:r>
          <a:r>
            <a:rPr lang="ja-JP" altLang="en-US" sz="1350">
              <a:effectLst/>
              <a:latin typeface="ＭＳ ゴシック" panose="020B0609070205080204" pitchFamily="49" charset="-128"/>
              <a:ea typeface="ＭＳ ゴシック" panose="020B0609070205080204" pitchFamily="49" charset="-128"/>
              <a:cs typeface="+mn-cs"/>
            </a:rPr>
            <a:t>中期目標・中期計画・年度計画（前文、第１、第２、第３）・・・・・・・・・　 </a:t>
          </a:r>
          <a:r>
            <a:rPr lang="en-US" altLang="ja-JP" sz="1350">
              <a:effectLst/>
              <a:latin typeface="ＭＳ ゴシック" panose="020B0609070205080204" pitchFamily="49" charset="-128"/>
              <a:ea typeface="ＭＳ ゴシック" panose="020B0609070205080204" pitchFamily="49" charset="-128"/>
              <a:cs typeface="+mn-cs"/>
            </a:rPr>
            <a:t>4</a:t>
          </a:r>
        </a:p>
        <a:p>
          <a:pPr algn="just">
            <a:spcAft>
              <a:spcPts val="0"/>
            </a:spcAft>
          </a:pPr>
          <a:endParaRPr lang="en-US" altLang="ja-JP" sz="1350" kern="100">
            <a:effectLst/>
            <a:latin typeface="ＭＳ ゴシック" pitchFamily="49" charset="-128"/>
            <a:ea typeface="ＭＳ ゴシック" pitchFamily="49" charset="-128"/>
            <a:cs typeface="Times New Roman"/>
          </a:endParaRPr>
        </a:p>
        <a:p>
          <a:pPr algn="just">
            <a:spcAft>
              <a:spcPts val="0"/>
            </a:spcAft>
          </a:pPr>
          <a:r>
            <a:rPr lang="en-US" altLang="ja-JP" sz="1350" kern="100">
              <a:solidFill>
                <a:sysClr val="windowText" lastClr="000000"/>
              </a:solidFill>
              <a:effectLst/>
              <a:latin typeface="ＭＳ ゴシック" pitchFamily="49" charset="-128"/>
              <a:ea typeface="ＭＳ ゴシック" pitchFamily="49" charset="-128"/>
              <a:cs typeface="Times New Roman"/>
            </a:rPr>
            <a:t>Ⅳ</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  令和７事業年度及び中期目標期間（</a:t>
          </a:r>
          <a:r>
            <a:rPr lang="en-US" altLang="ja-JP" sz="1350" kern="100" baseline="0">
              <a:solidFill>
                <a:sysClr val="windowText" lastClr="000000"/>
              </a:solidFill>
              <a:effectLst/>
              <a:latin typeface="ＭＳ ゴシック" pitchFamily="49" charset="-128"/>
              <a:ea typeface="ＭＳ ゴシック" pitchFamily="49" charset="-128"/>
              <a:cs typeface="Times New Roman"/>
            </a:rPr>
            <a:t>4</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年終了時）の業務の実施状況</a:t>
          </a:r>
          <a:endParaRPr lang="en-US" altLang="ja-JP" sz="1350"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endParaRPr lang="en-US" altLang="ja-JP" sz="1350" kern="100" baseline="0">
            <a:solidFill>
              <a:srgbClr val="FF0000"/>
            </a:solidFill>
            <a:effectLst/>
            <a:latin typeface="ＭＳ ゴシック" pitchFamily="49" charset="-128"/>
            <a:ea typeface="ＭＳ ゴシック" pitchFamily="49" charset="-128"/>
            <a:cs typeface="Times New Roman"/>
          </a:endParaRPr>
        </a:p>
        <a:p>
          <a:pPr algn="just">
            <a:spcAft>
              <a:spcPts val="0"/>
            </a:spcAft>
          </a:pPr>
          <a:r>
            <a:rPr lang="ja-JP" altLang="en-US" sz="1350" kern="100" baseline="0">
              <a:solidFill>
                <a:sysClr val="windowText" lastClr="000000"/>
              </a:solidFill>
              <a:effectLst/>
              <a:latin typeface="ＭＳ ゴシック" pitchFamily="49" charset="-128"/>
              <a:ea typeface="ＭＳ ゴシック" pitchFamily="49" charset="-128"/>
              <a:cs typeface="Times New Roman"/>
            </a:rPr>
            <a:t>　１　令和７事業年度の業務の実施状況</a:t>
          </a:r>
          <a:endParaRPr lang="en-US" altLang="ja-JP" sz="1350"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ja-JP" altLang="en-US" sz="1350" kern="100">
              <a:solidFill>
                <a:sysClr val="windowText" lastClr="000000"/>
              </a:solidFill>
              <a:effectLst/>
              <a:latin typeface="ＭＳ ゴシック" pitchFamily="49" charset="-128"/>
              <a:ea typeface="ＭＳ ゴシック" pitchFamily="49" charset="-128"/>
              <a:cs typeface="Times New Roman"/>
            </a:rPr>
            <a:t>　（１）全体評価（総合的な自己評価）・・・・・・・・・・・・・・・・</a:t>
          </a: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en-US"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7</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indent="0" algn="just" defTabSz="914400" eaLnBrk="1" fontAlgn="auto" latinLnBrk="0" hangingPunct="1">
            <a:lnSpc>
              <a:spcPct val="100000"/>
            </a:lnSpc>
            <a:spcBef>
              <a:spcPts val="0"/>
            </a:spcBef>
            <a:spcAft>
              <a:spcPts val="0"/>
            </a:spcAft>
            <a:buClrTx/>
            <a:buSzTx/>
            <a:buFontTx/>
            <a:buNone/>
            <a:tabLst/>
            <a:defRPr/>
          </a:pPr>
          <a:r>
            <a:rPr lang="ja-JP" altLang="en-US" sz="1350" kern="100">
              <a:solidFill>
                <a:sysClr val="windowText" lastClr="000000"/>
              </a:solidFill>
              <a:effectLst/>
              <a:latin typeface="ＭＳ ゴシック" pitchFamily="49" charset="-128"/>
              <a:ea typeface="ＭＳ ゴシック" pitchFamily="49" charset="-128"/>
              <a:cs typeface="Times New Roman"/>
            </a:rPr>
            <a:t>　（２）</a:t>
          </a:r>
          <a:r>
            <a:rPr lang="ja-JP" altLang="en-US" sz="1350" kern="0">
              <a:solidFill>
                <a:sysClr val="windowText" lastClr="000000"/>
              </a:solidFill>
              <a:effectLst/>
              <a:latin typeface="ＭＳ ゴシック" panose="020B0609070205080204" pitchFamily="49" charset="-128"/>
              <a:ea typeface="ＭＳ ゴシック" panose="020B0609070205080204" pitchFamily="49" charset="-128"/>
              <a:cs typeface="+mn-cs"/>
            </a:rPr>
            <a:t>令和７事業年度</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の業務における大項目ごとの状況・・・・・・・・・・</a:t>
          </a:r>
          <a:r>
            <a:rPr lang="ja-JP" altLang="en-US" sz="1350" kern="100">
              <a:solidFill>
                <a:sysClr val="windowText" lastClr="000000"/>
              </a:solidFill>
              <a:effectLst/>
              <a:latin typeface="ＭＳ ゴシック" pitchFamily="49" charset="-128"/>
              <a:ea typeface="ＭＳ ゴシック" pitchFamily="49" charset="-128"/>
              <a:cs typeface="Times New Roman"/>
            </a:rPr>
            <a:t>・・　</a:t>
          </a:r>
          <a:r>
            <a:rPr lang="en-US" altLang="ja-JP" sz="1350" kern="100" baseline="0">
              <a:solidFill>
                <a:sysClr val="windowText" lastClr="000000"/>
              </a:solidFill>
              <a:effectLst/>
              <a:latin typeface="ＭＳ ゴシック" pitchFamily="49" charset="-128"/>
              <a:ea typeface="ＭＳ ゴシック" pitchFamily="49" charset="-128"/>
              <a:cs typeface="Times New Roman"/>
            </a:rPr>
            <a:t>10</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lang="ja-JP" altLang="en-US" sz="1350" kern="100">
              <a:solidFill>
                <a:sysClr val="windowText" lastClr="000000"/>
              </a:solidFill>
              <a:effectLst/>
              <a:latin typeface="ＭＳ ゴシック" pitchFamily="49" charset="-128"/>
              <a:ea typeface="ＭＳ ゴシック" pitchFamily="49" charset="-128"/>
              <a:cs typeface="Times New Roman"/>
            </a:rPr>
            <a:t>　２　中期目標期間中（</a:t>
          </a:r>
          <a:r>
            <a:rPr lang="en-US" altLang="ja-JP" sz="1350" kern="100">
              <a:solidFill>
                <a:sysClr val="windowText" lastClr="000000"/>
              </a:solidFill>
              <a:effectLst/>
              <a:latin typeface="ＭＳ ゴシック" pitchFamily="49" charset="-128"/>
              <a:ea typeface="ＭＳ ゴシック" pitchFamily="49" charset="-128"/>
              <a:cs typeface="Times New Roman"/>
            </a:rPr>
            <a:t>4</a:t>
          </a:r>
          <a:r>
            <a:rPr lang="ja-JP" altLang="en-US" sz="1350" kern="100">
              <a:solidFill>
                <a:sysClr val="windowText" lastClr="000000"/>
              </a:solidFill>
              <a:effectLst/>
              <a:latin typeface="ＭＳ ゴシック" pitchFamily="49" charset="-128"/>
              <a:ea typeface="ＭＳ ゴシック" pitchFamily="49" charset="-128"/>
              <a:cs typeface="Times New Roman"/>
            </a:rPr>
            <a:t>年終了時）の業務の実施状況</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lang="ja-JP" altLang="en-US" sz="1350" kern="100">
              <a:solidFill>
                <a:sysClr val="windowText" lastClr="000000"/>
              </a:solidFill>
              <a:effectLst/>
              <a:latin typeface="ＭＳ ゴシック" pitchFamily="49" charset="-128"/>
              <a:ea typeface="ＭＳ ゴシック" pitchFamily="49" charset="-128"/>
              <a:cs typeface="Times New Roman"/>
            </a:rPr>
            <a:t>　（１）全体評価（総合的な自己評価）・・・・・・・・・・・・・・・・・・・・ </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 </a:t>
          </a:r>
          <a:r>
            <a:rPr lang="en-US" altLang="ja-JP" sz="1350" kern="100">
              <a:solidFill>
                <a:sysClr val="windowText" lastClr="000000"/>
              </a:solidFill>
              <a:effectLst/>
              <a:latin typeface="ＭＳ ゴシック" pitchFamily="49" charset="-128"/>
              <a:ea typeface="ＭＳ ゴシック" pitchFamily="49" charset="-128"/>
              <a:cs typeface="Times New Roman"/>
            </a:rPr>
            <a:t>15</a:t>
          </a:r>
        </a:p>
        <a:p>
          <a:pPr marL="0" marR="0" lvl="0" indent="0" algn="just" defTabSz="914400" eaLnBrk="1" fontAlgn="auto" latinLnBrk="0" hangingPunct="1">
            <a:lnSpc>
              <a:spcPct val="100000"/>
            </a:lnSpc>
            <a:spcBef>
              <a:spcPts val="0"/>
            </a:spcBef>
            <a:spcAft>
              <a:spcPts val="0"/>
            </a:spcAft>
            <a:buClrTx/>
            <a:buSzTx/>
            <a:buFontTx/>
            <a:buNone/>
            <a:tabLst/>
            <a:defRPr/>
          </a:pPr>
          <a:r>
            <a:rPr lang="ja-JP" altLang="en-US" sz="1350" kern="100">
              <a:solidFill>
                <a:sysClr val="windowText" lastClr="000000"/>
              </a:solidFill>
              <a:effectLst/>
              <a:latin typeface="ＭＳ ゴシック" pitchFamily="49" charset="-128"/>
              <a:ea typeface="ＭＳ ゴシック" pitchFamily="49" charset="-128"/>
              <a:cs typeface="Times New Roman"/>
            </a:rPr>
            <a:t>　（２）中期目標期間中（</a:t>
          </a:r>
          <a:r>
            <a:rPr lang="en-US" altLang="ja-JP" sz="1350" kern="100">
              <a:solidFill>
                <a:sysClr val="windowText" lastClr="000000"/>
              </a:solidFill>
              <a:effectLst/>
              <a:latin typeface="ＭＳ ゴシック" pitchFamily="49" charset="-128"/>
              <a:ea typeface="ＭＳ ゴシック" pitchFamily="49" charset="-128"/>
              <a:cs typeface="Times New Roman"/>
            </a:rPr>
            <a:t>4</a:t>
          </a:r>
          <a:r>
            <a:rPr lang="ja-JP" altLang="en-US" sz="1350" kern="100">
              <a:solidFill>
                <a:sysClr val="windowText" lastClr="000000"/>
              </a:solidFill>
              <a:effectLst/>
              <a:latin typeface="ＭＳ ゴシック" pitchFamily="49" charset="-128"/>
              <a:ea typeface="ＭＳ ゴシック" pitchFamily="49" charset="-128"/>
              <a:cs typeface="Times New Roman"/>
            </a:rPr>
            <a:t>年終了時）の業務における大項目ごとの状況</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 </a:t>
          </a:r>
          <a:r>
            <a:rPr lang="ja-JP" altLang="en-US" sz="1350" kern="100">
              <a:solidFill>
                <a:sysClr val="windowText" lastClr="000000"/>
              </a:solidFill>
              <a:effectLst/>
              <a:latin typeface="ＭＳ ゴシック" pitchFamily="49" charset="-128"/>
              <a:ea typeface="ＭＳ ゴシック" pitchFamily="49" charset="-128"/>
              <a:cs typeface="Times New Roman"/>
            </a:rPr>
            <a:t>・・・・・　</a:t>
          </a:r>
          <a:r>
            <a:rPr lang="en-US" altLang="ja-JP" sz="1350" kern="100">
              <a:solidFill>
                <a:sysClr val="windowText" lastClr="000000"/>
              </a:solidFill>
              <a:effectLst/>
              <a:latin typeface="ＭＳ ゴシック" pitchFamily="49" charset="-128"/>
              <a:ea typeface="ＭＳ ゴシック" pitchFamily="49" charset="-128"/>
              <a:cs typeface="Times New Roman"/>
            </a:rPr>
            <a:t>18</a:t>
          </a:r>
        </a:p>
        <a:p>
          <a:pPr marL="0" marR="0" lvl="0" indent="0" algn="just" defTabSz="914400" eaLnBrk="1" fontAlgn="auto" latinLnBrk="0" hangingPunct="1">
            <a:lnSpc>
              <a:spcPct val="100000"/>
            </a:lnSpc>
            <a:spcBef>
              <a:spcPts val="0"/>
            </a:spcBef>
            <a:spcAft>
              <a:spcPts val="0"/>
            </a:spcAft>
            <a:buClrTx/>
            <a:buSzTx/>
            <a:buFontTx/>
            <a:buNone/>
            <a:tabLst/>
            <a:defRPr/>
          </a:pPr>
          <a:r>
            <a:rPr lang="ja-JP" altLang="en-US" sz="1350" kern="100">
              <a:solidFill>
                <a:sysClr val="windowText" lastClr="000000"/>
              </a:solidFill>
              <a:effectLst/>
              <a:latin typeface="ＭＳ ゴシック" pitchFamily="49" charset="-128"/>
              <a:ea typeface="ＭＳ ゴシック" pitchFamily="49" charset="-128"/>
              <a:cs typeface="Times New Roman"/>
            </a:rPr>
            <a:t>　３　小項目別評価</a:t>
          </a:r>
          <a:endParaRPr lang="en-US" altLang="ja-JP" sz="1350" kern="100">
            <a:solidFill>
              <a:sysClr val="windowText" lastClr="000000"/>
            </a:solidFill>
            <a:effectLst/>
            <a:latin typeface="ＭＳ ゴシック" pitchFamily="49" charset="-128"/>
            <a:ea typeface="ＭＳ ゴシック" pitchFamily="49" charset="-128"/>
            <a:cs typeface="Times New Roman"/>
          </a:endParaRPr>
        </a:p>
        <a:p>
          <a:pPr marL="0" marR="0" lvl="0" indent="0" algn="just" defTabSz="914400" eaLnBrk="1" fontAlgn="auto" latinLnBrk="0" hangingPunct="1">
            <a:lnSpc>
              <a:spcPct val="100000"/>
            </a:lnSpc>
            <a:spcBef>
              <a:spcPts val="0"/>
            </a:spcBef>
            <a:spcAft>
              <a:spcPts val="0"/>
            </a:spcAft>
            <a:buClrTx/>
            <a:buSzTx/>
            <a:buFontTx/>
            <a:buNone/>
            <a:tabLst/>
            <a:defRPr/>
          </a:pPr>
          <a:r>
            <a:rPr lang="ja-JP" altLang="en-US" sz="1350" kern="100">
              <a:solidFill>
                <a:sysClr val="windowText" lastClr="000000"/>
              </a:solidFill>
              <a:effectLst/>
              <a:latin typeface="ＭＳ ゴシック" pitchFamily="49" charset="-128"/>
              <a:ea typeface="ＭＳ ゴシック" pitchFamily="49" charset="-128"/>
              <a:cs typeface="Times New Roman"/>
            </a:rPr>
            <a:t>　</a:t>
          </a: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（１）</a:t>
          </a:r>
          <a:r>
            <a:rPr lang="ja-JP" altLang="en-US" sz="1350">
              <a:solidFill>
                <a:sysClr val="windowText" lastClr="000000"/>
              </a:solidFill>
              <a:effectLst/>
              <a:latin typeface="ＭＳ ゴシック" panose="020B0609070205080204" pitchFamily="49" charset="-128"/>
              <a:ea typeface="ＭＳ ゴシック" panose="020B0609070205080204" pitchFamily="49" charset="-128"/>
              <a:cs typeface="+mn-cs"/>
            </a:rPr>
            <a:t>令和７事業年度の業務の実績に係る</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自己評価結果一覧表  ・・・</a:t>
          </a:r>
          <a:r>
            <a:rPr lang="ja-JP"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en-US" altLang="ja-JP" sz="1350">
              <a:solidFill>
                <a:sysClr val="windowText" lastClr="000000"/>
              </a:solidFill>
              <a:effectLst/>
              <a:latin typeface="ＭＳ ゴシック" panose="020B0609070205080204" pitchFamily="49" charset="-128"/>
              <a:ea typeface="ＭＳ ゴシック" panose="020B0609070205080204" pitchFamily="49" charset="-128"/>
              <a:cs typeface="+mn-cs"/>
            </a:rPr>
            <a:t>24</a:t>
          </a:r>
        </a:p>
        <a:p>
          <a:pPr marL="0" marR="0" indent="0" algn="just" defTabSz="914400" eaLnBrk="1" fontAlgn="auto" latinLnBrk="0" hangingPunct="1">
            <a:lnSpc>
              <a:spcPct val="100000"/>
            </a:lnSpc>
            <a:spcBef>
              <a:spcPts val="0"/>
            </a:spcBef>
            <a:spcAft>
              <a:spcPts val="0"/>
            </a:spcAft>
            <a:buClrTx/>
            <a:buSzTx/>
            <a:buFontTx/>
            <a:buNone/>
            <a:tabLst/>
            <a:defRPr/>
          </a:pPr>
          <a:r>
            <a:rPr lang="ja-JP" altLang="en-US" sz="1350" kern="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（２）中期目標期間（</a:t>
          </a:r>
          <a:r>
            <a:rPr lang="en-US" altLang="ja-JP" sz="1350" kern="100" baseline="0">
              <a:solidFill>
                <a:sysClr val="windowText" lastClr="000000"/>
              </a:solidFill>
              <a:effectLst/>
              <a:latin typeface="ＭＳ ゴシック" pitchFamily="49" charset="-128"/>
              <a:ea typeface="ＭＳ ゴシック" pitchFamily="49" charset="-128"/>
              <a:cs typeface="Times New Roman"/>
            </a:rPr>
            <a:t>4</a:t>
          </a:r>
          <a:r>
            <a:rPr lang="ja-JP" altLang="en-US" sz="1350" kern="100" baseline="0">
              <a:solidFill>
                <a:sysClr val="windowText" lastClr="000000"/>
              </a:solidFill>
              <a:effectLst/>
              <a:latin typeface="ＭＳ ゴシック" pitchFamily="49" charset="-128"/>
              <a:ea typeface="ＭＳ ゴシック" pitchFamily="49" charset="-128"/>
              <a:cs typeface="Times New Roman"/>
            </a:rPr>
            <a:t>年終了時）の業務の実績に係る自己評価結果一覧表 ・・・　</a:t>
          </a:r>
          <a:r>
            <a:rPr lang="en-US" altLang="ja-JP" sz="1350" kern="100" baseline="0">
              <a:solidFill>
                <a:sysClr val="windowText" lastClr="000000"/>
              </a:solidFill>
              <a:effectLst/>
              <a:latin typeface="ＭＳ ゴシック" pitchFamily="49" charset="-128"/>
              <a:ea typeface="ＭＳ ゴシック" pitchFamily="49" charset="-128"/>
              <a:cs typeface="Times New Roman"/>
            </a:rPr>
            <a:t>25</a:t>
          </a:r>
        </a:p>
        <a:p>
          <a:pPr marL="0" marR="0" indent="0" algn="just" defTabSz="914400" eaLnBrk="1" fontAlgn="auto" latinLnBrk="0" hangingPunct="1">
            <a:lnSpc>
              <a:spcPct val="100000"/>
            </a:lnSpc>
            <a:spcBef>
              <a:spcPts val="0"/>
            </a:spcBef>
            <a:spcAft>
              <a:spcPts val="0"/>
            </a:spcAft>
            <a:buClrTx/>
            <a:buSzTx/>
            <a:buFontTx/>
            <a:buNone/>
            <a:tabLst/>
            <a:defRPr/>
          </a:pPr>
          <a:r>
            <a:rPr lang="ja-JP" altLang="en-US" sz="1350" kern="100" baseline="0">
              <a:solidFill>
                <a:sysClr val="windowText" lastClr="000000"/>
              </a:solidFill>
              <a:effectLst/>
              <a:latin typeface="ＭＳ ゴシック" pitchFamily="49" charset="-128"/>
              <a:ea typeface="ＭＳ ゴシック" pitchFamily="49" charset="-128"/>
              <a:cs typeface="Times New Roman"/>
            </a:rPr>
            <a:t>　（３）小項目別業務実績</a:t>
          </a:r>
          <a:r>
            <a:rPr lang="ja-JP" altLang="en-US"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ja-JP" altLang="ja-JP"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自己評価</a:t>
          </a:r>
          <a:r>
            <a:rPr lang="ja-JP" altLang="en-US"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結果・・・・・・・・・・・・・・・・・・・　</a:t>
          </a:r>
          <a:r>
            <a:rPr lang="en-US" altLang="ja-JP" sz="1350" baseline="0">
              <a:solidFill>
                <a:sysClr val="windowText" lastClr="000000"/>
              </a:solidFill>
              <a:effectLst/>
              <a:latin typeface="ＭＳ ゴシック" panose="020B0609070205080204" pitchFamily="49" charset="-128"/>
              <a:ea typeface="ＭＳ ゴシック" panose="020B0609070205080204" pitchFamily="49" charset="-128"/>
              <a:cs typeface="+mn-cs"/>
            </a:rPr>
            <a:t>26</a:t>
          </a:r>
        </a:p>
        <a:p>
          <a:pPr marL="0" marR="0" indent="0" algn="just" defTabSz="914400" eaLnBrk="1" fontAlgn="auto" latinLnBrk="0" hangingPunct="1">
            <a:lnSpc>
              <a:spcPct val="100000"/>
            </a:lnSpc>
            <a:spcBef>
              <a:spcPts val="0"/>
            </a:spcBef>
            <a:spcAft>
              <a:spcPts val="0"/>
            </a:spcAft>
            <a:buClrTx/>
            <a:buSzTx/>
            <a:buFontTx/>
            <a:buNone/>
            <a:tabLst/>
            <a:defRPr/>
          </a:pPr>
          <a:endParaRPr lang="en-US" altLang="ja-JP" sz="1350" baseline="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　　第４－１</a:t>
          </a:r>
          <a:r>
            <a:rPr lang="ja-JP" sz="1350" u="none" kern="100" baseline="0">
              <a:solidFill>
                <a:sysClr val="windowText" lastClr="000000"/>
              </a:solidFill>
              <a:effectLst/>
              <a:latin typeface="ＭＳ ゴシック" pitchFamily="49" charset="-128"/>
              <a:ea typeface="ＭＳ ゴシック" pitchFamily="49" charset="-128"/>
              <a:cs typeface="Times New Roman"/>
            </a:rPr>
            <a:t>　教育</a:t>
          </a: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に関する目標を達成するための措置・・・・・・・・・・・・・　</a:t>
          </a: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26</a:t>
          </a:r>
        </a:p>
        <a:p>
          <a:pPr marL="0" marR="0" indent="0" algn="just" defTabSz="914400" eaLnBrk="1" fontAlgn="auto" latinLnBrk="0" hangingPunct="1">
            <a:lnSpc>
              <a:spcPct val="100000"/>
            </a:lnSpc>
            <a:spcBef>
              <a:spcPts val="0"/>
            </a:spcBef>
            <a:spcAft>
              <a:spcPts val="0"/>
            </a:spcAft>
            <a:buClrTx/>
            <a:buSzTx/>
            <a:buFontTx/>
            <a:buNone/>
            <a:tabLst/>
            <a:defRPr/>
          </a:pPr>
          <a:endParaRPr lang="ja-JP" sz="1350" u="none"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　　第４－２　研究に関する目標を達成するための措置・・・・・・・・・・・・・　</a:t>
          </a: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44</a:t>
          </a:r>
        </a:p>
        <a:p>
          <a:pPr algn="just">
            <a:spcAft>
              <a:spcPts val="0"/>
            </a:spcAft>
          </a:pPr>
          <a:endParaRPr lang="ja-JP" sz="1350" u="none"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    </a:t>
          </a:r>
          <a:r>
            <a:rPr lang="ja-JP" altLang="en-US" sz="1350" u="none" kern="100" baseline="0">
              <a:solidFill>
                <a:sysClr val="windowText" lastClr="000000"/>
              </a:solidFill>
              <a:effectLst/>
              <a:latin typeface="ＭＳ ゴシック" pitchFamily="49" charset="-128"/>
              <a:ea typeface="ＭＳ ゴシック" pitchFamily="49" charset="-128"/>
              <a:cs typeface="Times New Roman"/>
            </a:rPr>
            <a:t>第４－３　地域・社会貢献に関する目標を達成するための措置・・・・・・・・　</a:t>
          </a:r>
          <a:r>
            <a:rPr lang="en-US" altLang="ja-JP" sz="1350" u="none" kern="100" baseline="0">
              <a:solidFill>
                <a:sysClr val="windowText" lastClr="000000"/>
              </a:solidFill>
              <a:effectLst/>
              <a:latin typeface="ＭＳ ゴシック" pitchFamily="49" charset="-128"/>
              <a:ea typeface="ＭＳ ゴシック" pitchFamily="49" charset="-128"/>
              <a:cs typeface="Times New Roman"/>
            </a:rPr>
            <a:t>50</a:t>
          </a:r>
        </a:p>
        <a:p>
          <a:pPr algn="just">
            <a:spcAft>
              <a:spcPts val="0"/>
            </a:spcAft>
          </a:pPr>
          <a:endParaRPr lang="ja-JP" sz="1350" u="none" kern="100" baseline="0">
            <a:solidFill>
              <a:sysClr val="windowText" lastClr="000000"/>
            </a:solidFill>
            <a:effectLst/>
            <a:latin typeface="ＭＳ ゴシック" pitchFamily="49" charset="-128"/>
            <a:ea typeface="ＭＳ ゴシック" pitchFamily="49" charset="-128"/>
            <a:cs typeface="Times New Roman"/>
          </a:endParaRPr>
        </a:p>
        <a:p>
          <a:pPr algn="just">
            <a:spcAft>
              <a:spcPts val="0"/>
            </a:spcAft>
          </a:pPr>
          <a:r>
            <a:rPr lang="ja-JP" altLang="en-US" sz="1350" u="none" kern="100" baseline="0">
              <a:solidFill>
                <a:sysClr val="windowText" lastClr="000000"/>
              </a:solidFill>
              <a:effectLst/>
              <a:uFill>
                <a:solidFill>
                  <a:schemeClr val="tx1"/>
                </a:solidFill>
              </a:uFill>
              <a:latin typeface="ＭＳ ゴシック" pitchFamily="49" charset="-128"/>
              <a:ea typeface="ＭＳ ゴシック" pitchFamily="49" charset="-128"/>
              <a:cs typeface="Times New Roman"/>
            </a:rPr>
            <a:t>　　</a:t>
          </a:r>
          <a:r>
            <a:rPr lang="ja-JP" altLang="ja-JP" sz="1350" u="none" baseline="0">
              <a:solidFill>
                <a:sysClr val="windowText" lastClr="000000"/>
              </a:solidFill>
              <a:effectLst/>
              <a:uFill>
                <a:solidFill>
                  <a:schemeClr val="tx1"/>
                </a:solidFill>
              </a:uFill>
              <a:latin typeface="ＭＳ ゴシック" pitchFamily="49" charset="-128"/>
              <a:ea typeface="ＭＳ ゴシック" pitchFamily="49" charset="-128"/>
              <a:cs typeface="+mn-cs"/>
            </a:rPr>
            <a:t>第５　業務運営の改善及び効率化に関する目標を達成するための措置</a:t>
          </a:r>
          <a:r>
            <a:rPr lang="ja-JP" altLang="en-US" sz="1350" u="none" baseline="0">
              <a:solidFill>
                <a:sysClr val="windowText" lastClr="000000"/>
              </a:solidFill>
              <a:effectLst/>
              <a:uFill>
                <a:solidFill>
                  <a:schemeClr val="tx1"/>
                </a:solidFill>
              </a:uFill>
              <a:latin typeface="ＭＳ ゴシック" pitchFamily="49" charset="-128"/>
              <a:ea typeface="ＭＳ ゴシック" pitchFamily="49" charset="-128"/>
              <a:cs typeface="+mn-cs"/>
            </a:rPr>
            <a:t>・・・・・　</a:t>
          </a:r>
          <a:r>
            <a:rPr lang="en-US" altLang="ja-JP" sz="1350" u="none" baseline="0">
              <a:solidFill>
                <a:sysClr val="windowText" lastClr="000000"/>
              </a:solidFill>
              <a:effectLst/>
              <a:uFill>
                <a:solidFill>
                  <a:schemeClr val="tx1"/>
                </a:solidFill>
              </a:uFill>
              <a:latin typeface="ＭＳ ゴシック" pitchFamily="49" charset="-128"/>
              <a:ea typeface="ＭＳ ゴシック" pitchFamily="49" charset="-128"/>
              <a:cs typeface="+mn-cs"/>
            </a:rPr>
            <a:t>57</a:t>
          </a:r>
        </a:p>
        <a:p>
          <a:endParaRPr lang="ja-JP" altLang="ja-JP" sz="1350" u="none" baseline="0">
            <a:solidFill>
              <a:sysClr val="windowText" lastClr="000000"/>
            </a:solidFill>
            <a:effectLst/>
            <a:uFill>
              <a:solidFill>
                <a:schemeClr val="tx1"/>
              </a:solidFill>
            </a:uFill>
            <a:latin typeface="ＭＳ ゴシック" pitchFamily="49" charset="-128"/>
            <a:ea typeface="ＭＳ ゴシック" pitchFamily="49" charset="-128"/>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a:t>
          </a:r>
          <a:r>
            <a:rPr lang="ja-JP" altLang="ja-JP" sz="1350" u="none" baseline="0">
              <a:solidFill>
                <a:sysClr val="windowText" lastClr="000000"/>
              </a:solidFill>
              <a:latin typeface="ＭＳ ゴシック" pitchFamily="49" charset="-128"/>
              <a:ea typeface="ＭＳ ゴシック" pitchFamily="49" charset="-128"/>
              <a:cs typeface="+mn-cs"/>
            </a:rPr>
            <a:t>第６　財務内容の改善に関する目標を達成するための措置</a:t>
          </a:r>
          <a:r>
            <a:rPr lang="ja-JP" altLang="en-US" sz="1350" u="none" baseline="0">
              <a:solidFill>
                <a:sysClr val="windowText" lastClr="000000"/>
              </a:solidFill>
              <a:latin typeface="ＭＳ ゴシック" pitchFamily="49" charset="-128"/>
              <a:ea typeface="ＭＳ ゴシック" pitchFamily="49" charset="-128"/>
              <a:cs typeface="+mn-cs"/>
            </a:rPr>
            <a:t>・・・・・・・・・・　</a:t>
          </a:r>
          <a:r>
            <a:rPr lang="en-US" altLang="ja-JP" sz="1350" u="none" baseline="0">
              <a:solidFill>
                <a:sysClr val="windowText" lastClr="000000"/>
              </a:solidFill>
              <a:latin typeface="ＭＳ ゴシック" pitchFamily="49" charset="-128"/>
              <a:ea typeface="ＭＳ ゴシック" pitchFamily="49" charset="-128"/>
              <a:cs typeface="+mn-cs"/>
            </a:rPr>
            <a:t>60</a:t>
          </a:r>
        </a:p>
        <a:p>
          <a:pPr eaLnBrk="1" fontAlgn="base" latinLnBrk="0" hangingPunct="1"/>
          <a:endParaRPr lang="en-US" altLang="ja-JP" sz="1350" u="none" baseline="0">
            <a:solidFill>
              <a:sysClr val="windowText" lastClr="000000"/>
            </a:solidFill>
            <a:latin typeface="ＭＳ ゴシック" pitchFamily="49" charset="-128"/>
            <a:ea typeface="ＭＳ ゴシック" pitchFamily="49" charset="-128"/>
            <a:cs typeface="+mn-cs"/>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第７　自己点検・評価及び当該状況に係る情報の提供に関する目標を</a:t>
          </a:r>
          <a:endParaRPr lang="en-US" altLang="ja-JP" sz="1350" u="none" baseline="0">
            <a:solidFill>
              <a:sysClr val="windowText" lastClr="000000"/>
            </a:solidFill>
            <a:latin typeface="ＭＳ ゴシック" pitchFamily="49" charset="-128"/>
            <a:ea typeface="ＭＳ ゴシック" pitchFamily="49" charset="-128"/>
            <a:cs typeface="+mn-cs"/>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達成するための措置・・・・・・・・・・・・・・・・・・・・・・・・　</a:t>
          </a:r>
          <a:r>
            <a:rPr lang="en-US" altLang="ja-JP" sz="1350" u="none" baseline="0">
              <a:solidFill>
                <a:sysClr val="windowText" lastClr="000000"/>
              </a:solidFill>
              <a:latin typeface="ＭＳ ゴシック" pitchFamily="49" charset="-128"/>
              <a:ea typeface="ＭＳ ゴシック" pitchFamily="49" charset="-128"/>
              <a:cs typeface="+mn-cs"/>
            </a:rPr>
            <a:t>64</a:t>
          </a: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a:t>
          </a:r>
          <a:endParaRPr lang="en-US" altLang="ja-JP" sz="1350" u="none" baseline="0">
            <a:solidFill>
              <a:sysClr val="windowText" lastClr="000000"/>
            </a:solidFill>
            <a:latin typeface="ＭＳ ゴシック" pitchFamily="49" charset="-128"/>
            <a:ea typeface="ＭＳ ゴシック" pitchFamily="49" charset="-128"/>
            <a:cs typeface="+mn-cs"/>
          </a:endParaRP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第８　その他業務運営に関する重要目標を達成するための措置・・・・・・・・　</a:t>
          </a:r>
          <a:r>
            <a:rPr lang="en-US" altLang="ja-JP" sz="1350" u="none" baseline="0">
              <a:solidFill>
                <a:sysClr val="windowText" lastClr="000000"/>
              </a:solidFill>
              <a:latin typeface="ＭＳ ゴシック" pitchFamily="49" charset="-128"/>
              <a:ea typeface="ＭＳ ゴシック" pitchFamily="49" charset="-128"/>
              <a:cs typeface="+mn-cs"/>
            </a:rPr>
            <a:t>66</a:t>
          </a:r>
        </a:p>
        <a:p>
          <a:pPr eaLnBrk="1" fontAlgn="base" latinLnBrk="0" hangingPunct="1"/>
          <a:r>
            <a:rPr lang="ja-JP" altLang="en-US" sz="1350" u="none" baseline="0">
              <a:solidFill>
                <a:sysClr val="windowText" lastClr="000000"/>
              </a:solidFill>
              <a:latin typeface="ＭＳ ゴシック" pitchFamily="49" charset="-128"/>
              <a:ea typeface="ＭＳ ゴシック" pitchFamily="49" charset="-128"/>
              <a:cs typeface="+mn-cs"/>
            </a:rPr>
            <a:t>　</a:t>
          </a:r>
          <a:r>
            <a:rPr lang="ja-JP" altLang="en-US" sz="1350" u="none" baseline="0">
              <a:latin typeface="ＭＳ ゴシック" pitchFamily="49" charset="-128"/>
              <a:ea typeface="ＭＳ ゴシック" pitchFamily="49" charset="-128"/>
              <a:cs typeface="+mn-cs"/>
            </a:rPr>
            <a:t>　　　</a:t>
          </a:r>
          <a:endParaRPr lang="ja-JP" altLang="ja-JP" sz="1350" u="none" baseline="0">
            <a:effectLst/>
            <a:uFill>
              <a:solidFill>
                <a:schemeClr val="tx1"/>
              </a:solidFill>
            </a:uFill>
            <a:latin typeface="ＭＳ ゴシック" pitchFamily="49" charset="-128"/>
            <a:ea typeface="ＭＳ ゴシック" pitchFamily="49" charset="-128"/>
          </a:endParaRPr>
        </a:p>
      </xdr:txBody>
    </xdr:sp>
    <xdr:clientData/>
  </xdr:twoCellAnchor>
  <xdr:twoCellAnchor>
    <xdr:from>
      <xdr:col>4</xdr:col>
      <xdr:colOff>898069</xdr:colOff>
      <xdr:row>43</xdr:row>
      <xdr:rowOff>243225</xdr:rowOff>
    </xdr:from>
    <xdr:to>
      <xdr:col>8</xdr:col>
      <xdr:colOff>544283</xdr:colOff>
      <xdr:row>71</xdr:row>
      <xdr:rowOff>127000</xdr:rowOff>
    </xdr:to>
    <xdr:sp macro="" textlink="">
      <xdr:nvSpPr>
        <xdr:cNvPr id="3" name="Text Box 51">
          <a:extLst>
            <a:ext uri="{FF2B5EF4-FFF2-40B4-BE49-F238E27FC236}">
              <a16:creationId xmlns:a16="http://schemas.microsoft.com/office/drawing/2014/main" id="{5BD567E8-3DC1-49AD-9BD8-933FA1658946}"/>
            </a:ext>
          </a:extLst>
        </xdr:cNvPr>
        <xdr:cNvSpPr txBox="1">
          <a:spLocks noChangeArrowheads="1"/>
        </xdr:cNvSpPr>
      </xdr:nvSpPr>
      <xdr:spPr bwMode="auto">
        <a:xfrm>
          <a:off x="7717969" y="10434975"/>
          <a:ext cx="8047264" cy="7351375"/>
        </a:xfrm>
        <a:prstGeom prst="rect">
          <a:avLst/>
        </a:prstGeom>
        <a:solidFill>
          <a:srgbClr val="FFFFFF"/>
        </a:solidFill>
        <a:ln w="9525">
          <a:noFill/>
          <a:miter lim="800000"/>
          <a:headEnd/>
          <a:tailEnd/>
        </a:ln>
      </xdr:spPr>
      <xdr:txBody>
        <a:bodyPr rot="0" vert="horz" wrap="square" lIns="74295" tIns="8890" rIns="74295" bIns="8890" anchor="t" anchorCtr="0" upright="1">
          <a:noAutofit/>
        </a:bodyPr>
        <a:lstStyle/>
        <a:p>
          <a:r>
            <a:rPr lang="ja-JP" altLang="en-US" sz="1300" u="none">
              <a:solidFill>
                <a:sysClr val="windowText" lastClr="000000"/>
              </a:solidFill>
              <a:latin typeface="ＭＳ ゴシック" pitchFamily="49" charset="-128"/>
              <a:ea typeface="ＭＳ ゴシック" pitchFamily="49" charset="-128"/>
              <a:cs typeface="+mn-cs"/>
            </a:rPr>
            <a:t>　　</a:t>
          </a:r>
          <a:r>
            <a:rPr lang="ja-JP" altLang="ja-JP" sz="1300" u="none">
              <a:solidFill>
                <a:sysClr val="windowText" lastClr="000000"/>
              </a:solidFill>
              <a:latin typeface="ＭＳ ゴシック" pitchFamily="49" charset="-128"/>
              <a:ea typeface="ＭＳ ゴシック" pitchFamily="49" charset="-128"/>
              <a:cs typeface="+mn-cs"/>
            </a:rPr>
            <a:t>第９　予算、収支計画及び資金計画</a:t>
          </a:r>
          <a:r>
            <a:rPr lang="ja-JP" altLang="en-US" sz="1300" u="none">
              <a:solidFill>
                <a:sysClr val="windowText" lastClr="000000"/>
              </a:solidFill>
              <a:latin typeface="ＭＳ ゴシック" pitchFamily="49" charset="-128"/>
              <a:ea typeface="ＭＳ ゴシック" pitchFamily="49" charset="-128"/>
              <a:cs typeface="+mn-cs"/>
            </a:rPr>
            <a:t>・・・・・・・・・・・・・・・・・・・・　</a:t>
          </a:r>
          <a:r>
            <a:rPr lang="en-US" altLang="ja-JP" sz="1300" u="none">
              <a:solidFill>
                <a:sysClr val="windowText" lastClr="000000"/>
              </a:solidFill>
              <a:latin typeface="ＭＳ ゴシック" pitchFamily="49" charset="-128"/>
              <a:ea typeface="ＭＳ ゴシック" pitchFamily="49" charset="-128"/>
              <a:cs typeface="+mn-cs"/>
            </a:rPr>
            <a:t>73</a:t>
          </a:r>
        </a:p>
        <a:p>
          <a:endParaRPr lang="en-US" altLang="ja-JP" sz="1300" u="none">
            <a:solidFill>
              <a:sysClr val="windowText" lastClr="000000"/>
            </a:solidFill>
            <a:latin typeface="ＭＳ ゴシック" pitchFamily="49" charset="-128"/>
            <a:ea typeface="ＭＳ ゴシック" pitchFamily="49" charset="-128"/>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en-US" altLang="ja-JP" sz="1300">
              <a:solidFill>
                <a:sysClr val="windowText" lastClr="000000"/>
              </a:solidFill>
              <a:effectLst/>
              <a:latin typeface="ＭＳ ゴシック" panose="020B0609070205080204" pitchFamily="49" charset="-128"/>
              <a:ea typeface="ＭＳ ゴシック" panose="020B0609070205080204" pitchFamily="49" charset="-128"/>
              <a:cs typeface="+mn-cs"/>
            </a:rPr>
            <a:t>Ⅴ  </a:t>
          </a:r>
          <a:r>
            <a:rPr lang="ja-JP" altLang="en-US" sz="1300">
              <a:solidFill>
                <a:sysClr val="windowText" lastClr="000000"/>
              </a:solidFill>
              <a:effectLst/>
              <a:latin typeface="ＭＳ ゴシック" panose="020B0609070205080204" pitchFamily="49" charset="-128"/>
              <a:ea typeface="ＭＳ ゴシック" panose="020B0609070205080204" pitchFamily="49" charset="-128"/>
              <a:cs typeface="+mn-cs"/>
            </a:rPr>
            <a:t>用語説明・・・・・・・・・・・・・・・・・・・・・・・・・・・</a:t>
          </a:r>
          <a:r>
            <a:rPr lang="ja-JP" altLang="ja-JP"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a:t>
          </a:r>
          <a:r>
            <a:rPr lang="en-US" altLang="ja-JP"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ja-JP" altLang="en-US"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 </a:t>
          </a:r>
          <a:r>
            <a:rPr lang="en-US" altLang="ja-JP" sz="1300" baseline="0">
              <a:solidFill>
                <a:sysClr val="windowText" lastClr="000000"/>
              </a:solidFill>
              <a:effectLst/>
              <a:latin typeface="ＭＳ ゴシック" panose="020B0609070205080204" pitchFamily="49" charset="-128"/>
              <a:ea typeface="ＭＳ ゴシック" panose="020B0609070205080204" pitchFamily="49" charset="-128"/>
              <a:cs typeface="+mn-cs"/>
            </a:rPr>
            <a:t>74</a:t>
          </a:r>
          <a:endParaRPr lang="en-US" altLang="ja-JP" sz="1300">
            <a:solidFill>
              <a:sysClr val="windowText" lastClr="000000"/>
            </a:solidFill>
            <a:effectLst/>
            <a:latin typeface="ＭＳ ゴシック" panose="020B0609070205080204" pitchFamily="49" charset="-128"/>
            <a:ea typeface="ＭＳ ゴシック" panose="020B0609070205080204" pitchFamily="49" charset="-128"/>
            <a:cs typeface="+mn-cs"/>
          </a:endParaRPr>
        </a:p>
        <a:p>
          <a:pPr marL="0" marR="0" indent="0" algn="just" defTabSz="914400" eaLnBrk="1" fontAlgn="auto" latinLnBrk="0" hangingPunct="1">
            <a:lnSpc>
              <a:spcPct val="100000"/>
            </a:lnSpc>
            <a:spcBef>
              <a:spcPts val="0"/>
            </a:spcBef>
            <a:spcAft>
              <a:spcPts val="0"/>
            </a:spcAft>
            <a:buClrTx/>
            <a:buSzTx/>
            <a:buFontTx/>
            <a:buNone/>
            <a:tabLst/>
            <a:defRPr/>
          </a:pPr>
          <a:endParaRPr lang="en-US" altLang="ja-JP" sz="1300" u="wavyDbl" baseline="0">
            <a:effectLst/>
            <a:latin typeface="ＭＳ ゴシック" pitchFamily="49" charset="-128"/>
            <a:ea typeface="ＭＳ ゴシック" pitchFamily="49" charset="-128"/>
            <a:cs typeface="+mn-cs"/>
          </a:endParaRPr>
        </a:p>
      </xdr:txBody>
    </xdr:sp>
    <xdr:clientData/>
  </xdr:twoCellAnchor>
  <xdr:oneCellAnchor>
    <xdr:from>
      <xdr:col>3</xdr:col>
      <xdr:colOff>1866900</xdr:colOff>
      <xdr:row>36</xdr:row>
      <xdr:rowOff>154781</xdr:rowOff>
    </xdr:from>
    <xdr:ext cx="184731" cy="264560"/>
    <xdr:sp macro="" textlink="">
      <xdr:nvSpPr>
        <xdr:cNvPr id="4" name="テキスト ボックス 3">
          <a:extLst>
            <a:ext uri="{FF2B5EF4-FFF2-40B4-BE49-F238E27FC236}">
              <a16:creationId xmlns:a16="http://schemas.microsoft.com/office/drawing/2014/main" id="{D81CF73E-551B-4607-86ED-BCF6A0112D48}"/>
            </a:ext>
          </a:extLst>
        </xdr:cNvPr>
        <xdr:cNvSpPr txBox="1"/>
      </xdr:nvSpPr>
      <xdr:spPr>
        <a:xfrm>
          <a:off x="5686425" y="867013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3</xdr:col>
      <xdr:colOff>1660076</xdr:colOff>
      <xdr:row>21</xdr:row>
      <xdr:rowOff>198665</xdr:rowOff>
    </xdr:from>
    <xdr:to>
      <xdr:col>4</xdr:col>
      <xdr:colOff>2804303</xdr:colOff>
      <xdr:row>31</xdr:row>
      <xdr:rowOff>191409</xdr:rowOff>
    </xdr:to>
    <xdr:pic>
      <xdr:nvPicPr>
        <xdr:cNvPr id="5" name="図 4" descr="ロゴ3.jpg">
          <a:extLst>
            <a:ext uri="{FF2B5EF4-FFF2-40B4-BE49-F238E27FC236}">
              <a16:creationId xmlns:a16="http://schemas.microsoft.com/office/drawing/2014/main" id="{F6F03423-1F5E-4D2E-840F-9049CE48F999}"/>
            </a:ext>
          </a:extLst>
        </xdr:cNvPr>
        <xdr:cNvPicPr/>
      </xdr:nvPicPr>
      <xdr:blipFill>
        <a:blip xmlns:r="http://schemas.openxmlformats.org/officeDocument/2006/relationships" r:embed="rId1" cstate="print"/>
        <a:stretch>
          <a:fillRect/>
        </a:stretch>
      </xdr:blipFill>
      <xdr:spPr>
        <a:xfrm>
          <a:off x="5482776" y="4821465"/>
          <a:ext cx="4141427" cy="2393044"/>
        </a:xfrm>
        <a:prstGeom prst="rect">
          <a:avLst/>
        </a:prstGeom>
      </xdr:spPr>
    </xdr:pic>
    <xdr:clientData/>
  </xdr:twoCellAnchor>
  <xdr:twoCellAnchor>
    <xdr:from>
      <xdr:col>1</xdr:col>
      <xdr:colOff>221797</xdr:colOff>
      <xdr:row>163</xdr:row>
      <xdr:rowOff>292552</xdr:rowOff>
    </xdr:from>
    <xdr:to>
      <xdr:col>4</xdr:col>
      <xdr:colOff>3905250</xdr:colOff>
      <xdr:row>168</xdr:row>
      <xdr:rowOff>81643</xdr:rowOff>
    </xdr:to>
    <xdr:sp macro="" textlink="">
      <xdr:nvSpPr>
        <xdr:cNvPr id="6" name="Text Box 16">
          <a:extLst>
            <a:ext uri="{FF2B5EF4-FFF2-40B4-BE49-F238E27FC236}">
              <a16:creationId xmlns:a16="http://schemas.microsoft.com/office/drawing/2014/main" id="{BD6C4621-2C42-4A53-A52D-10D0EF1F6563}"/>
            </a:ext>
          </a:extLst>
        </xdr:cNvPr>
        <xdr:cNvSpPr txBox="1">
          <a:spLocks noChangeArrowheads="1"/>
        </xdr:cNvSpPr>
      </xdr:nvSpPr>
      <xdr:spPr bwMode="auto">
        <a:xfrm>
          <a:off x="650422" y="43221727"/>
          <a:ext cx="10074728" cy="1322616"/>
        </a:xfrm>
        <a:prstGeom prst="rect">
          <a:avLst/>
        </a:prstGeom>
        <a:noFill/>
        <a:ln w="38100" cmpd="dbl">
          <a:solidFill>
            <a:srgbClr val="000000"/>
          </a:solidFill>
          <a:miter lim="800000"/>
          <a:headEnd/>
          <a:tailEnd/>
        </a:ln>
      </xdr:spPr>
      <xdr:txBody>
        <a:bodyPr vertOverflow="clip" wrap="square" lIns="74295" tIns="8890" rIns="74295" bIns="8890" anchor="ctr" upright="1"/>
        <a:lstStyle/>
        <a:p>
          <a:pPr algn="l" rtl="0">
            <a:defRPr sz="1000"/>
          </a:pPr>
          <a:endParaRPr lang="ja-JP" altLang="en-US" sz="1400" b="0" i="0" u="none" strike="noStrike" baseline="0">
            <a:solidFill>
              <a:srgbClr val="000000"/>
            </a:solidFill>
            <a:latin typeface="ＭＳ 明朝"/>
            <a:ea typeface="ＭＳ 明朝"/>
          </a:endParaRPr>
        </a:p>
      </xdr:txBody>
    </xdr:sp>
    <xdr:clientData/>
  </xdr:twoCellAnchor>
  <xdr:twoCellAnchor>
    <xdr:from>
      <xdr:col>1</xdr:col>
      <xdr:colOff>0</xdr:colOff>
      <xdr:row>156</xdr:row>
      <xdr:rowOff>38100</xdr:rowOff>
    </xdr:from>
    <xdr:to>
      <xdr:col>1</xdr:col>
      <xdr:colOff>1945821</xdr:colOff>
      <xdr:row>157</xdr:row>
      <xdr:rowOff>302079</xdr:rowOff>
    </xdr:to>
    <xdr:sp macro="" textlink="">
      <xdr:nvSpPr>
        <xdr:cNvPr id="7" name="テキスト ボックス 6">
          <a:extLst>
            <a:ext uri="{FF2B5EF4-FFF2-40B4-BE49-F238E27FC236}">
              <a16:creationId xmlns:a16="http://schemas.microsoft.com/office/drawing/2014/main" id="{304EE36A-CCC4-435C-9895-E9498C1375D8}"/>
            </a:ext>
          </a:extLst>
        </xdr:cNvPr>
        <xdr:cNvSpPr txBox="1"/>
      </xdr:nvSpPr>
      <xdr:spPr>
        <a:xfrm>
          <a:off x="428625" y="40824150"/>
          <a:ext cx="1945821" cy="530679"/>
        </a:xfrm>
        <a:prstGeom prst="rect">
          <a:avLst/>
        </a:prstGeom>
        <a:solidFill>
          <a:schemeClr val="accent4">
            <a:lumMod val="40000"/>
            <a:lumOff val="60000"/>
          </a:schemeClr>
        </a:solidFill>
        <a:ln w="317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kumimoji="1" lang="en-US" altLang="ja-JP" sz="1400"/>
            <a:t>Ⅱ</a:t>
          </a:r>
          <a:r>
            <a:rPr kumimoji="1" lang="ja-JP" altLang="en-US" sz="1400"/>
            <a:t>　　評価基準</a:t>
          </a:r>
          <a:endParaRPr kumimoji="1" lang="en-US" altLang="ja-JP" sz="1400"/>
        </a:p>
      </xdr:txBody>
    </xdr:sp>
    <xdr:clientData/>
  </xdr:twoCellAnchor>
  <xdr:twoCellAnchor>
    <xdr:from>
      <xdr:col>1</xdr:col>
      <xdr:colOff>0</xdr:colOff>
      <xdr:row>79</xdr:row>
      <xdr:rowOff>139700</xdr:rowOff>
    </xdr:from>
    <xdr:to>
      <xdr:col>1</xdr:col>
      <xdr:colOff>2027463</xdr:colOff>
      <xdr:row>81</xdr:row>
      <xdr:rowOff>136979</xdr:rowOff>
    </xdr:to>
    <xdr:sp macro="" textlink="">
      <xdr:nvSpPr>
        <xdr:cNvPr id="8" name="テキスト ボックス 7">
          <a:extLst>
            <a:ext uri="{FF2B5EF4-FFF2-40B4-BE49-F238E27FC236}">
              <a16:creationId xmlns:a16="http://schemas.microsoft.com/office/drawing/2014/main" id="{AF10799A-22CE-455D-BE57-A8C3927ECFDD}"/>
            </a:ext>
          </a:extLst>
        </xdr:cNvPr>
        <xdr:cNvSpPr txBox="1"/>
      </xdr:nvSpPr>
      <xdr:spPr>
        <a:xfrm>
          <a:off x="428625" y="19932650"/>
          <a:ext cx="2027463" cy="530679"/>
        </a:xfrm>
        <a:prstGeom prst="rect">
          <a:avLst/>
        </a:prstGeom>
        <a:solidFill>
          <a:schemeClr val="accent4">
            <a:lumMod val="40000"/>
            <a:lumOff val="60000"/>
          </a:schemeClr>
        </a:solidFill>
        <a:ln w="317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kumimoji="1" lang="en-US" altLang="ja-JP" sz="1400"/>
            <a:t>Ⅰ</a:t>
          </a:r>
          <a:r>
            <a:rPr kumimoji="1" lang="ja-JP" altLang="en-US" sz="1400"/>
            <a:t>　　法人の概要</a:t>
          </a:r>
          <a:endParaRPr kumimoji="1" lang="en-US" altLang="ja-JP" sz="1400"/>
        </a:p>
      </xdr:txBody>
    </xdr:sp>
    <xdr:clientData/>
  </xdr:twoCellAnchor>
  <xdr:twoCellAnchor>
    <xdr:from>
      <xdr:col>0</xdr:col>
      <xdr:colOff>0</xdr:colOff>
      <xdr:row>189</xdr:row>
      <xdr:rowOff>114300</xdr:rowOff>
    </xdr:from>
    <xdr:to>
      <xdr:col>3</xdr:col>
      <xdr:colOff>1879600</xdr:colOff>
      <xdr:row>192</xdr:row>
      <xdr:rowOff>12700</xdr:rowOff>
    </xdr:to>
    <xdr:sp macro="" textlink="">
      <xdr:nvSpPr>
        <xdr:cNvPr id="9" name="テキスト ボックス 8">
          <a:extLst>
            <a:ext uri="{FF2B5EF4-FFF2-40B4-BE49-F238E27FC236}">
              <a16:creationId xmlns:a16="http://schemas.microsoft.com/office/drawing/2014/main" id="{C57E9EBE-3CF5-4B7A-ADAE-C5B4F12B78AD}"/>
            </a:ext>
          </a:extLst>
        </xdr:cNvPr>
        <xdr:cNvSpPr txBox="1"/>
      </xdr:nvSpPr>
      <xdr:spPr>
        <a:xfrm>
          <a:off x="0" y="50482500"/>
          <a:ext cx="5699125" cy="612775"/>
        </a:xfrm>
        <a:prstGeom prst="rect">
          <a:avLst/>
        </a:prstGeom>
        <a:solidFill>
          <a:schemeClr val="accent4">
            <a:lumMod val="40000"/>
            <a:lumOff val="60000"/>
          </a:schemeClr>
        </a:solidFill>
        <a:ln w="317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r>
            <a:rPr kumimoji="1" lang="en-US" altLang="ja-JP" sz="1400"/>
            <a:t>Ⅲ</a:t>
          </a:r>
          <a:r>
            <a:rPr kumimoji="1" lang="ja-JP" altLang="en-US" sz="1400"/>
            <a:t>　　中期目標・中期計画・年度計画（前文、第１、第２、第３）</a:t>
          </a:r>
          <a:endParaRPr kumimoji="1" lang="en-US" altLang="ja-JP" sz="1400"/>
        </a:p>
      </xdr:txBody>
    </xdr:sp>
    <xdr:clientData/>
  </xdr:twoCellAnchor>
  <xdr:twoCellAnchor>
    <xdr:from>
      <xdr:col>0</xdr:col>
      <xdr:colOff>86591</xdr:colOff>
      <xdr:row>192</xdr:row>
      <xdr:rowOff>173182</xdr:rowOff>
    </xdr:from>
    <xdr:to>
      <xdr:col>1</xdr:col>
      <xdr:colOff>1350818</xdr:colOff>
      <xdr:row>195</xdr:row>
      <xdr:rowOff>1</xdr:rowOff>
    </xdr:to>
    <xdr:sp macro="" textlink="">
      <xdr:nvSpPr>
        <xdr:cNvPr id="10" name="正方形/長方形 9">
          <a:extLst>
            <a:ext uri="{FF2B5EF4-FFF2-40B4-BE49-F238E27FC236}">
              <a16:creationId xmlns:a16="http://schemas.microsoft.com/office/drawing/2014/main" id="{8A8F9DAE-A31B-47FA-A301-DBF63F01F446}"/>
            </a:ext>
          </a:extLst>
        </xdr:cNvPr>
        <xdr:cNvSpPr/>
      </xdr:nvSpPr>
      <xdr:spPr>
        <a:xfrm>
          <a:off x="86591" y="51255757"/>
          <a:ext cx="1692852" cy="541194"/>
        </a:xfrm>
        <a:prstGeom prst="rect">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中期目標</a:t>
          </a:r>
        </a:p>
      </xdr:txBody>
    </xdr:sp>
    <xdr:clientData/>
  </xdr:twoCellAnchor>
  <xdr:twoCellAnchor>
    <xdr:from>
      <xdr:col>0</xdr:col>
      <xdr:colOff>86590</xdr:colOff>
      <xdr:row>195</xdr:row>
      <xdr:rowOff>69274</xdr:rowOff>
    </xdr:from>
    <xdr:to>
      <xdr:col>7</xdr:col>
      <xdr:colOff>329045</xdr:colOff>
      <xdr:row>214</xdr:row>
      <xdr:rowOff>163286</xdr:rowOff>
    </xdr:to>
    <xdr:sp macro="" textlink="">
      <xdr:nvSpPr>
        <xdr:cNvPr id="11" name="テキスト ボックス 10">
          <a:extLst>
            <a:ext uri="{FF2B5EF4-FFF2-40B4-BE49-F238E27FC236}">
              <a16:creationId xmlns:a16="http://schemas.microsoft.com/office/drawing/2014/main" id="{4E7C07AC-AD44-4A1C-A448-A02181C62957}"/>
            </a:ext>
          </a:extLst>
        </xdr:cNvPr>
        <xdr:cNvSpPr txBox="1"/>
      </xdr:nvSpPr>
      <xdr:spPr>
        <a:xfrm>
          <a:off x="86590" y="51866224"/>
          <a:ext cx="15006205" cy="4618387"/>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pPr>
            <a:lnSpc>
              <a:spcPts val="1900"/>
            </a:lnSpc>
          </a:pPr>
          <a:r>
            <a:rPr lang="ja-JP" altLang="en-US" sz="1500" b="1">
              <a:solidFill>
                <a:schemeClr val="dk1"/>
              </a:solidFill>
              <a:effectLst/>
              <a:latin typeface="+mn-ea"/>
              <a:ea typeface="+mn-ea"/>
              <a:cs typeface="+mn-cs"/>
            </a:rPr>
            <a:t>前文</a:t>
          </a:r>
          <a:endParaRPr lang="ja-JP" altLang="ja-JP" sz="1500">
            <a:solidFill>
              <a:schemeClr val="dk1"/>
            </a:solidFill>
            <a:effectLst/>
            <a:latin typeface="+mn-ea"/>
            <a:ea typeface="+mn-ea"/>
            <a:cs typeface="+mn-cs"/>
          </a:endParaRPr>
        </a:p>
        <a:p>
          <a:pPr>
            <a:lnSpc>
              <a:spcPts val="1900"/>
            </a:lnSpc>
          </a:pPr>
          <a:r>
            <a:rPr lang="ja-JP" altLang="en-US" sz="1400">
              <a:solidFill>
                <a:schemeClr val="dk1"/>
              </a:solidFill>
              <a:effectLst/>
              <a:latin typeface="ＭＳ 明朝" panose="02020609040205080304" pitchFamily="17" charset="-128"/>
              <a:ea typeface="ＭＳ 明朝" panose="02020609040205080304" pitchFamily="17" charset="-128"/>
              <a:cs typeface="+mn-cs"/>
            </a:rPr>
            <a:t>　</a:t>
          </a:r>
          <a:r>
            <a:rPr lang="ja-JP" altLang="en-US" sz="1200">
              <a:solidFill>
                <a:schemeClr val="dk1"/>
              </a:solidFill>
              <a:effectLst/>
              <a:latin typeface="ＭＳ 明朝" panose="02020609040205080304" pitchFamily="17" charset="-128"/>
              <a:ea typeface="ＭＳ 明朝" panose="02020609040205080304" pitchFamily="17" charset="-128"/>
              <a:cs typeface="+mn-cs"/>
            </a:rPr>
            <a:t>福知山公立大学（以下、大学という。）は、京都府北部、兵庫県北部にまたがる北近畿地域の様々なセクターと協働しながら総合的な知識と専門的な学術を深く教育・研究する「地域協働型教育研究」を積極的に展開することにより、地域に根ざし、世界を視野に活躍できる高度な知識及び技能を有する人材を育成し、北近畿地域の「知の拠点」として持続可能な地域社会の形成と地域創生の実現に寄与することを目的に平成 </a:t>
          </a:r>
          <a:r>
            <a:rPr lang="en-US" altLang="ja-JP" sz="1200">
              <a:solidFill>
                <a:schemeClr val="dk1"/>
              </a:solidFill>
              <a:effectLst/>
              <a:latin typeface="ＭＳ 明朝" panose="02020609040205080304" pitchFamily="17" charset="-128"/>
              <a:ea typeface="ＭＳ 明朝" panose="02020609040205080304" pitchFamily="17" charset="-128"/>
              <a:cs typeface="+mn-cs"/>
            </a:rPr>
            <a:t>28 </a:t>
          </a:r>
          <a:r>
            <a:rPr lang="ja-JP" altLang="en-US" sz="1200">
              <a:solidFill>
                <a:schemeClr val="dk1"/>
              </a:solidFill>
              <a:effectLst/>
              <a:latin typeface="ＭＳ 明朝" panose="02020609040205080304" pitchFamily="17" charset="-128"/>
              <a:ea typeface="ＭＳ 明朝" panose="02020609040205080304" pitchFamily="17" charset="-128"/>
              <a:cs typeface="+mn-cs"/>
            </a:rPr>
            <a:t>年（</a:t>
          </a:r>
          <a:r>
            <a:rPr lang="en-US" altLang="ja-JP" sz="1200">
              <a:solidFill>
                <a:schemeClr val="dk1"/>
              </a:solidFill>
              <a:effectLst/>
              <a:latin typeface="ＭＳ 明朝" panose="02020609040205080304" pitchFamily="17" charset="-128"/>
              <a:ea typeface="ＭＳ 明朝" panose="02020609040205080304" pitchFamily="17" charset="-128"/>
              <a:cs typeface="+mn-cs"/>
            </a:rPr>
            <a:t>2016 </a:t>
          </a:r>
          <a:r>
            <a:rPr lang="ja-JP" altLang="en-US" sz="1200">
              <a:solidFill>
                <a:schemeClr val="dk1"/>
              </a:solidFill>
              <a:effectLst/>
              <a:latin typeface="ＭＳ 明朝" panose="02020609040205080304" pitchFamily="17" charset="-128"/>
              <a:ea typeface="ＭＳ 明朝" panose="02020609040205080304" pitchFamily="17" charset="-128"/>
              <a:cs typeface="+mn-cs"/>
            </a:rPr>
            <a:t>年）度に開学した。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第１期中期目標期間は、福知山市をはじめ北近畿地域の自治体や企業、各種団体との様々な協働の土台を築きつつ質の高い教育研究活動を通じた人材育成と地域の課題解決への貢献、市民の豊かな学びの機会の創設に取り組むとともに、情報学部の新設、入学定員の増加、そのために必要となるキャンパス整備等の教育研究環境の充実に努めてきた。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現在、人口減少やグローバル化の進展、データサイエンスやＡＩなど様々な情報技術の急速な発展や </a:t>
          </a:r>
          <a:r>
            <a:rPr lang="en-US" altLang="ja-JP" sz="1200">
              <a:solidFill>
                <a:schemeClr val="dk1"/>
              </a:solidFill>
              <a:effectLst/>
              <a:latin typeface="ＭＳ 明朝" panose="02020609040205080304" pitchFamily="17" charset="-128"/>
              <a:ea typeface="ＭＳ 明朝" panose="02020609040205080304" pitchFamily="17" charset="-128"/>
              <a:cs typeface="+mn-cs"/>
            </a:rPr>
            <a:t>SDGs </a:t>
          </a:r>
          <a:r>
            <a:rPr lang="ja-JP" altLang="en-US" sz="1200">
              <a:solidFill>
                <a:schemeClr val="dk1"/>
              </a:solidFill>
              <a:effectLst/>
              <a:latin typeface="ＭＳ 明朝" panose="02020609040205080304" pitchFamily="17" charset="-128"/>
              <a:ea typeface="ＭＳ 明朝" panose="02020609040205080304" pitchFamily="17" charset="-128"/>
              <a:cs typeface="+mn-cs"/>
            </a:rPr>
            <a:t>への貢献、さらには新型コロナウイルス感染症（</a:t>
          </a:r>
          <a:r>
            <a:rPr lang="en-US" altLang="ja-JP" sz="1200">
              <a:solidFill>
                <a:schemeClr val="dk1"/>
              </a:solidFill>
              <a:effectLst/>
              <a:latin typeface="ＭＳ 明朝" panose="02020609040205080304" pitchFamily="17" charset="-128"/>
              <a:ea typeface="ＭＳ 明朝" panose="02020609040205080304" pitchFamily="17" charset="-128"/>
              <a:cs typeface="+mn-cs"/>
            </a:rPr>
            <a:t>COVID-19</a:t>
          </a:r>
          <a:r>
            <a:rPr lang="ja-JP" altLang="en-US" sz="1200">
              <a:solidFill>
                <a:schemeClr val="dk1"/>
              </a:solidFill>
              <a:effectLst/>
              <a:latin typeface="ＭＳ 明朝" panose="02020609040205080304" pitchFamily="17" charset="-128"/>
              <a:ea typeface="ＭＳ 明朝" panose="02020609040205080304" pitchFamily="17" charset="-128"/>
              <a:cs typeface="+mn-cs"/>
            </a:rPr>
            <a:t>）がもたらす社会変容への対応など、国内外が大きな転換期を迎える中にあって、大学には地域の課題解決に先導的役割を果たせる人材の育成、研究成果の還元による地域活性化への寄与など、多様な役割と機能の強化が求められてい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うした期待に応えるためには、大学が地域の様々なセクターとミッションを共有し、それぞれの発展を一体のものとして新たな社会的価値を創出し持続可能な地域づくりに取り組むとともに、それを通じた学術の新たなあり方を追求する「福知山モデル」とも言うべき地域と大学の協働の形を構築することが必要とな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具体的には、福知山市はもとより北近畿地域の自治体が各種施策を推進するにあたり大学の知見を積極的に活用し、大学は市民や行政、企業等をパートナーとして教育・研究・地域貢献活動に取り組む。このことを通じて地域の発展を牽引する産業イノベーションや新たな産業の創出、地域を担う若者の育成と多世代市民の自己実現を支援す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また、大学が核となり北近畿地域の様々なセクター間の連携を深化させることで、防災、医療福祉、都市政策、農山漁村振興や環境問題などの地域課題の解決に貢献する。さらには若者の流出抑制と全国からの流入による地域活力の維持・向上や国際化・異文化理解の進展など、「知の拠点」である大学の強みを最大限発揮した多様で特色ある地域創生に取り組む。</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この「福知山モデル」の具現化を通じて、大学が市民の誇りとなる北近畿地域の「知の拠点」として更に発展することを目指し、ここに第２期中期目標を定める。</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0</xdr:col>
      <xdr:colOff>86591</xdr:colOff>
      <xdr:row>215</xdr:row>
      <xdr:rowOff>135483</xdr:rowOff>
    </xdr:from>
    <xdr:to>
      <xdr:col>1</xdr:col>
      <xdr:colOff>1350818</xdr:colOff>
      <xdr:row>217</xdr:row>
      <xdr:rowOff>197624</xdr:rowOff>
    </xdr:to>
    <xdr:sp macro="" textlink="">
      <xdr:nvSpPr>
        <xdr:cNvPr id="12" name="正方形/長方形 11">
          <a:extLst>
            <a:ext uri="{FF2B5EF4-FFF2-40B4-BE49-F238E27FC236}">
              <a16:creationId xmlns:a16="http://schemas.microsoft.com/office/drawing/2014/main" id="{FE71F905-C100-432C-9CA8-FEC9E8BBA545}"/>
            </a:ext>
          </a:extLst>
        </xdr:cNvPr>
        <xdr:cNvSpPr/>
      </xdr:nvSpPr>
      <xdr:spPr>
        <a:xfrm>
          <a:off x="86591" y="56694933"/>
          <a:ext cx="1692852" cy="538391"/>
        </a:xfrm>
        <a:prstGeom prst="rect">
          <a:avLst/>
        </a:prstGeom>
        <a:solidFill>
          <a:schemeClr val="tx1"/>
        </a:solidFill>
        <a:ln>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中期目標</a:t>
          </a:r>
        </a:p>
      </xdr:txBody>
    </xdr:sp>
    <xdr:clientData/>
  </xdr:twoCellAnchor>
  <xdr:twoCellAnchor>
    <xdr:from>
      <xdr:col>0</xdr:col>
      <xdr:colOff>86590</xdr:colOff>
      <xdr:row>218</xdr:row>
      <xdr:rowOff>31572</xdr:rowOff>
    </xdr:from>
    <xdr:to>
      <xdr:col>4</xdr:col>
      <xdr:colOff>679226</xdr:colOff>
      <xdr:row>244</xdr:row>
      <xdr:rowOff>157043</xdr:rowOff>
    </xdr:to>
    <xdr:sp macro="" textlink="">
      <xdr:nvSpPr>
        <xdr:cNvPr id="13" name="テキスト ボックス 12">
          <a:extLst>
            <a:ext uri="{FF2B5EF4-FFF2-40B4-BE49-F238E27FC236}">
              <a16:creationId xmlns:a16="http://schemas.microsoft.com/office/drawing/2014/main" id="{13C16D65-D949-48DC-9A59-1A16F72ABBE6}"/>
            </a:ext>
          </a:extLst>
        </xdr:cNvPr>
        <xdr:cNvSpPr txBox="1"/>
      </xdr:nvSpPr>
      <xdr:spPr>
        <a:xfrm>
          <a:off x="86590" y="57305397"/>
          <a:ext cx="7412536" cy="6316721"/>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pPr>
            <a:lnSpc>
              <a:spcPts val="1900"/>
            </a:lnSpc>
          </a:pPr>
          <a:r>
            <a:rPr lang="ja-JP" altLang="en-US" sz="1500" b="1">
              <a:solidFill>
                <a:schemeClr val="dk1"/>
              </a:solidFill>
              <a:effectLst/>
              <a:latin typeface="+mn-ea"/>
              <a:ea typeface="+mn-ea"/>
              <a:cs typeface="+mn-cs"/>
            </a:rPr>
            <a:t>第１　基本的な目標</a:t>
          </a:r>
          <a:endParaRPr lang="en-US" altLang="ja-JP" sz="1500" b="1">
            <a:solidFill>
              <a:schemeClr val="dk1"/>
            </a:solidFill>
            <a:effectLst/>
            <a:latin typeface="+mn-ea"/>
            <a:ea typeface="+mn-ea"/>
            <a:cs typeface="+mn-cs"/>
          </a:endParaRPr>
        </a:p>
        <a:p>
          <a:pPr>
            <a:lnSpc>
              <a:spcPts val="1900"/>
            </a:lnSpc>
          </a:pPr>
          <a:r>
            <a:rPr lang="ja-JP" altLang="en-US" sz="1500" b="1">
              <a:solidFill>
                <a:schemeClr val="dk1"/>
              </a:solidFill>
              <a:effectLst/>
              <a:latin typeface="+mn-ea"/>
              <a:ea typeface="+mn-ea"/>
              <a:cs typeface="+mn-cs"/>
            </a:rPr>
            <a:t>１　基本理念・目標</a:t>
          </a:r>
          <a:endParaRPr lang="ja-JP" altLang="ja-JP" sz="1500">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大学の基本理念は、「市民の大学、地域のための大学、世界とともに歩む大学」である。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基本理念のもと、大学は地域と協働し多様で主体的に行動する人材の育成、地域産業の活性化と新産業の創造、暮らしの質・文化の向上、さらには若者が定住する賑わいある地域づくりや北近畿地域で学び働く人材循環システムの構築、地域協働型教育研究の発展など新たな社会的価値の創出に寄与することを目標とする。</a:t>
          </a: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endParaRPr lang="en-US" altLang="ja-JP" sz="1200" b="0">
            <a:solidFill>
              <a:schemeClr val="dk1"/>
            </a:solidFill>
            <a:effectLst/>
            <a:latin typeface="ＭＳ 明朝" panose="02020609040205080304" pitchFamily="17" charset="-128"/>
            <a:ea typeface="ＭＳ 明朝" panose="02020609040205080304" pitchFamily="17" charset="-128"/>
            <a:cs typeface="+mn-cs"/>
          </a:endParaRPr>
        </a:p>
        <a:p>
          <a:r>
            <a:rPr lang="ja-JP" altLang="ja-JP" sz="1500" b="1">
              <a:solidFill>
                <a:schemeClr val="dk1"/>
              </a:solidFill>
              <a:effectLst/>
              <a:latin typeface="+mn-lt"/>
              <a:ea typeface="+mn-ea"/>
              <a:cs typeface="+mn-cs"/>
            </a:rPr>
            <a:t>２　目指すべき大学像</a:t>
          </a:r>
          <a:endParaRPr lang="ja-JP" altLang="ja-JP" sz="1500">
            <a:effectLst/>
          </a:endParaRPr>
        </a:p>
        <a:p>
          <a:r>
            <a:rPr lang="ja-JP" altLang="ja-JP" sz="1100">
              <a:solidFill>
                <a:schemeClr val="dk1"/>
              </a:solidFill>
              <a:effectLst/>
              <a:latin typeface="+mn-lt"/>
              <a:ea typeface="+mn-ea"/>
              <a:cs typeface="+mn-cs"/>
            </a:rPr>
            <a:t>　</a:t>
          </a:r>
          <a:r>
            <a:rPr lang="ja-JP" altLang="ja-JP" sz="1200">
              <a:solidFill>
                <a:schemeClr val="dk1"/>
              </a:solidFill>
              <a:effectLst/>
              <a:latin typeface="ＭＳ 明朝" panose="02020609040205080304" pitchFamily="17" charset="-128"/>
              <a:ea typeface="ＭＳ 明朝" panose="02020609040205080304" pitchFamily="17" charset="-128"/>
              <a:cs typeface="+mn-cs"/>
            </a:rPr>
            <a:t> 大学が、基本理念・目標に基づき目指すべき大学像を次のとおりとする。</a:t>
          </a:r>
          <a:endParaRPr lang="ja-JP" altLang="ja-JP" sz="1200">
            <a:effectLst/>
            <a:latin typeface="ＭＳ 明朝" panose="02020609040205080304" pitchFamily="17" charset="-128"/>
            <a:ea typeface="ＭＳ 明朝" panose="02020609040205080304" pitchFamily="17" charset="-128"/>
          </a:endParaRPr>
        </a:p>
        <a:p>
          <a:r>
            <a:rPr lang="ja-JP" altLang="ja-JP" sz="1200">
              <a:solidFill>
                <a:schemeClr val="dk1"/>
              </a:solidFill>
              <a:effectLst/>
              <a:latin typeface="ＭＳ 明朝" panose="02020609040205080304" pitchFamily="17" charset="-128"/>
              <a:ea typeface="ＭＳ 明朝" panose="02020609040205080304" pitchFamily="17" charset="-128"/>
              <a:cs typeface="+mn-cs"/>
            </a:rPr>
            <a:t>（１）地域社会を支え、地域社会に支えられる大学</a:t>
          </a:r>
          <a:endParaRPr lang="ja-JP" altLang="ja-JP" sz="1200">
            <a:effectLst/>
            <a:latin typeface="ＭＳ 明朝" panose="02020609040205080304" pitchFamily="17" charset="-128"/>
            <a:ea typeface="ＭＳ 明朝" panose="02020609040205080304" pitchFamily="17" charset="-128"/>
          </a:endParaRPr>
        </a:p>
        <a:p>
          <a:r>
            <a:rPr lang="ja-JP" altLang="ja-JP" sz="1200">
              <a:solidFill>
                <a:schemeClr val="dk1"/>
              </a:solidFill>
              <a:effectLst/>
              <a:latin typeface="ＭＳ 明朝" panose="02020609040205080304" pitchFamily="17" charset="-128"/>
              <a:ea typeface="ＭＳ 明朝" panose="02020609040205080304" pitchFamily="17" charset="-128"/>
              <a:cs typeface="+mn-cs"/>
            </a:rPr>
            <a:t>（２）持続可能な地域社会の創出に貢献する知の拠点大学</a:t>
          </a:r>
          <a:endParaRPr lang="ja-JP" altLang="ja-JP" sz="1200">
            <a:effectLst/>
            <a:latin typeface="ＭＳ 明朝" panose="02020609040205080304" pitchFamily="17" charset="-128"/>
            <a:ea typeface="ＭＳ 明朝" panose="02020609040205080304" pitchFamily="17" charset="-128"/>
          </a:endParaRPr>
        </a:p>
        <a:p>
          <a:r>
            <a:rPr lang="ja-JP" altLang="ja-JP" sz="1200">
              <a:solidFill>
                <a:schemeClr val="dk1"/>
              </a:solidFill>
              <a:effectLst/>
              <a:latin typeface="ＭＳ 明朝" panose="02020609040205080304" pitchFamily="17" charset="-128"/>
              <a:ea typeface="ＭＳ 明朝" panose="02020609040205080304" pitchFamily="17" charset="-128"/>
              <a:cs typeface="+mn-cs"/>
            </a:rPr>
            <a:t>（３）地域と世界をつなぐ、実践的なグローカル教育研究を深化・拡充する大学</a:t>
          </a:r>
          <a:endParaRPr lang="ja-JP" altLang="ja-JP" sz="1200">
            <a:effectLst/>
            <a:latin typeface="ＭＳ 明朝" panose="02020609040205080304" pitchFamily="17" charset="-128"/>
            <a:ea typeface="ＭＳ 明朝" panose="02020609040205080304" pitchFamily="17" charset="-128"/>
          </a:endParaRPr>
        </a:p>
        <a:p>
          <a:r>
            <a:rPr lang="en-US" altLang="ja-JP" sz="1200">
              <a:solidFill>
                <a:schemeClr val="dk1"/>
              </a:solidFill>
              <a:effectLst/>
              <a:latin typeface="ＭＳ 明朝" panose="02020609040205080304" pitchFamily="17" charset="-128"/>
              <a:ea typeface="ＭＳ 明朝" panose="02020609040205080304" pitchFamily="17" charset="-128"/>
              <a:cs typeface="+mn-cs"/>
            </a:rPr>
            <a:t>※</a:t>
          </a:r>
          <a:r>
            <a:rPr lang="ja-JP" altLang="ja-JP" sz="1200">
              <a:solidFill>
                <a:schemeClr val="dk1"/>
              </a:solidFill>
              <a:effectLst/>
              <a:latin typeface="ＭＳ 明朝" panose="02020609040205080304" pitchFamily="17" charset="-128"/>
              <a:ea typeface="ＭＳ 明朝" panose="02020609040205080304" pitchFamily="17" charset="-128"/>
              <a:cs typeface="+mn-cs"/>
            </a:rPr>
            <a:t>グローカル教育研究：世界を見つめる幅広い視野を持ち地域の課題解決につなげる教育・研究 </a:t>
          </a:r>
          <a:endParaRPr lang="ja-JP" altLang="ja-JP" sz="1200">
            <a:effectLst/>
            <a:latin typeface="ＭＳ 明朝" panose="02020609040205080304" pitchFamily="17" charset="-128"/>
            <a:ea typeface="ＭＳ 明朝" panose="02020609040205080304" pitchFamily="17" charset="-128"/>
          </a:endParaRPr>
        </a:p>
        <a:p>
          <a:endParaRPr lang="en-US" altLang="ja-JP" sz="1100" b="1">
            <a:solidFill>
              <a:schemeClr val="dk1"/>
            </a:solidFill>
            <a:effectLst/>
            <a:latin typeface="+mn-lt"/>
            <a:ea typeface="+mn-ea"/>
            <a:cs typeface="+mn-cs"/>
          </a:endParaRPr>
        </a:p>
        <a:p>
          <a:r>
            <a:rPr lang="ja-JP" altLang="ja-JP" sz="1500" b="1">
              <a:solidFill>
                <a:schemeClr val="dk1"/>
              </a:solidFill>
              <a:effectLst/>
              <a:latin typeface="+mn-lt"/>
              <a:ea typeface="+mn-ea"/>
              <a:cs typeface="+mn-cs"/>
            </a:rPr>
            <a:t>３　育成する人材像</a:t>
          </a:r>
          <a:endParaRPr lang="ja-JP" altLang="ja-JP" sz="1500">
            <a:effectLst/>
          </a:endParaRPr>
        </a:p>
        <a:p>
          <a:r>
            <a:rPr lang="ja-JP" altLang="ja-JP" sz="1100">
              <a:solidFill>
                <a:schemeClr val="dk1"/>
              </a:solidFill>
              <a:effectLst/>
              <a:latin typeface="+mn-lt"/>
              <a:ea typeface="+mn-ea"/>
              <a:cs typeface="+mn-cs"/>
            </a:rPr>
            <a:t>　</a:t>
          </a:r>
          <a:r>
            <a:rPr lang="ja-JP" altLang="ja-JP" sz="1200">
              <a:solidFill>
                <a:schemeClr val="dk1"/>
              </a:solidFill>
              <a:effectLst/>
              <a:latin typeface="ＭＳ 明朝" panose="02020609040205080304" pitchFamily="17" charset="-128"/>
              <a:ea typeface="ＭＳ 明朝" panose="02020609040205080304" pitchFamily="17" charset="-128"/>
              <a:cs typeface="+mn-cs"/>
            </a:rPr>
            <a:t>大学が育成する人材像は、「地域に根ざし、世界を視野に活躍するグローカリスト（</a:t>
          </a:r>
          <a:r>
            <a:rPr lang="en-US" altLang="ja-JP" sz="1200">
              <a:solidFill>
                <a:schemeClr val="dk1"/>
              </a:solidFill>
              <a:effectLst/>
              <a:latin typeface="ＭＳ 明朝" panose="02020609040205080304" pitchFamily="17" charset="-128"/>
              <a:ea typeface="ＭＳ 明朝" panose="02020609040205080304" pitchFamily="17" charset="-128"/>
              <a:cs typeface="+mn-cs"/>
            </a:rPr>
            <a:t>Glocalist</a:t>
          </a:r>
          <a:r>
            <a:rPr lang="ja-JP" altLang="ja-JP" sz="1200">
              <a:solidFill>
                <a:schemeClr val="dk1"/>
              </a:solidFill>
              <a:effectLst/>
              <a:latin typeface="ＭＳ 明朝" panose="02020609040205080304" pitchFamily="17" charset="-128"/>
              <a:ea typeface="ＭＳ 明朝" panose="02020609040205080304" pitchFamily="17" charset="-128"/>
              <a:cs typeface="+mn-cs"/>
            </a:rPr>
            <a:t>）</a:t>
          </a:r>
          <a:r>
            <a:rPr lang="en-US" altLang="ja-JP" sz="1200">
              <a:solidFill>
                <a:schemeClr val="dk1"/>
              </a:solidFill>
              <a:effectLst/>
              <a:latin typeface="ＭＳ 明朝" panose="02020609040205080304" pitchFamily="17" charset="-128"/>
              <a:ea typeface="ＭＳ 明朝" panose="02020609040205080304" pitchFamily="17" charset="-128"/>
              <a:cs typeface="+mn-cs"/>
            </a:rPr>
            <a:t>※</a:t>
          </a:r>
          <a:r>
            <a:rPr lang="ja-JP" altLang="ja-JP" sz="1200">
              <a:solidFill>
                <a:schemeClr val="dk1"/>
              </a:solidFill>
              <a:effectLst/>
              <a:latin typeface="ＭＳ 明朝" panose="02020609040205080304" pitchFamily="17" charset="-128"/>
              <a:ea typeface="ＭＳ 明朝" panose="02020609040205080304" pitchFamily="17" charset="-128"/>
              <a:cs typeface="+mn-cs"/>
            </a:rPr>
            <a:t>」である。世界を見つめる幅広い視野を持ち、北近畿地域をフィールドとする「地域協働型教育研究」を通じて、地域の課題解決に主体的に取り組むために必要な能力を身に付けさせるとともに、世界の人々の生活や文化などの多様性の受容・理解と高度な倫理観を持ち合わせ、持続可能な地域づくりへの熱意にあふれた人材の育成を目指す。 </a:t>
          </a:r>
          <a:endParaRPr lang="ja-JP" altLang="ja-JP" sz="1200">
            <a:effectLst/>
            <a:latin typeface="ＭＳ 明朝" panose="02020609040205080304" pitchFamily="17" charset="-128"/>
            <a:ea typeface="ＭＳ 明朝" panose="02020609040205080304" pitchFamily="17" charset="-128"/>
          </a:endParaRPr>
        </a:p>
        <a:p>
          <a:r>
            <a:rPr lang="en-US" altLang="ja-JP" sz="1200">
              <a:solidFill>
                <a:schemeClr val="dk1"/>
              </a:solidFill>
              <a:effectLst/>
              <a:latin typeface="ＭＳ 明朝" panose="02020609040205080304" pitchFamily="17" charset="-128"/>
              <a:ea typeface="ＭＳ 明朝" panose="02020609040205080304" pitchFamily="17" charset="-128"/>
              <a:cs typeface="+mn-cs"/>
            </a:rPr>
            <a:t>※</a:t>
          </a:r>
          <a:r>
            <a:rPr lang="ja-JP" altLang="ja-JP" sz="1200">
              <a:solidFill>
                <a:schemeClr val="dk1"/>
              </a:solidFill>
              <a:effectLst/>
              <a:latin typeface="ＭＳ 明朝" panose="02020609040205080304" pitchFamily="17" charset="-128"/>
              <a:ea typeface="ＭＳ 明朝" panose="02020609040205080304" pitchFamily="17" charset="-128"/>
              <a:cs typeface="+mn-cs"/>
            </a:rPr>
            <a:t>グローカリスト（</a:t>
          </a:r>
          <a:r>
            <a:rPr lang="en-US" altLang="ja-JP" sz="1200">
              <a:solidFill>
                <a:schemeClr val="dk1"/>
              </a:solidFill>
              <a:effectLst/>
              <a:latin typeface="ＭＳ 明朝" panose="02020609040205080304" pitchFamily="17" charset="-128"/>
              <a:ea typeface="ＭＳ 明朝" panose="02020609040205080304" pitchFamily="17" charset="-128"/>
              <a:cs typeface="+mn-cs"/>
            </a:rPr>
            <a:t>Glocalist</a:t>
          </a:r>
          <a:r>
            <a:rPr lang="ja-JP" altLang="ja-JP" sz="1200">
              <a:solidFill>
                <a:schemeClr val="dk1"/>
              </a:solidFill>
              <a:effectLst/>
              <a:latin typeface="ＭＳ 明朝" panose="02020609040205080304" pitchFamily="17" charset="-128"/>
              <a:ea typeface="ＭＳ 明朝" panose="02020609040205080304" pitchFamily="17" charset="-128"/>
              <a:cs typeface="+mn-cs"/>
            </a:rPr>
            <a:t>）：</a:t>
          </a:r>
          <a:r>
            <a:rPr lang="en-US" altLang="ja-JP" sz="1200">
              <a:solidFill>
                <a:schemeClr val="dk1"/>
              </a:solidFill>
              <a:effectLst/>
              <a:latin typeface="ＭＳ 明朝" panose="02020609040205080304" pitchFamily="17" charset="-128"/>
              <a:ea typeface="ＭＳ 明朝" panose="02020609040205080304" pitchFamily="17" charset="-128"/>
              <a:cs typeface="+mn-cs"/>
            </a:rPr>
            <a:t>Global </a:t>
          </a:r>
          <a:r>
            <a:rPr lang="ja-JP" altLang="ja-JP" sz="1200">
              <a:solidFill>
                <a:schemeClr val="dk1"/>
              </a:solidFill>
              <a:effectLst/>
              <a:latin typeface="ＭＳ 明朝" panose="02020609040205080304" pitchFamily="17" charset="-128"/>
              <a:ea typeface="ＭＳ 明朝" panose="02020609040205080304" pitchFamily="17" charset="-128"/>
              <a:cs typeface="+mn-cs"/>
            </a:rPr>
            <a:t>と </a:t>
          </a:r>
          <a:r>
            <a:rPr lang="en-US" altLang="ja-JP" sz="1200">
              <a:solidFill>
                <a:schemeClr val="dk1"/>
              </a:solidFill>
              <a:effectLst/>
              <a:latin typeface="ＭＳ 明朝" panose="02020609040205080304" pitchFamily="17" charset="-128"/>
              <a:ea typeface="ＭＳ 明朝" panose="02020609040205080304" pitchFamily="17" charset="-128"/>
              <a:cs typeface="+mn-cs"/>
            </a:rPr>
            <a:t>Local </a:t>
          </a:r>
          <a:r>
            <a:rPr lang="ja-JP" altLang="ja-JP" sz="1200">
              <a:solidFill>
                <a:schemeClr val="dk1"/>
              </a:solidFill>
              <a:effectLst/>
              <a:latin typeface="ＭＳ 明朝" panose="02020609040205080304" pitchFamily="17" charset="-128"/>
              <a:ea typeface="ＭＳ 明朝" panose="02020609040205080304" pitchFamily="17" charset="-128"/>
              <a:cs typeface="+mn-cs"/>
            </a:rPr>
            <a:t>に人を意味する“</a:t>
          </a:r>
          <a:r>
            <a:rPr lang="en-US" altLang="ja-JP" sz="1200">
              <a:solidFill>
                <a:schemeClr val="dk1"/>
              </a:solidFill>
              <a:effectLst/>
              <a:latin typeface="ＭＳ 明朝" panose="02020609040205080304" pitchFamily="17" charset="-128"/>
              <a:ea typeface="ＭＳ 明朝" panose="02020609040205080304" pitchFamily="17" charset="-128"/>
              <a:cs typeface="+mn-cs"/>
            </a:rPr>
            <a:t>ist”</a:t>
          </a:r>
          <a:r>
            <a:rPr lang="ja-JP" altLang="ja-JP" sz="1200">
              <a:solidFill>
                <a:schemeClr val="dk1"/>
              </a:solidFill>
              <a:effectLst/>
              <a:latin typeface="ＭＳ 明朝" panose="02020609040205080304" pitchFamily="17" charset="-128"/>
              <a:ea typeface="ＭＳ 明朝" panose="02020609040205080304" pitchFamily="17" charset="-128"/>
              <a:cs typeface="+mn-cs"/>
            </a:rPr>
            <a:t>を加えた用語。 </a:t>
          </a:r>
          <a:endParaRPr lang="ja-JP" altLang="ja-JP" sz="1200">
            <a:effectLst/>
            <a:latin typeface="ＭＳ 明朝" panose="02020609040205080304" pitchFamily="17" charset="-128"/>
            <a:ea typeface="ＭＳ 明朝" panose="02020609040205080304" pitchFamily="17" charset="-128"/>
          </a:endParaRPr>
        </a:p>
        <a:p>
          <a:pPr>
            <a:lnSpc>
              <a:spcPts val="1900"/>
            </a:lnSpc>
          </a:pPr>
          <a:endParaRPr lang="ja-JP" altLang="en-US" sz="1200">
            <a:solidFill>
              <a:schemeClr val="dk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xdr:col>
      <xdr:colOff>848589</xdr:colOff>
      <xdr:row>218</xdr:row>
      <xdr:rowOff>31572</xdr:rowOff>
    </xdr:from>
    <xdr:to>
      <xdr:col>7</xdr:col>
      <xdr:colOff>332862</xdr:colOff>
      <xdr:row>244</xdr:row>
      <xdr:rowOff>157043</xdr:rowOff>
    </xdr:to>
    <xdr:sp macro="" textlink="">
      <xdr:nvSpPr>
        <xdr:cNvPr id="14" name="テキスト ボックス 13">
          <a:extLst>
            <a:ext uri="{FF2B5EF4-FFF2-40B4-BE49-F238E27FC236}">
              <a16:creationId xmlns:a16="http://schemas.microsoft.com/office/drawing/2014/main" id="{E2453E30-7396-4E44-839B-1B43D640E669}"/>
            </a:ext>
          </a:extLst>
        </xdr:cNvPr>
        <xdr:cNvSpPr txBox="1"/>
      </xdr:nvSpPr>
      <xdr:spPr>
        <a:xfrm>
          <a:off x="7668489" y="57305397"/>
          <a:ext cx="7428123" cy="6316721"/>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108000" tIns="108000" rIns="108000" bIns="108000" rtlCol="0" anchor="t"/>
        <a:lstStyle/>
        <a:p>
          <a:pPr>
            <a:lnSpc>
              <a:spcPts val="1900"/>
            </a:lnSpc>
          </a:pPr>
          <a:r>
            <a:rPr lang="ja-JP" altLang="en-US" sz="1500" b="1">
              <a:solidFill>
                <a:schemeClr val="dk1"/>
              </a:solidFill>
              <a:effectLst/>
              <a:latin typeface="+mn-ea"/>
              <a:ea typeface="+mn-ea"/>
              <a:cs typeface="+mn-cs"/>
            </a:rPr>
            <a:t>第１　中期目標を達成するための基本的な方針</a:t>
          </a:r>
        </a:p>
        <a:p>
          <a:pPr>
            <a:lnSpc>
              <a:spcPts val="1900"/>
            </a:lnSpc>
          </a:pPr>
          <a:r>
            <a:rPr lang="ja-JP" altLang="en-US" sz="1400">
              <a:solidFill>
                <a:schemeClr val="dk1"/>
              </a:solidFill>
              <a:effectLst/>
              <a:latin typeface="ＭＳ 明朝" panose="02020609040205080304" pitchFamily="17" charset="-128"/>
              <a:ea typeface="ＭＳ 明朝" panose="02020609040205080304" pitchFamily="17" charset="-128"/>
              <a:cs typeface="+mn-cs"/>
            </a:rPr>
            <a:t>　</a:t>
          </a:r>
          <a:r>
            <a:rPr lang="ja-JP" altLang="en-US" sz="1200">
              <a:solidFill>
                <a:schemeClr val="dk1"/>
              </a:solidFill>
              <a:effectLst/>
              <a:latin typeface="ＭＳ 明朝" panose="02020609040205080304" pitchFamily="17" charset="-128"/>
              <a:ea typeface="ＭＳ 明朝" panose="02020609040205080304" pitchFamily="17" charset="-128"/>
              <a:cs typeface="+mn-cs"/>
            </a:rPr>
            <a:t>「市民の大学、地域の大学、世界とともに歩む大学」を基本理念として創設された本学は、第１期中期目標期間において、総合的な知識と専門的な学術を深く教授することにより広く社会で活躍する人材を育成するとともに、北近畿地域の持続可能な社会の形成と地域創生に向けて学問的知見を基盤とした貢献をしてきた。６年間にわたるこれらの活動は、社会からすでに一定の評価を受けていると言え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第２期中期目標期間には、新設の情報学部が完成年次を迎えて卒業生を社会に送り出すとともに、情報学を中軸として地域協働型教育研究に重点を置いた新しい大学院の設置を計画している。他方、公立化以前の大学から継承した地域経営学部の教育研究活動と組織については、本学の基本理念によりふさわしいものとすることが求められている。したがって、これからの６年間は、第１期を引き継ぐというだけではなく、本学の特徴・強みを一層明確化することで、他大学にはない独自な存在感を発揮できるようにしなければならない時期であ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その本学独自の存在感の中核となるのが、大学の社会貢献における「福知山モデル」である。これは、社会貢献を大学の活動に「付帯するだけの成果」と見なすのではなく、教育研究活動全般が「そこから発想され、そこに向けて」行われる基本軸であるとするモデルである。このモデルに基づく教職員と学生の活動は大学内部にとどまることはできず、福知山市をはじめとする北近畿地域の多様な人びとを巻き込み協働することで、その地域の課題解決に資するものとなる。それと同時に、このモデルは一般化されて、他の地域社会においても持続可能な社会の形成と地域創生にとって利用可能なものとなることを目指さねばならない。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以上の基本的な方針のもと、この方針が本学を支え協働してくださる地域の人びとにも広く共有されることを願いつつ、本中期計画を策定する。 </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4</xdr:col>
      <xdr:colOff>848590</xdr:colOff>
      <xdr:row>215</xdr:row>
      <xdr:rowOff>135483</xdr:rowOff>
    </xdr:from>
    <xdr:to>
      <xdr:col>4</xdr:col>
      <xdr:colOff>2545772</xdr:colOff>
      <xdr:row>217</xdr:row>
      <xdr:rowOff>197624</xdr:rowOff>
    </xdr:to>
    <xdr:sp macro="" textlink="">
      <xdr:nvSpPr>
        <xdr:cNvPr id="15" name="正方形/長方形 14">
          <a:extLst>
            <a:ext uri="{FF2B5EF4-FFF2-40B4-BE49-F238E27FC236}">
              <a16:creationId xmlns:a16="http://schemas.microsoft.com/office/drawing/2014/main" id="{7420426B-9844-42E6-8347-3CE8DBFF586A}"/>
            </a:ext>
          </a:extLst>
        </xdr:cNvPr>
        <xdr:cNvSpPr/>
      </xdr:nvSpPr>
      <xdr:spPr>
        <a:xfrm>
          <a:off x="7668490" y="56694933"/>
          <a:ext cx="1697182" cy="538391"/>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中期計画</a:t>
          </a:r>
        </a:p>
      </xdr:txBody>
    </xdr:sp>
    <xdr:clientData/>
  </xdr:twoCellAnchor>
  <xdr:twoCellAnchor>
    <xdr:from>
      <xdr:col>0</xdr:col>
      <xdr:colOff>86591</xdr:colOff>
      <xdr:row>249</xdr:row>
      <xdr:rowOff>70291</xdr:rowOff>
    </xdr:from>
    <xdr:to>
      <xdr:col>1</xdr:col>
      <xdr:colOff>1350818</xdr:colOff>
      <xdr:row>251</xdr:row>
      <xdr:rowOff>139564</xdr:rowOff>
    </xdr:to>
    <xdr:sp macro="" textlink="">
      <xdr:nvSpPr>
        <xdr:cNvPr id="16" name="正方形/長方形 15">
          <a:extLst>
            <a:ext uri="{FF2B5EF4-FFF2-40B4-BE49-F238E27FC236}">
              <a16:creationId xmlns:a16="http://schemas.microsoft.com/office/drawing/2014/main" id="{026D9DAE-01A4-499E-9CCD-E08C229C4C5B}"/>
            </a:ext>
          </a:extLst>
        </xdr:cNvPr>
        <xdr:cNvSpPr/>
      </xdr:nvSpPr>
      <xdr:spPr>
        <a:xfrm>
          <a:off x="86591" y="64725991"/>
          <a:ext cx="1692852" cy="545523"/>
        </a:xfrm>
        <a:prstGeom prst="rect">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中期目標</a:t>
          </a:r>
        </a:p>
      </xdr:txBody>
    </xdr:sp>
    <xdr:clientData/>
  </xdr:twoCellAnchor>
  <xdr:twoCellAnchor>
    <xdr:from>
      <xdr:col>0</xdr:col>
      <xdr:colOff>86590</xdr:colOff>
      <xdr:row>245</xdr:row>
      <xdr:rowOff>3369</xdr:rowOff>
    </xdr:from>
    <xdr:to>
      <xdr:col>3</xdr:col>
      <xdr:colOff>1191272</xdr:colOff>
      <xdr:row>248</xdr:row>
      <xdr:rowOff>207003</xdr:rowOff>
    </xdr:to>
    <xdr:sp macro="" textlink="">
      <xdr:nvSpPr>
        <xdr:cNvPr id="17" name="テキスト ボックス 16">
          <a:extLst>
            <a:ext uri="{FF2B5EF4-FFF2-40B4-BE49-F238E27FC236}">
              <a16:creationId xmlns:a16="http://schemas.microsoft.com/office/drawing/2014/main" id="{50988BD6-02B7-43A6-8747-01E5ACA84FC3}"/>
            </a:ext>
          </a:extLst>
        </xdr:cNvPr>
        <xdr:cNvSpPr txBox="1"/>
      </xdr:nvSpPr>
      <xdr:spPr>
        <a:xfrm>
          <a:off x="86590" y="63706569"/>
          <a:ext cx="4924207" cy="918009"/>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第２　中期目標の期間</a:t>
          </a:r>
          <a:endParaRPr lang="en-US" altLang="ja-JP" sz="1500" b="1">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中期目標の期間は、令和４年４月１日から令和１０年３月３１日までの６年間とする。</a:t>
          </a:r>
        </a:p>
      </xdr:txBody>
    </xdr:sp>
    <xdr:clientData/>
  </xdr:twoCellAnchor>
  <xdr:twoCellAnchor>
    <xdr:from>
      <xdr:col>3</xdr:col>
      <xdr:colOff>1298863</xdr:colOff>
      <xdr:row>245</xdr:row>
      <xdr:rowOff>3369</xdr:rowOff>
    </xdr:from>
    <xdr:to>
      <xdr:col>4</xdr:col>
      <xdr:colOff>3234817</xdr:colOff>
      <xdr:row>248</xdr:row>
      <xdr:rowOff>207003</xdr:rowOff>
    </xdr:to>
    <xdr:sp macro="" textlink="">
      <xdr:nvSpPr>
        <xdr:cNvPr id="18" name="テキスト ボックス 17">
          <a:extLst>
            <a:ext uri="{FF2B5EF4-FFF2-40B4-BE49-F238E27FC236}">
              <a16:creationId xmlns:a16="http://schemas.microsoft.com/office/drawing/2014/main" id="{C164CFE9-3451-44A6-BC07-4AFDD771D673}"/>
            </a:ext>
          </a:extLst>
        </xdr:cNvPr>
        <xdr:cNvSpPr txBox="1"/>
      </xdr:nvSpPr>
      <xdr:spPr>
        <a:xfrm>
          <a:off x="5118388" y="63706569"/>
          <a:ext cx="4936329" cy="918009"/>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第２　中期計画の期間</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中期計画の期間は、令和４年４月１日から令和１０年３月３１日までの６年間とする。 </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4</xdr:col>
      <xdr:colOff>3342407</xdr:colOff>
      <xdr:row>245</xdr:row>
      <xdr:rowOff>3369</xdr:rowOff>
    </xdr:from>
    <xdr:to>
      <xdr:col>7</xdr:col>
      <xdr:colOff>342680</xdr:colOff>
      <xdr:row>248</xdr:row>
      <xdr:rowOff>207003</xdr:rowOff>
    </xdr:to>
    <xdr:sp macro="" textlink="">
      <xdr:nvSpPr>
        <xdr:cNvPr id="19" name="テキスト ボックス 18">
          <a:extLst>
            <a:ext uri="{FF2B5EF4-FFF2-40B4-BE49-F238E27FC236}">
              <a16:creationId xmlns:a16="http://schemas.microsoft.com/office/drawing/2014/main" id="{61D1A470-D273-4DB3-A07E-72BE52D4673E}"/>
            </a:ext>
          </a:extLst>
        </xdr:cNvPr>
        <xdr:cNvSpPr txBox="1"/>
      </xdr:nvSpPr>
      <xdr:spPr>
        <a:xfrm>
          <a:off x="10162307" y="63706569"/>
          <a:ext cx="4944123" cy="918009"/>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第２　年度計画の期間</a:t>
          </a:r>
          <a:endParaRPr lang="ja-JP" altLang="ja-JP" sz="1500">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令和７年４月１日から令和８年３月３１日までとする。</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3</xdr:col>
      <xdr:colOff>1298864</xdr:colOff>
      <xdr:row>249</xdr:row>
      <xdr:rowOff>70291</xdr:rowOff>
    </xdr:from>
    <xdr:to>
      <xdr:col>4</xdr:col>
      <xdr:colOff>0</xdr:colOff>
      <xdr:row>251</xdr:row>
      <xdr:rowOff>139564</xdr:rowOff>
    </xdr:to>
    <xdr:sp macro="" textlink="">
      <xdr:nvSpPr>
        <xdr:cNvPr id="20" name="正方形/長方形 19">
          <a:extLst>
            <a:ext uri="{FF2B5EF4-FFF2-40B4-BE49-F238E27FC236}">
              <a16:creationId xmlns:a16="http://schemas.microsoft.com/office/drawing/2014/main" id="{BC766B24-EF1E-4BE1-A74A-51827F51ACC5}"/>
            </a:ext>
          </a:extLst>
        </xdr:cNvPr>
        <xdr:cNvSpPr/>
      </xdr:nvSpPr>
      <xdr:spPr>
        <a:xfrm>
          <a:off x="5118389" y="64725991"/>
          <a:ext cx="1701511" cy="545523"/>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中期計画</a:t>
          </a:r>
        </a:p>
      </xdr:txBody>
    </xdr:sp>
    <xdr:clientData/>
  </xdr:twoCellAnchor>
  <xdr:twoCellAnchor>
    <xdr:from>
      <xdr:col>4</xdr:col>
      <xdr:colOff>3325091</xdr:colOff>
      <xdr:row>249</xdr:row>
      <xdr:rowOff>70291</xdr:rowOff>
    </xdr:from>
    <xdr:to>
      <xdr:col>4</xdr:col>
      <xdr:colOff>5022273</xdr:colOff>
      <xdr:row>251</xdr:row>
      <xdr:rowOff>139564</xdr:rowOff>
    </xdr:to>
    <xdr:sp macro="" textlink="">
      <xdr:nvSpPr>
        <xdr:cNvPr id="21" name="正方形/長方形 20">
          <a:extLst>
            <a:ext uri="{FF2B5EF4-FFF2-40B4-BE49-F238E27FC236}">
              <a16:creationId xmlns:a16="http://schemas.microsoft.com/office/drawing/2014/main" id="{1C36E843-753F-4131-82DB-7E7D8AB6108B}"/>
            </a:ext>
          </a:extLst>
        </xdr:cNvPr>
        <xdr:cNvSpPr/>
      </xdr:nvSpPr>
      <xdr:spPr>
        <a:xfrm>
          <a:off x="10144991" y="64725991"/>
          <a:ext cx="1697182" cy="545523"/>
        </a:xfrm>
        <a:prstGeom prst="rect">
          <a:avLst/>
        </a:prstGeom>
        <a:solidFill>
          <a:schemeClr val="tx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000" b="1"/>
            <a:t>年度計画</a:t>
          </a:r>
        </a:p>
      </xdr:txBody>
    </xdr:sp>
    <xdr:clientData/>
  </xdr:twoCellAnchor>
  <xdr:twoCellAnchor>
    <xdr:from>
      <xdr:col>0</xdr:col>
      <xdr:colOff>86590</xdr:colOff>
      <xdr:row>252</xdr:row>
      <xdr:rowOff>17317</xdr:rowOff>
    </xdr:from>
    <xdr:to>
      <xdr:col>3</xdr:col>
      <xdr:colOff>1191272</xdr:colOff>
      <xdr:row>266</xdr:row>
      <xdr:rowOff>174023</xdr:rowOff>
    </xdr:to>
    <xdr:sp macro="" textlink="">
      <xdr:nvSpPr>
        <xdr:cNvPr id="22" name="テキスト ボックス 21">
          <a:extLst>
            <a:ext uri="{FF2B5EF4-FFF2-40B4-BE49-F238E27FC236}">
              <a16:creationId xmlns:a16="http://schemas.microsoft.com/office/drawing/2014/main" id="{AE52C12A-5C05-49AD-B31B-78F59FD95355}"/>
            </a:ext>
          </a:extLst>
        </xdr:cNvPr>
        <xdr:cNvSpPr txBox="1"/>
      </xdr:nvSpPr>
      <xdr:spPr>
        <a:xfrm>
          <a:off x="86590" y="65387392"/>
          <a:ext cx="4924207" cy="366190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第３　教育研究上の基本組織</a:t>
          </a:r>
          <a:endParaRPr lang="en-US" altLang="ja-JP" sz="1500" b="1">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この中期目標を達成するため、福知山公立大学に、次の学部学科を置く。</a:t>
          </a: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令和６年度を目処に情報学部を中軸に文理連携により地域協働型教育研究を展開するための新たな拠点となる大学院を設置する。 </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また、社会情勢や地域ニーズなどを踏まえ学部学科編成の最適化に取り組む。</a:t>
          </a:r>
        </a:p>
      </xdr:txBody>
    </xdr:sp>
    <xdr:clientData/>
  </xdr:twoCellAnchor>
  <xdr:twoCellAnchor>
    <xdr:from>
      <xdr:col>3</xdr:col>
      <xdr:colOff>1298863</xdr:colOff>
      <xdr:row>252</xdr:row>
      <xdr:rowOff>17317</xdr:rowOff>
    </xdr:from>
    <xdr:to>
      <xdr:col>4</xdr:col>
      <xdr:colOff>3234817</xdr:colOff>
      <xdr:row>266</xdr:row>
      <xdr:rowOff>174023</xdr:rowOff>
    </xdr:to>
    <xdr:sp macro="" textlink="">
      <xdr:nvSpPr>
        <xdr:cNvPr id="23" name="テキスト ボックス 22">
          <a:extLst>
            <a:ext uri="{FF2B5EF4-FFF2-40B4-BE49-F238E27FC236}">
              <a16:creationId xmlns:a16="http://schemas.microsoft.com/office/drawing/2014/main" id="{9E8450C7-C0AA-47D8-848D-A93406C63981}"/>
            </a:ext>
          </a:extLst>
        </xdr:cNvPr>
        <xdr:cNvSpPr txBox="1"/>
      </xdr:nvSpPr>
      <xdr:spPr>
        <a:xfrm>
          <a:off x="5118388" y="65387392"/>
          <a:ext cx="4936329" cy="366190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第３　教育研究上の基本組織</a:t>
          </a: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この中期計画を達成するため、次のとおり教育研究上の基本組織を置く。</a:t>
          </a:r>
          <a:endParaRPr lang="en-US" altLang="ja-JP" sz="12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endParaRPr lang="en-US" altLang="ja-JP" sz="1400">
            <a:solidFill>
              <a:schemeClr val="dk1"/>
            </a:solidFill>
            <a:effectLst/>
            <a:latin typeface="ＭＳ 明朝" panose="02020609040205080304" pitchFamily="17" charset="-128"/>
            <a:ea typeface="ＭＳ 明朝" panose="02020609040205080304" pitchFamily="17" charset="-128"/>
            <a:cs typeface="+mn-cs"/>
          </a:endParaRPr>
        </a:p>
        <a:p>
          <a:pPr>
            <a:lnSpc>
              <a:spcPts val="1900"/>
            </a:lnSpc>
          </a:pPr>
          <a:r>
            <a:rPr kumimoji="1" lang="ja-JP" altLang="en-US" sz="1100">
              <a:latin typeface="ＭＳ 明朝" panose="02020609040205080304" pitchFamily="17" charset="-128"/>
              <a:ea typeface="ＭＳ 明朝" panose="02020609040205080304" pitchFamily="17" charset="-128"/>
            </a:rPr>
            <a:t>　</a:t>
          </a:r>
          <a:r>
            <a:rPr kumimoji="1" lang="ja-JP" altLang="en-US" sz="1200">
              <a:latin typeface="ＭＳ 明朝" panose="02020609040205080304" pitchFamily="17" charset="-128"/>
              <a:ea typeface="ＭＳ 明朝" panose="02020609040205080304" pitchFamily="17" charset="-128"/>
            </a:rPr>
            <a:t>ただし、本学の基本理念・目標と目指すべき大学像を実現するために、新しく設置を目指す大学院のあり方とも関連させながら、学部を含めた組織上の必要な改編を実施する。 </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xdr:col>
      <xdr:colOff>3342407</xdr:colOff>
      <xdr:row>252</xdr:row>
      <xdr:rowOff>17317</xdr:rowOff>
    </xdr:from>
    <xdr:to>
      <xdr:col>7</xdr:col>
      <xdr:colOff>342680</xdr:colOff>
      <xdr:row>266</xdr:row>
      <xdr:rowOff>174023</xdr:rowOff>
    </xdr:to>
    <xdr:sp macro="" textlink="">
      <xdr:nvSpPr>
        <xdr:cNvPr id="24" name="テキスト ボックス 23">
          <a:extLst>
            <a:ext uri="{FF2B5EF4-FFF2-40B4-BE49-F238E27FC236}">
              <a16:creationId xmlns:a16="http://schemas.microsoft.com/office/drawing/2014/main" id="{E5230624-8448-4249-B9DB-1D1FCA97D8D7}"/>
            </a:ext>
          </a:extLst>
        </xdr:cNvPr>
        <xdr:cNvSpPr txBox="1"/>
      </xdr:nvSpPr>
      <xdr:spPr>
        <a:xfrm>
          <a:off x="10162307" y="65387392"/>
          <a:ext cx="4944123" cy="3661906"/>
        </a:xfrm>
        <a:prstGeom prst="rect">
          <a:avLst/>
        </a:prstGeom>
        <a:solidFill>
          <a:schemeClr val="lt1"/>
        </a:solidFill>
        <a:ln w="1270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900"/>
            </a:lnSpc>
          </a:pPr>
          <a:r>
            <a:rPr lang="ja-JP" altLang="en-US" sz="1500" b="1">
              <a:solidFill>
                <a:schemeClr val="dk1"/>
              </a:solidFill>
              <a:effectLst/>
              <a:latin typeface="+mn-ea"/>
              <a:ea typeface="+mn-ea"/>
              <a:cs typeface="+mn-cs"/>
            </a:rPr>
            <a:t>第３　教育研究上の基本組織</a:t>
          </a:r>
          <a:endParaRPr lang="ja-JP" altLang="ja-JP" sz="1500">
            <a:solidFill>
              <a:schemeClr val="dk1"/>
            </a:solidFill>
            <a:effectLst/>
            <a:latin typeface="+mn-ea"/>
            <a:ea typeface="+mn-ea"/>
            <a:cs typeface="+mn-cs"/>
          </a:endParaRPr>
        </a:p>
        <a:p>
          <a:pPr>
            <a:lnSpc>
              <a:spcPts val="1900"/>
            </a:lnSpc>
          </a:pPr>
          <a:r>
            <a:rPr lang="ja-JP" altLang="en-US" sz="1200">
              <a:solidFill>
                <a:schemeClr val="dk1"/>
              </a:solidFill>
              <a:effectLst/>
              <a:latin typeface="ＭＳ 明朝" panose="02020609040205080304" pitchFamily="17" charset="-128"/>
              <a:ea typeface="ＭＳ 明朝" panose="02020609040205080304" pitchFamily="17" charset="-128"/>
              <a:cs typeface="+mn-cs"/>
            </a:rPr>
            <a:t>　この年度計画を達成するため、次のとおり教育研究上の基本組織を置く。</a:t>
          </a:r>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editAs="oneCell">
    <xdr:from>
      <xdr:col>0</xdr:col>
      <xdr:colOff>304192</xdr:colOff>
      <xdr:row>255</xdr:row>
      <xdr:rowOff>162585</xdr:rowOff>
    </xdr:from>
    <xdr:to>
      <xdr:col>2</xdr:col>
      <xdr:colOff>294423</xdr:colOff>
      <xdr:row>260</xdr:row>
      <xdr:rowOff>38101</xdr:rowOff>
    </xdr:to>
    <xdr:pic>
      <xdr:nvPicPr>
        <xdr:cNvPr id="25" name="図 24">
          <a:extLst>
            <a:ext uri="{FF2B5EF4-FFF2-40B4-BE49-F238E27FC236}">
              <a16:creationId xmlns:a16="http://schemas.microsoft.com/office/drawing/2014/main" id="{CAA08138-8939-4B7D-8707-7CFCA18CE2C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4192" y="66247035"/>
          <a:ext cx="3362081" cy="1066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221797</xdr:colOff>
      <xdr:row>173</xdr:row>
      <xdr:rowOff>210909</xdr:rowOff>
    </xdr:from>
    <xdr:to>
      <xdr:col>4</xdr:col>
      <xdr:colOff>3905250</xdr:colOff>
      <xdr:row>178</xdr:row>
      <xdr:rowOff>54428</xdr:rowOff>
    </xdr:to>
    <xdr:sp macro="" textlink="">
      <xdr:nvSpPr>
        <xdr:cNvPr id="26" name="Text Box 16">
          <a:extLst>
            <a:ext uri="{FF2B5EF4-FFF2-40B4-BE49-F238E27FC236}">
              <a16:creationId xmlns:a16="http://schemas.microsoft.com/office/drawing/2014/main" id="{98632049-2B0B-4AB0-923E-F7EB0CBFE3C1}"/>
            </a:ext>
          </a:extLst>
        </xdr:cNvPr>
        <xdr:cNvSpPr txBox="1">
          <a:spLocks noChangeArrowheads="1"/>
        </xdr:cNvSpPr>
      </xdr:nvSpPr>
      <xdr:spPr bwMode="auto">
        <a:xfrm>
          <a:off x="650422" y="45921384"/>
          <a:ext cx="10074728" cy="1319894"/>
        </a:xfrm>
        <a:prstGeom prst="rect">
          <a:avLst/>
        </a:prstGeom>
        <a:noFill/>
        <a:ln w="38100" cmpd="dbl">
          <a:solidFill>
            <a:srgbClr val="000000"/>
          </a:solidFill>
          <a:miter lim="800000"/>
          <a:headEnd/>
          <a:tailEnd/>
        </a:ln>
      </xdr:spPr>
      <xdr:txBody>
        <a:bodyPr vertOverflow="clip" wrap="square" lIns="74295" tIns="8890" rIns="74295" bIns="8890" anchor="ctr" upright="1"/>
        <a:lstStyle/>
        <a:p>
          <a:pPr algn="l" rtl="0">
            <a:defRPr sz="1000"/>
          </a:pPr>
          <a:endParaRPr lang="ja-JP" altLang="en-US" sz="1400" b="0" i="0" u="none" strike="noStrike" baseline="0">
            <a:solidFill>
              <a:srgbClr val="000000"/>
            </a:solidFill>
            <a:latin typeface="ＭＳ 明朝"/>
            <a:ea typeface="ＭＳ 明朝"/>
          </a:endParaRPr>
        </a:p>
      </xdr:txBody>
    </xdr:sp>
    <xdr:clientData/>
  </xdr:twoCellAnchor>
  <xdr:twoCellAnchor>
    <xdr:from>
      <xdr:col>1</xdr:col>
      <xdr:colOff>221797</xdr:colOff>
      <xdr:row>182</xdr:row>
      <xdr:rowOff>224515</xdr:rowOff>
    </xdr:from>
    <xdr:to>
      <xdr:col>4</xdr:col>
      <xdr:colOff>3905250</xdr:colOff>
      <xdr:row>187</xdr:row>
      <xdr:rowOff>68034</xdr:rowOff>
    </xdr:to>
    <xdr:sp macro="" textlink="">
      <xdr:nvSpPr>
        <xdr:cNvPr id="27" name="Text Box 16">
          <a:extLst>
            <a:ext uri="{FF2B5EF4-FFF2-40B4-BE49-F238E27FC236}">
              <a16:creationId xmlns:a16="http://schemas.microsoft.com/office/drawing/2014/main" id="{885337DF-85C1-4564-BAED-0B6D98123FF5}"/>
            </a:ext>
          </a:extLst>
        </xdr:cNvPr>
        <xdr:cNvSpPr txBox="1">
          <a:spLocks noChangeArrowheads="1"/>
        </xdr:cNvSpPr>
      </xdr:nvSpPr>
      <xdr:spPr bwMode="auto">
        <a:xfrm>
          <a:off x="650422" y="48706765"/>
          <a:ext cx="10074728" cy="1319894"/>
        </a:xfrm>
        <a:prstGeom prst="rect">
          <a:avLst/>
        </a:prstGeom>
        <a:noFill/>
        <a:ln w="38100" cmpd="dbl">
          <a:solidFill>
            <a:srgbClr val="000000"/>
          </a:solidFill>
          <a:miter lim="800000"/>
          <a:headEnd/>
          <a:tailEnd/>
        </a:ln>
      </xdr:spPr>
      <xdr:txBody>
        <a:bodyPr vertOverflow="clip" wrap="square" lIns="74295" tIns="8890" rIns="74295" bIns="8890" anchor="ctr" upright="1"/>
        <a:lstStyle/>
        <a:p>
          <a:pPr algn="l" rtl="0">
            <a:defRPr sz="1000"/>
          </a:pPr>
          <a:endParaRPr lang="ja-JP" altLang="en-US" sz="1400" b="0" i="0" u="none" strike="noStrike" baseline="0">
            <a:solidFill>
              <a:srgbClr val="000000"/>
            </a:solidFill>
            <a:latin typeface="ＭＳ 明朝"/>
            <a:ea typeface="ＭＳ 明朝"/>
          </a:endParaRPr>
        </a:p>
      </xdr:txBody>
    </xdr:sp>
    <xdr:clientData/>
  </xdr:twoCellAnchor>
  <xdr:twoCellAnchor>
    <xdr:from>
      <xdr:col>9</xdr:col>
      <xdr:colOff>241300</xdr:colOff>
      <xdr:row>51</xdr:row>
      <xdr:rowOff>254000</xdr:rowOff>
    </xdr:from>
    <xdr:to>
      <xdr:col>19</xdr:col>
      <xdr:colOff>165100</xdr:colOff>
      <xdr:row>58</xdr:row>
      <xdr:rowOff>38100</xdr:rowOff>
    </xdr:to>
    <xdr:sp macro="" textlink="">
      <xdr:nvSpPr>
        <xdr:cNvPr id="28" name="吹き出し: 円形 27">
          <a:extLst>
            <a:ext uri="{FF2B5EF4-FFF2-40B4-BE49-F238E27FC236}">
              <a16:creationId xmlns:a16="http://schemas.microsoft.com/office/drawing/2014/main" id="{16BF3221-0908-4A92-9A5B-2DE16527017A}"/>
            </a:ext>
          </a:extLst>
        </xdr:cNvPr>
        <xdr:cNvSpPr/>
      </xdr:nvSpPr>
      <xdr:spPr>
        <a:xfrm>
          <a:off x="16154400" y="12344400"/>
          <a:ext cx="6781800" cy="1651000"/>
        </a:xfrm>
        <a:prstGeom prst="wedgeEllipseCallout">
          <a:avLst>
            <a:gd name="adj1" fmla="val -19335"/>
            <a:gd name="adj2" fmla="val 48086"/>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kumimoji="1" lang="ja-JP" altLang="en-US" sz="3200"/>
            <a:t>ページ番号変更</a:t>
          </a:r>
          <a:br>
            <a:rPr kumimoji="1" lang="en-US" altLang="ja-JP" sz="3200"/>
          </a:br>
          <a:r>
            <a:rPr kumimoji="1" lang="ja-JP" altLang="en-US" sz="3200"/>
            <a:t>要注意！！！</a:t>
          </a:r>
        </a:p>
      </xdr:txBody>
    </xdr:sp>
    <xdr:clientData/>
  </xdr:twoCellAnchor>
  <xdr:twoCellAnchor editAs="oneCell">
    <xdr:from>
      <xdr:col>3</xdr:col>
      <xdr:colOff>1549400</xdr:colOff>
      <xdr:row>255</xdr:row>
      <xdr:rowOff>165100</xdr:rowOff>
    </xdr:from>
    <xdr:to>
      <xdr:col>4</xdr:col>
      <xdr:colOff>1920631</xdr:colOff>
      <xdr:row>260</xdr:row>
      <xdr:rowOff>40616</xdr:rowOff>
    </xdr:to>
    <xdr:pic>
      <xdr:nvPicPr>
        <xdr:cNvPr id="29" name="図 28">
          <a:extLst>
            <a:ext uri="{FF2B5EF4-FFF2-40B4-BE49-F238E27FC236}">
              <a16:creationId xmlns:a16="http://schemas.microsoft.com/office/drawing/2014/main" id="{5203C7FB-67E6-43FE-9183-CED0AE56B5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68925" y="66249550"/>
          <a:ext cx="3371606" cy="1066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3647206</xdr:colOff>
      <xdr:row>255</xdr:row>
      <xdr:rowOff>188767</xdr:rowOff>
    </xdr:from>
    <xdr:to>
      <xdr:col>6</xdr:col>
      <xdr:colOff>723899</xdr:colOff>
      <xdr:row>260</xdr:row>
      <xdr:rowOff>230042</xdr:rowOff>
    </xdr:to>
    <xdr:pic>
      <xdr:nvPicPr>
        <xdr:cNvPr id="31" name="図 30">
          <a:extLst>
            <a:ext uri="{FF2B5EF4-FFF2-40B4-BE49-F238E27FC236}">
              <a16:creationId xmlns:a16="http://schemas.microsoft.com/office/drawing/2014/main" id="{479FE766-16BD-4BA3-9A90-CF30FA6D2B1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67106" y="66273217"/>
          <a:ext cx="3601318" cy="1231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0</xdr:colOff>
          <xdr:row>109</xdr:row>
          <xdr:rowOff>1</xdr:rowOff>
        </xdr:from>
        <xdr:to>
          <xdr:col>8</xdr:col>
          <xdr:colOff>0</xdr:colOff>
          <xdr:row>156</xdr:row>
          <xdr:rowOff>25401</xdr:rowOff>
        </xdr:to>
        <xdr:pic>
          <xdr:nvPicPr>
            <xdr:cNvPr id="36" name="図 35">
              <a:extLst>
                <a:ext uri="{FF2B5EF4-FFF2-40B4-BE49-F238E27FC236}">
                  <a16:creationId xmlns:a16="http://schemas.microsoft.com/office/drawing/2014/main" id="{60CB3796-0EE5-4898-5519-BE55FBB6B6AC}"/>
                </a:ext>
              </a:extLst>
            </xdr:cNvPr>
            <xdr:cNvPicPr>
              <a:picLocks noChangeAspect="1" noChangeArrowheads="1"/>
              <a:extLst>
                <a:ext uri="{84589F7E-364E-4C9E-8A38-B11213B215E9}">
                  <a14:cameraTool cellRange="'[1]250801'!$A$5:$AF$131" spid="_x0000_s27878"/>
                </a:ext>
              </a:extLst>
            </xdr:cNvPicPr>
          </xdr:nvPicPr>
          <xdr:blipFill>
            <a:blip xmlns:r="http://schemas.openxmlformats.org/officeDocument/2006/relationships" r:embed="rId4"/>
            <a:srcRect/>
            <a:stretch>
              <a:fillRect/>
            </a:stretch>
          </xdr:blipFill>
          <xdr:spPr bwMode="auto">
            <a:xfrm>
              <a:off x="6819900" y="29806901"/>
              <a:ext cx="8407400" cy="115951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xdr:col>
      <xdr:colOff>0</xdr:colOff>
      <xdr:row>100</xdr:row>
      <xdr:rowOff>0</xdr:rowOff>
    </xdr:from>
    <xdr:to>
      <xdr:col>4</xdr:col>
      <xdr:colOff>5524500</xdr:colOff>
      <xdr:row>106</xdr:row>
      <xdr:rowOff>50800</xdr:rowOff>
    </xdr:to>
    <xdr:pic>
      <xdr:nvPicPr>
        <xdr:cNvPr id="45" name="図 44">
          <a:extLst>
            <a:ext uri="{FF2B5EF4-FFF2-40B4-BE49-F238E27FC236}">
              <a16:creationId xmlns:a16="http://schemas.microsoft.com/office/drawing/2014/main" id="{F0BC45B4-5F36-F484-4910-D16DCB04866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1800" y="27495500"/>
          <a:ext cx="11912600" cy="1600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5</xdr:col>
      <xdr:colOff>1866900</xdr:colOff>
      <xdr:row>0</xdr:row>
      <xdr:rowOff>0</xdr:rowOff>
    </xdr:from>
    <xdr:ext cx="184731" cy="264560"/>
    <xdr:sp macro="" textlink="">
      <xdr:nvSpPr>
        <xdr:cNvPr id="2" name="テキスト ボックス 1">
          <a:extLst>
            <a:ext uri="{FF2B5EF4-FFF2-40B4-BE49-F238E27FC236}">
              <a16:creationId xmlns:a16="http://schemas.microsoft.com/office/drawing/2014/main" id="{2716CFF6-53ED-448C-BCF7-B3FA9CF0A51B}"/>
            </a:ext>
          </a:extLst>
        </xdr:cNvPr>
        <xdr:cNvSpPr txBox="1"/>
      </xdr:nvSpPr>
      <xdr:spPr>
        <a:xfrm>
          <a:off x="601027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12</xdr:col>
      <xdr:colOff>0</xdr:colOff>
      <xdr:row>1</xdr:row>
      <xdr:rowOff>0</xdr:rowOff>
    </xdr:from>
    <xdr:ext cx="184731" cy="264560"/>
    <xdr:sp macro="" textlink="">
      <xdr:nvSpPr>
        <xdr:cNvPr id="3" name="テキスト ボックス 2">
          <a:extLst>
            <a:ext uri="{FF2B5EF4-FFF2-40B4-BE49-F238E27FC236}">
              <a16:creationId xmlns:a16="http://schemas.microsoft.com/office/drawing/2014/main" id="{F5BC84EA-68AC-49B5-896A-970933914CA2}"/>
            </a:ext>
          </a:extLst>
        </xdr:cNvPr>
        <xdr:cNvSpPr txBox="1"/>
      </xdr:nvSpPr>
      <xdr:spPr>
        <a:xfrm>
          <a:off x="18097500" y="51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12</xdr:col>
      <xdr:colOff>0</xdr:colOff>
      <xdr:row>1</xdr:row>
      <xdr:rowOff>0</xdr:rowOff>
    </xdr:from>
    <xdr:ext cx="184731" cy="264560"/>
    <xdr:sp macro="" textlink="">
      <xdr:nvSpPr>
        <xdr:cNvPr id="4" name="テキスト ボックス 3">
          <a:extLst>
            <a:ext uri="{FF2B5EF4-FFF2-40B4-BE49-F238E27FC236}">
              <a16:creationId xmlns:a16="http://schemas.microsoft.com/office/drawing/2014/main" id="{E7F47FD2-1CAA-4F20-ABD0-117546AD93BE}"/>
            </a:ext>
          </a:extLst>
        </xdr:cNvPr>
        <xdr:cNvSpPr txBox="1"/>
      </xdr:nvSpPr>
      <xdr:spPr>
        <a:xfrm>
          <a:off x="18097500" y="514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xdr:from>
      <xdr:col>11</xdr:col>
      <xdr:colOff>666749</xdr:colOff>
      <xdr:row>393</xdr:row>
      <xdr:rowOff>149678</xdr:rowOff>
    </xdr:from>
    <xdr:to>
      <xdr:col>18</xdr:col>
      <xdr:colOff>367392</xdr:colOff>
      <xdr:row>396</xdr:row>
      <xdr:rowOff>190498</xdr:rowOff>
    </xdr:to>
    <xdr:sp macro="" textlink="">
      <xdr:nvSpPr>
        <xdr:cNvPr id="6" name="吹き出し: 角を丸めた四角形 5">
          <a:extLst>
            <a:ext uri="{FF2B5EF4-FFF2-40B4-BE49-F238E27FC236}">
              <a16:creationId xmlns:a16="http://schemas.microsoft.com/office/drawing/2014/main" id="{E33CBB87-417D-443E-B3AE-1AD26A460B27}"/>
            </a:ext>
          </a:extLst>
        </xdr:cNvPr>
        <xdr:cNvSpPr/>
      </xdr:nvSpPr>
      <xdr:spPr>
        <a:xfrm>
          <a:off x="18764249" y="275517428"/>
          <a:ext cx="4501243" cy="783770"/>
        </a:xfrm>
        <a:prstGeom prst="wedgeRoundRectCallout">
          <a:avLst>
            <a:gd name="adj1" fmla="val -55587"/>
            <a:gd name="adj2" fmla="val 26293"/>
            <a:gd name="adj3" fmla="val 16667"/>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3600">
              <a:solidFill>
                <a:srgbClr val="FF0000"/>
              </a:solidFill>
            </a:rPr>
            <a:t>監査終了後更新</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4</xdr:col>
      <xdr:colOff>0</xdr:colOff>
      <xdr:row>1</xdr:row>
      <xdr:rowOff>0</xdr:rowOff>
    </xdr:from>
    <xdr:ext cx="184731" cy="264560"/>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10372725"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0</xdr:row>
      <xdr:rowOff>0</xdr:rowOff>
    </xdr:from>
    <xdr:ext cx="184731" cy="264560"/>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1037272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109</xdr:row>
      <xdr:rowOff>0</xdr:rowOff>
    </xdr:from>
    <xdr:ext cx="184731" cy="264560"/>
    <xdr:sp macro="" textlink="">
      <xdr:nvSpPr>
        <xdr:cNvPr id="4" name="テキスト ボックス 3">
          <a:extLst>
            <a:ext uri="{FF2B5EF4-FFF2-40B4-BE49-F238E27FC236}">
              <a16:creationId xmlns:a16="http://schemas.microsoft.com/office/drawing/2014/main" id="{00000000-0008-0000-0100-000004000000}"/>
            </a:ext>
          </a:extLst>
        </xdr:cNvPr>
        <xdr:cNvSpPr txBox="1"/>
      </xdr:nvSpPr>
      <xdr:spPr>
        <a:xfrm>
          <a:off x="10372725" y="13164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151</xdr:row>
      <xdr:rowOff>0</xdr:rowOff>
    </xdr:from>
    <xdr:ext cx="184731" cy="264560"/>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10372725" y="18444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214</xdr:row>
      <xdr:rowOff>0</xdr:rowOff>
    </xdr:from>
    <xdr:ext cx="184731" cy="264560"/>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10372725" y="25928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348</xdr:row>
      <xdr:rowOff>0</xdr:rowOff>
    </xdr:from>
    <xdr:ext cx="184731" cy="264560"/>
    <xdr:sp macro="" textlink="">
      <xdr:nvSpPr>
        <xdr:cNvPr id="7" name="テキスト ボックス 6">
          <a:extLst>
            <a:ext uri="{FF2B5EF4-FFF2-40B4-BE49-F238E27FC236}">
              <a16:creationId xmlns:a16="http://schemas.microsoft.com/office/drawing/2014/main" id="{00000000-0008-0000-0100-000007000000}"/>
            </a:ext>
          </a:extLst>
        </xdr:cNvPr>
        <xdr:cNvSpPr txBox="1"/>
      </xdr:nvSpPr>
      <xdr:spPr>
        <a:xfrm>
          <a:off x="10372725" y="38926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364</xdr:row>
      <xdr:rowOff>0</xdr:rowOff>
    </xdr:from>
    <xdr:ext cx="184731" cy="264560"/>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10372725" y="407222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378</xdr:row>
      <xdr:rowOff>0</xdr:rowOff>
    </xdr:from>
    <xdr:ext cx="184731" cy="264560"/>
    <xdr:sp macro="" textlink="">
      <xdr:nvSpPr>
        <xdr:cNvPr id="9" name="テキスト ボックス 8">
          <a:extLst>
            <a:ext uri="{FF2B5EF4-FFF2-40B4-BE49-F238E27FC236}">
              <a16:creationId xmlns:a16="http://schemas.microsoft.com/office/drawing/2014/main" id="{00000000-0008-0000-0100-000009000000}"/>
            </a:ext>
          </a:extLst>
        </xdr:cNvPr>
        <xdr:cNvSpPr txBox="1"/>
      </xdr:nvSpPr>
      <xdr:spPr>
        <a:xfrm>
          <a:off x="10372725" y="42157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389</xdr:row>
      <xdr:rowOff>0</xdr:rowOff>
    </xdr:from>
    <xdr:ext cx="184731" cy="264560"/>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10372725" y="43205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403</xdr:row>
      <xdr:rowOff>0</xdr:rowOff>
    </xdr:from>
    <xdr:ext cx="184731" cy="264560"/>
    <xdr:sp macro="" textlink="">
      <xdr:nvSpPr>
        <xdr:cNvPr id="11" name="テキスト ボックス 10">
          <a:extLst>
            <a:ext uri="{FF2B5EF4-FFF2-40B4-BE49-F238E27FC236}">
              <a16:creationId xmlns:a16="http://schemas.microsoft.com/office/drawing/2014/main" id="{00000000-0008-0000-0100-00000B000000}"/>
            </a:ext>
          </a:extLst>
        </xdr:cNvPr>
        <xdr:cNvSpPr txBox="1"/>
      </xdr:nvSpPr>
      <xdr:spPr>
        <a:xfrm>
          <a:off x="10372725" y="443074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418</xdr:row>
      <xdr:rowOff>0</xdr:rowOff>
    </xdr:from>
    <xdr:ext cx="184731" cy="264560"/>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10372725" y="45860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433</xdr:row>
      <xdr:rowOff>0</xdr:rowOff>
    </xdr:from>
    <xdr:ext cx="184731" cy="264560"/>
    <xdr:sp macro="" textlink="">
      <xdr:nvSpPr>
        <xdr:cNvPr id="13" name="テキスト ボックス 12">
          <a:extLst>
            <a:ext uri="{FF2B5EF4-FFF2-40B4-BE49-F238E27FC236}">
              <a16:creationId xmlns:a16="http://schemas.microsoft.com/office/drawing/2014/main" id="{00000000-0008-0000-0100-00000D000000}"/>
            </a:ext>
          </a:extLst>
        </xdr:cNvPr>
        <xdr:cNvSpPr txBox="1"/>
      </xdr:nvSpPr>
      <xdr:spPr>
        <a:xfrm>
          <a:off x="10372725" y="471392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444</xdr:row>
      <xdr:rowOff>0</xdr:rowOff>
    </xdr:from>
    <xdr:ext cx="184731" cy="264560"/>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10372725" y="47925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506</xdr:row>
      <xdr:rowOff>0</xdr:rowOff>
    </xdr:from>
    <xdr:ext cx="184731" cy="264560"/>
    <xdr:sp macro="" textlink="">
      <xdr:nvSpPr>
        <xdr:cNvPr id="15" name="テキスト ボックス 14">
          <a:extLst>
            <a:ext uri="{FF2B5EF4-FFF2-40B4-BE49-F238E27FC236}">
              <a16:creationId xmlns:a16="http://schemas.microsoft.com/office/drawing/2014/main" id="{00000000-0008-0000-0100-00000F000000}"/>
            </a:ext>
          </a:extLst>
        </xdr:cNvPr>
        <xdr:cNvSpPr txBox="1"/>
      </xdr:nvSpPr>
      <xdr:spPr>
        <a:xfrm>
          <a:off x="10372725" y="53981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586</xdr:row>
      <xdr:rowOff>0</xdr:rowOff>
    </xdr:from>
    <xdr:ext cx="184731" cy="264560"/>
    <xdr:sp macro="" textlink="">
      <xdr:nvSpPr>
        <xdr:cNvPr id="16" name="テキスト ボックス 15">
          <a:extLst>
            <a:ext uri="{FF2B5EF4-FFF2-40B4-BE49-F238E27FC236}">
              <a16:creationId xmlns:a16="http://schemas.microsoft.com/office/drawing/2014/main" id="{00000000-0008-0000-0100-000010000000}"/>
            </a:ext>
          </a:extLst>
        </xdr:cNvPr>
        <xdr:cNvSpPr txBox="1"/>
      </xdr:nvSpPr>
      <xdr:spPr>
        <a:xfrm>
          <a:off x="10372725" y="60428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twoCellAnchor editAs="oneCell">
    <xdr:from>
      <xdr:col>7</xdr:col>
      <xdr:colOff>3983181</xdr:colOff>
      <xdr:row>3</xdr:row>
      <xdr:rowOff>34636</xdr:rowOff>
    </xdr:from>
    <xdr:to>
      <xdr:col>8</xdr:col>
      <xdr:colOff>461529</xdr:colOff>
      <xdr:row>5</xdr:row>
      <xdr:rowOff>252289</xdr:rowOff>
    </xdr:to>
    <xdr:pic>
      <xdr:nvPicPr>
        <xdr:cNvPr id="17" name="図 16">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75631" y="1872961"/>
          <a:ext cx="2117148" cy="1170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4209700</xdr:colOff>
      <xdr:row>4</xdr:row>
      <xdr:rowOff>114715</xdr:rowOff>
    </xdr:from>
    <xdr:to>
      <xdr:col>7</xdr:col>
      <xdr:colOff>4904465</xdr:colOff>
      <xdr:row>5</xdr:row>
      <xdr:rowOff>353421</xdr:rowOff>
    </xdr:to>
    <xdr:sp macro="" textlink="">
      <xdr:nvSpPr>
        <xdr:cNvPr id="18" name="テキスト ボックス 17">
          <a:extLst>
            <a:ext uri="{FF2B5EF4-FFF2-40B4-BE49-F238E27FC236}">
              <a16:creationId xmlns:a16="http://schemas.microsoft.com/office/drawing/2014/main" id="{00000000-0008-0000-0100-000012000000}"/>
            </a:ext>
          </a:extLst>
        </xdr:cNvPr>
        <xdr:cNvSpPr txBox="1"/>
      </xdr:nvSpPr>
      <xdr:spPr>
        <a:xfrm>
          <a:off x="20002150" y="2410240"/>
          <a:ext cx="694765" cy="734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１６</a:t>
          </a:r>
        </a:p>
      </xdr:txBody>
    </xdr:sp>
    <xdr:clientData/>
  </xdr:twoCellAnchor>
  <xdr:twoCellAnchor>
    <xdr:from>
      <xdr:col>7</xdr:col>
      <xdr:colOff>5277220</xdr:colOff>
      <xdr:row>4</xdr:row>
      <xdr:rowOff>121438</xdr:rowOff>
    </xdr:from>
    <xdr:to>
      <xdr:col>8</xdr:col>
      <xdr:colOff>414545</xdr:colOff>
      <xdr:row>5</xdr:row>
      <xdr:rowOff>360144</xdr:rowOff>
    </xdr:to>
    <xdr:sp macro="" textlink="">
      <xdr:nvSpPr>
        <xdr:cNvPr id="19" name="テキスト ボックス 18">
          <a:extLst>
            <a:ext uri="{FF2B5EF4-FFF2-40B4-BE49-F238E27FC236}">
              <a16:creationId xmlns:a16="http://schemas.microsoft.com/office/drawing/2014/main" id="{00000000-0008-0000-0100-000013000000}"/>
            </a:ext>
          </a:extLst>
        </xdr:cNvPr>
        <xdr:cNvSpPr txBox="1"/>
      </xdr:nvSpPr>
      <xdr:spPr>
        <a:xfrm>
          <a:off x="21069670" y="2416963"/>
          <a:ext cx="776125" cy="734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３１</a:t>
          </a:r>
        </a:p>
      </xdr:txBody>
    </xdr:sp>
    <xdr:clientData/>
  </xdr:twoCellAnchor>
  <xdr:oneCellAnchor>
    <xdr:from>
      <xdr:col>7</xdr:col>
      <xdr:colOff>3983182</xdr:colOff>
      <xdr:row>109</xdr:row>
      <xdr:rowOff>222970</xdr:rowOff>
    </xdr:from>
    <xdr:ext cx="2132079" cy="1162450"/>
    <xdr:pic>
      <xdr:nvPicPr>
        <xdr:cNvPr id="20" name="図 19">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75632" y="131867995"/>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4348974</xdr:colOff>
      <xdr:row>111</xdr:row>
      <xdr:rowOff>223171</xdr:rowOff>
    </xdr:from>
    <xdr:to>
      <xdr:col>7</xdr:col>
      <xdr:colOff>5024689</xdr:colOff>
      <xdr:row>113</xdr:row>
      <xdr:rowOff>7277</xdr:rowOff>
    </xdr:to>
    <xdr:sp macro="" textlink="">
      <xdr:nvSpPr>
        <xdr:cNvPr id="21" name="テキスト ボックス 20">
          <a:extLst>
            <a:ext uri="{FF2B5EF4-FFF2-40B4-BE49-F238E27FC236}">
              <a16:creationId xmlns:a16="http://schemas.microsoft.com/office/drawing/2014/main" id="{00000000-0008-0000-0100-000015000000}"/>
            </a:ext>
          </a:extLst>
        </xdr:cNvPr>
        <xdr:cNvSpPr txBox="1"/>
      </xdr:nvSpPr>
      <xdr:spPr>
        <a:xfrm>
          <a:off x="20141424" y="132439696"/>
          <a:ext cx="675715" cy="593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７</a:t>
          </a:r>
        </a:p>
      </xdr:txBody>
    </xdr:sp>
    <xdr:clientData/>
  </xdr:twoCellAnchor>
  <xdr:twoCellAnchor>
    <xdr:from>
      <xdr:col>7</xdr:col>
      <xdr:colOff>5273182</xdr:colOff>
      <xdr:row>111</xdr:row>
      <xdr:rowOff>218689</xdr:rowOff>
    </xdr:from>
    <xdr:to>
      <xdr:col>8</xdr:col>
      <xdr:colOff>390096</xdr:colOff>
      <xdr:row>113</xdr:row>
      <xdr:rowOff>2795</xdr:rowOff>
    </xdr:to>
    <xdr:sp macro="" textlink="">
      <xdr:nvSpPr>
        <xdr:cNvPr id="22" name="テキスト ボックス 21">
          <a:extLst>
            <a:ext uri="{FF2B5EF4-FFF2-40B4-BE49-F238E27FC236}">
              <a16:creationId xmlns:a16="http://schemas.microsoft.com/office/drawing/2014/main" id="{00000000-0008-0000-0100-000016000000}"/>
            </a:ext>
          </a:extLst>
        </xdr:cNvPr>
        <xdr:cNvSpPr txBox="1"/>
      </xdr:nvSpPr>
      <xdr:spPr>
        <a:xfrm>
          <a:off x="21065632" y="132435214"/>
          <a:ext cx="755714" cy="593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１０</a:t>
          </a:r>
        </a:p>
      </xdr:txBody>
    </xdr:sp>
    <xdr:clientData/>
  </xdr:twoCellAnchor>
  <xdr:oneCellAnchor>
    <xdr:from>
      <xdr:col>7</xdr:col>
      <xdr:colOff>3983182</xdr:colOff>
      <xdr:row>152</xdr:row>
      <xdr:rowOff>80096</xdr:rowOff>
    </xdr:from>
    <xdr:ext cx="2132079" cy="1162450"/>
    <xdr:pic>
      <xdr:nvPicPr>
        <xdr:cNvPr id="23" name="図 22">
          <a:extLst>
            <a:ext uri="{FF2B5EF4-FFF2-40B4-BE49-F238E27FC236}">
              <a16:creationId xmlns:a16="http://schemas.microsoft.com/office/drawing/2014/main" id="{00000000-0008-0000-0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75632" y="184779371"/>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4363891</xdr:colOff>
      <xdr:row>154</xdr:row>
      <xdr:rowOff>46277</xdr:rowOff>
    </xdr:from>
    <xdr:to>
      <xdr:col>7</xdr:col>
      <xdr:colOff>5030081</xdr:colOff>
      <xdr:row>155</xdr:row>
      <xdr:rowOff>55519</xdr:rowOff>
    </xdr:to>
    <xdr:sp macro="" textlink="">
      <xdr:nvSpPr>
        <xdr:cNvPr id="24" name="テキスト ボックス 23">
          <a:extLst>
            <a:ext uri="{FF2B5EF4-FFF2-40B4-BE49-F238E27FC236}">
              <a16:creationId xmlns:a16="http://schemas.microsoft.com/office/drawing/2014/main" id="{00000000-0008-0000-0100-000018000000}"/>
            </a:ext>
          </a:extLst>
        </xdr:cNvPr>
        <xdr:cNvSpPr txBox="1"/>
      </xdr:nvSpPr>
      <xdr:spPr>
        <a:xfrm>
          <a:off x="20175391" y="185783777"/>
          <a:ext cx="666190" cy="51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８</a:t>
          </a:r>
        </a:p>
      </xdr:txBody>
    </xdr:sp>
    <xdr:clientData/>
  </xdr:twoCellAnchor>
  <xdr:twoCellAnchor>
    <xdr:from>
      <xdr:col>7</xdr:col>
      <xdr:colOff>5290858</xdr:colOff>
      <xdr:row>154</xdr:row>
      <xdr:rowOff>41795</xdr:rowOff>
    </xdr:from>
    <xdr:to>
      <xdr:col>8</xdr:col>
      <xdr:colOff>398247</xdr:colOff>
      <xdr:row>155</xdr:row>
      <xdr:rowOff>51037</xdr:rowOff>
    </xdr:to>
    <xdr:sp macro="" textlink="">
      <xdr:nvSpPr>
        <xdr:cNvPr id="25" name="テキスト ボックス 24">
          <a:extLst>
            <a:ext uri="{FF2B5EF4-FFF2-40B4-BE49-F238E27FC236}">
              <a16:creationId xmlns:a16="http://schemas.microsoft.com/office/drawing/2014/main" id="{00000000-0008-0000-0100-000019000000}"/>
            </a:ext>
          </a:extLst>
        </xdr:cNvPr>
        <xdr:cNvSpPr txBox="1"/>
      </xdr:nvSpPr>
      <xdr:spPr>
        <a:xfrm>
          <a:off x="21102358" y="185779295"/>
          <a:ext cx="753116" cy="51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１０</a:t>
          </a:r>
          <a:endParaRPr kumimoji="1" lang="en-US" altLang="ja-JP" sz="2400"/>
        </a:p>
      </xdr:txBody>
    </xdr:sp>
    <xdr:clientData/>
  </xdr:twoCellAnchor>
  <xdr:oneCellAnchor>
    <xdr:from>
      <xdr:col>7</xdr:col>
      <xdr:colOff>3965864</xdr:colOff>
      <xdr:row>215</xdr:row>
      <xdr:rowOff>8658</xdr:rowOff>
    </xdr:from>
    <xdr:ext cx="2132079" cy="1162450"/>
    <xdr:pic>
      <xdr:nvPicPr>
        <xdr:cNvPr id="26" name="図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58314" y="259545858"/>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4236915</xdr:colOff>
      <xdr:row>216</xdr:row>
      <xdr:rowOff>298629</xdr:rowOff>
    </xdr:from>
    <xdr:to>
      <xdr:col>7</xdr:col>
      <xdr:colOff>4931680</xdr:colOff>
      <xdr:row>218</xdr:row>
      <xdr:rowOff>82733</xdr:rowOff>
    </xdr:to>
    <xdr:sp macro="" textlink="">
      <xdr:nvSpPr>
        <xdr:cNvPr id="27" name="テキスト ボックス 26">
          <a:extLst>
            <a:ext uri="{FF2B5EF4-FFF2-40B4-BE49-F238E27FC236}">
              <a16:creationId xmlns:a16="http://schemas.microsoft.com/office/drawing/2014/main" id="{00000000-0008-0000-0100-00001B000000}"/>
            </a:ext>
          </a:extLst>
        </xdr:cNvPr>
        <xdr:cNvSpPr txBox="1"/>
      </xdr:nvSpPr>
      <xdr:spPr>
        <a:xfrm>
          <a:off x="20048415" y="260521629"/>
          <a:ext cx="694765" cy="598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１９</a:t>
          </a:r>
          <a:endParaRPr kumimoji="1" lang="en-US" altLang="ja-JP" sz="2400"/>
        </a:p>
      </xdr:txBody>
    </xdr:sp>
    <xdr:clientData/>
  </xdr:twoCellAnchor>
  <xdr:twoCellAnchor>
    <xdr:from>
      <xdr:col>7</xdr:col>
      <xdr:colOff>5319817</xdr:colOff>
      <xdr:row>216</xdr:row>
      <xdr:rowOff>294147</xdr:rowOff>
    </xdr:from>
    <xdr:to>
      <xdr:col>8</xdr:col>
      <xdr:colOff>427206</xdr:colOff>
      <xdr:row>218</xdr:row>
      <xdr:rowOff>78251</xdr:rowOff>
    </xdr:to>
    <xdr:sp macro="" textlink="">
      <xdr:nvSpPr>
        <xdr:cNvPr id="28" name="テキスト ボックス 27">
          <a:extLst>
            <a:ext uri="{FF2B5EF4-FFF2-40B4-BE49-F238E27FC236}">
              <a16:creationId xmlns:a16="http://schemas.microsoft.com/office/drawing/2014/main" id="{00000000-0008-0000-0100-00001C000000}"/>
            </a:ext>
          </a:extLst>
        </xdr:cNvPr>
        <xdr:cNvSpPr txBox="1"/>
      </xdr:nvSpPr>
      <xdr:spPr>
        <a:xfrm>
          <a:off x="21131317" y="260517147"/>
          <a:ext cx="753116" cy="598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２０</a:t>
          </a:r>
        </a:p>
      </xdr:txBody>
    </xdr:sp>
    <xdr:clientData/>
  </xdr:twoCellAnchor>
  <xdr:oneCellAnchor>
    <xdr:from>
      <xdr:col>7</xdr:col>
      <xdr:colOff>3948546</xdr:colOff>
      <xdr:row>349</xdr:row>
      <xdr:rowOff>103910</xdr:rowOff>
    </xdr:from>
    <xdr:ext cx="2132079" cy="1162450"/>
    <xdr:pic>
      <xdr:nvPicPr>
        <xdr:cNvPr id="29" name="図 28">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40996" y="389628785"/>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4199804</xdr:colOff>
      <xdr:row>351</xdr:row>
      <xdr:rowOff>56176</xdr:rowOff>
    </xdr:from>
    <xdr:to>
      <xdr:col>7</xdr:col>
      <xdr:colOff>4894569</xdr:colOff>
      <xdr:row>352</xdr:row>
      <xdr:rowOff>65417</xdr:rowOff>
    </xdr:to>
    <xdr:sp macro="" textlink="">
      <xdr:nvSpPr>
        <xdr:cNvPr id="30" name="テキスト ボックス 29">
          <a:extLst>
            <a:ext uri="{FF2B5EF4-FFF2-40B4-BE49-F238E27FC236}">
              <a16:creationId xmlns:a16="http://schemas.microsoft.com/office/drawing/2014/main" id="{00000000-0008-0000-0100-00001E000000}"/>
            </a:ext>
          </a:extLst>
        </xdr:cNvPr>
        <xdr:cNvSpPr txBox="1"/>
      </xdr:nvSpPr>
      <xdr:spPr>
        <a:xfrm>
          <a:off x="20011304" y="390910221"/>
          <a:ext cx="694765" cy="51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１２</a:t>
          </a:r>
        </a:p>
      </xdr:txBody>
    </xdr:sp>
    <xdr:clientData/>
  </xdr:twoCellAnchor>
  <xdr:twoCellAnchor>
    <xdr:from>
      <xdr:col>7</xdr:col>
      <xdr:colOff>5259081</xdr:colOff>
      <xdr:row>351</xdr:row>
      <xdr:rowOff>51694</xdr:rowOff>
    </xdr:from>
    <xdr:to>
      <xdr:col>8</xdr:col>
      <xdr:colOff>395045</xdr:colOff>
      <xdr:row>352</xdr:row>
      <xdr:rowOff>60935</xdr:rowOff>
    </xdr:to>
    <xdr:sp macro="" textlink="">
      <xdr:nvSpPr>
        <xdr:cNvPr id="31" name="テキスト ボックス 30">
          <a:extLst>
            <a:ext uri="{FF2B5EF4-FFF2-40B4-BE49-F238E27FC236}">
              <a16:creationId xmlns:a16="http://schemas.microsoft.com/office/drawing/2014/main" id="{00000000-0008-0000-0100-00001F000000}"/>
            </a:ext>
          </a:extLst>
        </xdr:cNvPr>
        <xdr:cNvSpPr txBox="1"/>
      </xdr:nvSpPr>
      <xdr:spPr>
        <a:xfrm>
          <a:off x="21070581" y="390905739"/>
          <a:ext cx="781691" cy="51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１３</a:t>
          </a:r>
        </a:p>
      </xdr:txBody>
    </xdr:sp>
    <xdr:clientData/>
  </xdr:twoCellAnchor>
  <xdr:oneCellAnchor>
    <xdr:from>
      <xdr:col>7</xdr:col>
      <xdr:colOff>3879273</xdr:colOff>
      <xdr:row>444</xdr:row>
      <xdr:rowOff>246784</xdr:rowOff>
    </xdr:from>
    <xdr:ext cx="2132079" cy="1162450"/>
    <xdr:pic>
      <xdr:nvPicPr>
        <xdr:cNvPr id="32" name="図 31">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71723" y="479506684"/>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4109504</xdr:colOff>
      <xdr:row>446</xdr:row>
      <xdr:rowOff>257807</xdr:rowOff>
    </xdr:from>
    <xdr:to>
      <xdr:col>7</xdr:col>
      <xdr:colOff>4804269</xdr:colOff>
      <xdr:row>448</xdr:row>
      <xdr:rowOff>41913</xdr:rowOff>
    </xdr:to>
    <xdr:sp macro="" textlink="">
      <xdr:nvSpPr>
        <xdr:cNvPr id="33" name="テキスト ボックス 32">
          <a:extLst>
            <a:ext uri="{FF2B5EF4-FFF2-40B4-BE49-F238E27FC236}">
              <a16:creationId xmlns:a16="http://schemas.microsoft.com/office/drawing/2014/main" id="{00000000-0008-0000-0100-000021000000}"/>
            </a:ext>
          </a:extLst>
        </xdr:cNvPr>
        <xdr:cNvSpPr txBox="1"/>
      </xdr:nvSpPr>
      <xdr:spPr>
        <a:xfrm>
          <a:off x="19921004" y="480629534"/>
          <a:ext cx="694765" cy="598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１０</a:t>
          </a:r>
        </a:p>
      </xdr:txBody>
    </xdr:sp>
    <xdr:clientData/>
  </xdr:twoCellAnchor>
  <xdr:twoCellAnchor>
    <xdr:from>
      <xdr:col>7</xdr:col>
      <xdr:colOff>5188820</xdr:colOff>
      <xdr:row>446</xdr:row>
      <xdr:rowOff>253325</xdr:rowOff>
    </xdr:from>
    <xdr:to>
      <xdr:col>8</xdr:col>
      <xdr:colOff>353359</xdr:colOff>
      <xdr:row>448</xdr:row>
      <xdr:rowOff>37431</xdr:rowOff>
    </xdr:to>
    <xdr:sp macro="" textlink="">
      <xdr:nvSpPr>
        <xdr:cNvPr id="34" name="テキスト ボックス 33">
          <a:extLst>
            <a:ext uri="{FF2B5EF4-FFF2-40B4-BE49-F238E27FC236}">
              <a16:creationId xmlns:a16="http://schemas.microsoft.com/office/drawing/2014/main" id="{00000000-0008-0000-0100-000022000000}"/>
            </a:ext>
          </a:extLst>
        </xdr:cNvPr>
        <xdr:cNvSpPr txBox="1"/>
      </xdr:nvSpPr>
      <xdr:spPr>
        <a:xfrm>
          <a:off x="21000320" y="480625052"/>
          <a:ext cx="810266" cy="598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１１</a:t>
          </a:r>
        </a:p>
      </xdr:txBody>
    </xdr:sp>
    <xdr:clientData/>
  </xdr:twoCellAnchor>
  <xdr:oneCellAnchor>
    <xdr:from>
      <xdr:col>7</xdr:col>
      <xdr:colOff>3896591</xdr:colOff>
      <xdr:row>506</xdr:row>
      <xdr:rowOff>246784</xdr:rowOff>
    </xdr:from>
    <xdr:ext cx="2132079" cy="1162450"/>
    <xdr:pic>
      <xdr:nvPicPr>
        <xdr:cNvPr id="35" name="図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89041" y="540066634"/>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4231967</xdr:colOff>
      <xdr:row>508</xdr:row>
      <xdr:rowOff>257809</xdr:rowOff>
    </xdr:from>
    <xdr:to>
      <xdr:col>7</xdr:col>
      <xdr:colOff>4907682</xdr:colOff>
      <xdr:row>510</xdr:row>
      <xdr:rowOff>41913</xdr:rowOff>
    </xdr:to>
    <xdr:sp macro="" textlink="">
      <xdr:nvSpPr>
        <xdr:cNvPr id="36" name="テキスト ボックス 35">
          <a:extLst>
            <a:ext uri="{FF2B5EF4-FFF2-40B4-BE49-F238E27FC236}">
              <a16:creationId xmlns:a16="http://schemas.microsoft.com/office/drawing/2014/main" id="{00000000-0008-0000-0100-000024000000}"/>
            </a:ext>
          </a:extLst>
        </xdr:cNvPr>
        <xdr:cNvSpPr txBox="1"/>
      </xdr:nvSpPr>
      <xdr:spPr>
        <a:xfrm>
          <a:off x="20043467" y="541381718"/>
          <a:ext cx="675715" cy="598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６</a:t>
          </a:r>
        </a:p>
      </xdr:txBody>
    </xdr:sp>
    <xdr:clientData/>
  </xdr:twoCellAnchor>
  <xdr:twoCellAnchor>
    <xdr:from>
      <xdr:col>7</xdr:col>
      <xdr:colOff>5329590</xdr:colOff>
      <xdr:row>508</xdr:row>
      <xdr:rowOff>253327</xdr:rowOff>
    </xdr:from>
    <xdr:to>
      <xdr:col>8</xdr:col>
      <xdr:colOff>560804</xdr:colOff>
      <xdr:row>510</xdr:row>
      <xdr:rowOff>37431</xdr:rowOff>
    </xdr:to>
    <xdr:sp macro="" textlink="">
      <xdr:nvSpPr>
        <xdr:cNvPr id="37" name="テキスト ボックス 36">
          <a:extLst>
            <a:ext uri="{FF2B5EF4-FFF2-40B4-BE49-F238E27FC236}">
              <a16:creationId xmlns:a16="http://schemas.microsoft.com/office/drawing/2014/main" id="{00000000-0008-0000-0100-000025000000}"/>
            </a:ext>
          </a:extLst>
        </xdr:cNvPr>
        <xdr:cNvSpPr txBox="1"/>
      </xdr:nvSpPr>
      <xdr:spPr>
        <a:xfrm>
          <a:off x="21141090" y="541377236"/>
          <a:ext cx="876941" cy="598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７</a:t>
          </a:r>
        </a:p>
      </xdr:txBody>
    </xdr:sp>
    <xdr:clientData/>
  </xdr:twoCellAnchor>
  <xdr:oneCellAnchor>
    <xdr:from>
      <xdr:col>7</xdr:col>
      <xdr:colOff>3896591</xdr:colOff>
      <xdr:row>587</xdr:row>
      <xdr:rowOff>8658</xdr:rowOff>
    </xdr:from>
    <xdr:ext cx="2132079" cy="1162450"/>
    <xdr:pic>
      <xdr:nvPicPr>
        <xdr:cNvPr id="38" name="図 37">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89041" y="604550883"/>
          <a:ext cx="2132079" cy="11624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4280210</xdr:colOff>
      <xdr:row>588</xdr:row>
      <xdr:rowOff>275125</xdr:rowOff>
    </xdr:from>
    <xdr:to>
      <xdr:col>7</xdr:col>
      <xdr:colOff>4974975</xdr:colOff>
      <xdr:row>590</xdr:row>
      <xdr:rowOff>59230</xdr:rowOff>
    </xdr:to>
    <xdr:sp macro="" textlink="">
      <xdr:nvSpPr>
        <xdr:cNvPr id="39" name="テキスト ボックス 38">
          <a:extLst>
            <a:ext uri="{FF2B5EF4-FFF2-40B4-BE49-F238E27FC236}">
              <a16:creationId xmlns:a16="http://schemas.microsoft.com/office/drawing/2014/main" id="{00000000-0008-0000-0100-000027000000}"/>
            </a:ext>
          </a:extLst>
        </xdr:cNvPr>
        <xdr:cNvSpPr txBox="1"/>
      </xdr:nvSpPr>
      <xdr:spPr>
        <a:xfrm>
          <a:off x="20091710" y="605718761"/>
          <a:ext cx="694765" cy="5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４</a:t>
          </a:r>
        </a:p>
      </xdr:txBody>
    </xdr:sp>
    <xdr:clientData/>
  </xdr:twoCellAnchor>
  <xdr:twoCellAnchor>
    <xdr:from>
      <xdr:col>7</xdr:col>
      <xdr:colOff>5298665</xdr:colOff>
      <xdr:row>588</xdr:row>
      <xdr:rowOff>270643</xdr:rowOff>
    </xdr:from>
    <xdr:to>
      <xdr:col>8</xdr:col>
      <xdr:colOff>529879</xdr:colOff>
      <xdr:row>590</xdr:row>
      <xdr:rowOff>54748</xdr:rowOff>
    </xdr:to>
    <xdr:sp macro="" textlink="">
      <xdr:nvSpPr>
        <xdr:cNvPr id="40" name="テキスト ボックス 39">
          <a:extLst>
            <a:ext uri="{FF2B5EF4-FFF2-40B4-BE49-F238E27FC236}">
              <a16:creationId xmlns:a16="http://schemas.microsoft.com/office/drawing/2014/main" id="{00000000-0008-0000-0100-000028000000}"/>
            </a:ext>
          </a:extLst>
        </xdr:cNvPr>
        <xdr:cNvSpPr txBox="1"/>
      </xdr:nvSpPr>
      <xdr:spPr>
        <a:xfrm>
          <a:off x="21110165" y="605714279"/>
          <a:ext cx="876941" cy="598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４</a:t>
          </a:r>
        </a:p>
      </xdr:txBody>
    </xdr:sp>
    <xdr:clientData/>
  </xdr:twoCellAnchor>
  <xdr:oneCellAnchor>
    <xdr:from>
      <xdr:col>10</xdr:col>
      <xdr:colOff>0</xdr:colOff>
      <xdr:row>1</xdr:row>
      <xdr:rowOff>0</xdr:rowOff>
    </xdr:from>
    <xdr:ext cx="184731" cy="264560"/>
    <xdr:sp macro="" textlink="">
      <xdr:nvSpPr>
        <xdr:cNvPr id="41" name="テキスト ボックス 40">
          <a:extLst>
            <a:ext uri="{FF2B5EF4-FFF2-40B4-BE49-F238E27FC236}">
              <a16:creationId xmlns:a16="http://schemas.microsoft.com/office/drawing/2014/main" id="{00000000-0008-0000-0100-000029000000}"/>
            </a:ext>
          </a:extLst>
        </xdr:cNvPr>
        <xdr:cNvSpPr txBox="1"/>
      </xdr:nvSpPr>
      <xdr:spPr>
        <a:xfrm>
          <a:off x="22917150"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0</xdr:row>
      <xdr:rowOff>0</xdr:rowOff>
    </xdr:from>
    <xdr:ext cx="184731" cy="264560"/>
    <xdr:sp macro="" textlink="">
      <xdr:nvSpPr>
        <xdr:cNvPr id="42" name="テキスト ボックス 41">
          <a:extLst>
            <a:ext uri="{FF2B5EF4-FFF2-40B4-BE49-F238E27FC236}">
              <a16:creationId xmlns:a16="http://schemas.microsoft.com/office/drawing/2014/main" id="{00000000-0008-0000-0100-00002A000000}"/>
            </a:ext>
          </a:extLst>
        </xdr:cNvPr>
        <xdr:cNvSpPr txBox="1"/>
      </xdr:nvSpPr>
      <xdr:spPr>
        <a:xfrm>
          <a:off x="229171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109</xdr:row>
      <xdr:rowOff>0</xdr:rowOff>
    </xdr:from>
    <xdr:ext cx="184731" cy="264560"/>
    <xdr:sp macro="" textlink="">
      <xdr:nvSpPr>
        <xdr:cNvPr id="43" name="テキスト ボックス 42">
          <a:extLst>
            <a:ext uri="{FF2B5EF4-FFF2-40B4-BE49-F238E27FC236}">
              <a16:creationId xmlns:a16="http://schemas.microsoft.com/office/drawing/2014/main" id="{00000000-0008-0000-0100-00002B000000}"/>
            </a:ext>
          </a:extLst>
        </xdr:cNvPr>
        <xdr:cNvSpPr txBox="1"/>
      </xdr:nvSpPr>
      <xdr:spPr>
        <a:xfrm>
          <a:off x="22917150" y="13164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151</xdr:row>
      <xdr:rowOff>0</xdr:rowOff>
    </xdr:from>
    <xdr:ext cx="184731" cy="264560"/>
    <xdr:sp macro="" textlink="">
      <xdr:nvSpPr>
        <xdr:cNvPr id="44" name="テキスト ボックス 43">
          <a:extLst>
            <a:ext uri="{FF2B5EF4-FFF2-40B4-BE49-F238E27FC236}">
              <a16:creationId xmlns:a16="http://schemas.microsoft.com/office/drawing/2014/main" id="{00000000-0008-0000-0100-00002C000000}"/>
            </a:ext>
          </a:extLst>
        </xdr:cNvPr>
        <xdr:cNvSpPr txBox="1"/>
      </xdr:nvSpPr>
      <xdr:spPr>
        <a:xfrm>
          <a:off x="22917150" y="18444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214</xdr:row>
      <xdr:rowOff>0</xdr:rowOff>
    </xdr:from>
    <xdr:ext cx="184731" cy="264560"/>
    <xdr:sp macro="" textlink="">
      <xdr:nvSpPr>
        <xdr:cNvPr id="45" name="テキスト ボックス 44">
          <a:extLst>
            <a:ext uri="{FF2B5EF4-FFF2-40B4-BE49-F238E27FC236}">
              <a16:creationId xmlns:a16="http://schemas.microsoft.com/office/drawing/2014/main" id="{00000000-0008-0000-0100-00002D000000}"/>
            </a:ext>
          </a:extLst>
        </xdr:cNvPr>
        <xdr:cNvSpPr txBox="1"/>
      </xdr:nvSpPr>
      <xdr:spPr>
        <a:xfrm>
          <a:off x="22917150" y="25928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348</xdr:row>
      <xdr:rowOff>0</xdr:rowOff>
    </xdr:from>
    <xdr:ext cx="184731" cy="264560"/>
    <xdr:sp macro="" textlink="">
      <xdr:nvSpPr>
        <xdr:cNvPr id="46" name="テキスト ボックス 45">
          <a:extLst>
            <a:ext uri="{FF2B5EF4-FFF2-40B4-BE49-F238E27FC236}">
              <a16:creationId xmlns:a16="http://schemas.microsoft.com/office/drawing/2014/main" id="{00000000-0008-0000-0100-00002E000000}"/>
            </a:ext>
          </a:extLst>
        </xdr:cNvPr>
        <xdr:cNvSpPr txBox="1"/>
      </xdr:nvSpPr>
      <xdr:spPr>
        <a:xfrm>
          <a:off x="22917150" y="38926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364</xdr:row>
      <xdr:rowOff>0</xdr:rowOff>
    </xdr:from>
    <xdr:ext cx="184731" cy="264560"/>
    <xdr:sp macro="" textlink="">
      <xdr:nvSpPr>
        <xdr:cNvPr id="47" name="テキスト ボックス 46">
          <a:extLst>
            <a:ext uri="{FF2B5EF4-FFF2-40B4-BE49-F238E27FC236}">
              <a16:creationId xmlns:a16="http://schemas.microsoft.com/office/drawing/2014/main" id="{00000000-0008-0000-0100-00002F000000}"/>
            </a:ext>
          </a:extLst>
        </xdr:cNvPr>
        <xdr:cNvSpPr txBox="1"/>
      </xdr:nvSpPr>
      <xdr:spPr>
        <a:xfrm>
          <a:off x="22917150" y="407222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378</xdr:row>
      <xdr:rowOff>0</xdr:rowOff>
    </xdr:from>
    <xdr:ext cx="184731" cy="264560"/>
    <xdr:sp macro="" textlink="">
      <xdr:nvSpPr>
        <xdr:cNvPr id="48" name="テキスト ボックス 47">
          <a:extLst>
            <a:ext uri="{FF2B5EF4-FFF2-40B4-BE49-F238E27FC236}">
              <a16:creationId xmlns:a16="http://schemas.microsoft.com/office/drawing/2014/main" id="{00000000-0008-0000-0100-000030000000}"/>
            </a:ext>
          </a:extLst>
        </xdr:cNvPr>
        <xdr:cNvSpPr txBox="1"/>
      </xdr:nvSpPr>
      <xdr:spPr>
        <a:xfrm>
          <a:off x="22917150" y="42157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389</xdr:row>
      <xdr:rowOff>0</xdr:rowOff>
    </xdr:from>
    <xdr:ext cx="184731" cy="264560"/>
    <xdr:sp macro="" textlink="">
      <xdr:nvSpPr>
        <xdr:cNvPr id="49" name="テキスト ボックス 48">
          <a:extLst>
            <a:ext uri="{FF2B5EF4-FFF2-40B4-BE49-F238E27FC236}">
              <a16:creationId xmlns:a16="http://schemas.microsoft.com/office/drawing/2014/main" id="{00000000-0008-0000-0100-000031000000}"/>
            </a:ext>
          </a:extLst>
        </xdr:cNvPr>
        <xdr:cNvSpPr txBox="1"/>
      </xdr:nvSpPr>
      <xdr:spPr>
        <a:xfrm>
          <a:off x="22917150" y="43205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403</xdr:row>
      <xdr:rowOff>0</xdr:rowOff>
    </xdr:from>
    <xdr:ext cx="184731" cy="264560"/>
    <xdr:sp macro="" textlink="">
      <xdr:nvSpPr>
        <xdr:cNvPr id="50" name="テキスト ボックス 49">
          <a:extLst>
            <a:ext uri="{FF2B5EF4-FFF2-40B4-BE49-F238E27FC236}">
              <a16:creationId xmlns:a16="http://schemas.microsoft.com/office/drawing/2014/main" id="{00000000-0008-0000-0100-000032000000}"/>
            </a:ext>
          </a:extLst>
        </xdr:cNvPr>
        <xdr:cNvSpPr txBox="1"/>
      </xdr:nvSpPr>
      <xdr:spPr>
        <a:xfrm>
          <a:off x="22917150" y="443074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418</xdr:row>
      <xdr:rowOff>0</xdr:rowOff>
    </xdr:from>
    <xdr:ext cx="184731" cy="264560"/>
    <xdr:sp macro="" textlink="">
      <xdr:nvSpPr>
        <xdr:cNvPr id="51" name="テキスト ボックス 50">
          <a:extLst>
            <a:ext uri="{FF2B5EF4-FFF2-40B4-BE49-F238E27FC236}">
              <a16:creationId xmlns:a16="http://schemas.microsoft.com/office/drawing/2014/main" id="{00000000-0008-0000-0100-000033000000}"/>
            </a:ext>
          </a:extLst>
        </xdr:cNvPr>
        <xdr:cNvSpPr txBox="1"/>
      </xdr:nvSpPr>
      <xdr:spPr>
        <a:xfrm>
          <a:off x="22917150" y="45860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433</xdr:row>
      <xdr:rowOff>0</xdr:rowOff>
    </xdr:from>
    <xdr:ext cx="184731" cy="264560"/>
    <xdr:sp macro="" textlink="">
      <xdr:nvSpPr>
        <xdr:cNvPr id="52" name="テキスト ボックス 51">
          <a:extLst>
            <a:ext uri="{FF2B5EF4-FFF2-40B4-BE49-F238E27FC236}">
              <a16:creationId xmlns:a16="http://schemas.microsoft.com/office/drawing/2014/main" id="{00000000-0008-0000-0100-000034000000}"/>
            </a:ext>
          </a:extLst>
        </xdr:cNvPr>
        <xdr:cNvSpPr txBox="1"/>
      </xdr:nvSpPr>
      <xdr:spPr>
        <a:xfrm>
          <a:off x="22917150" y="471392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444</xdr:row>
      <xdr:rowOff>0</xdr:rowOff>
    </xdr:from>
    <xdr:ext cx="184731" cy="264560"/>
    <xdr:sp macro="" textlink="">
      <xdr:nvSpPr>
        <xdr:cNvPr id="53" name="テキスト ボックス 52">
          <a:extLst>
            <a:ext uri="{FF2B5EF4-FFF2-40B4-BE49-F238E27FC236}">
              <a16:creationId xmlns:a16="http://schemas.microsoft.com/office/drawing/2014/main" id="{00000000-0008-0000-0100-000035000000}"/>
            </a:ext>
          </a:extLst>
        </xdr:cNvPr>
        <xdr:cNvSpPr txBox="1"/>
      </xdr:nvSpPr>
      <xdr:spPr>
        <a:xfrm>
          <a:off x="22917150" y="47925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506</xdr:row>
      <xdr:rowOff>0</xdr:rowOff>
    </xdr:from>
    <xdr:ext cx="184731" cy="264560"/>
    <xdr:sp macro="" textlink="">
      <xdr:nvSpPr>
        <xdr:cNvPr id="54" name="テキスト ボックス 53">
          <a:extLst>
            <a:ext uri="{FF2B5EF4-FFF2-40B4-BE49-F238E27FC236}">
              <a16:creationId xmlns:a16="http://schemas.microsoft.com/office/drawing/2014/main" id="{00000000-0008-0000-0100-000036000000}"/>
            </a:ext>
          </a:extLst>
        </xdr:cNvPr>
        <xdr:cNvSpPr txBox="1"/>
      </xdr:nvSpPr>
      <xdr:spPr>
        <a:xfrm>
          <a:off x="22917150" y="53981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586</xdr:row>
      <xdr:rowOff>0</xdr:rowOff>
    </xdr:from>
    <xdr:ext cx="184731" cy="264560"/>
    <xdr:sp macro="" textlink="">
      <xdr:nvSpPr>
        <xdr:cNvPr id="55" name="テキスト ボックス 54">
          <a:extLst>
            <a:ext uri="{FF2B5EF4-FFF2-40B4-BE49-F238E27FC236}">
              <a16:creationId xmlns:a16="http://schemas.microsoft.com/office/drawing/2014/main" id="{00000000-0008-0000-0100-000037000000}"/>
            </a:ext>
          </a:extLst>
        </xdr:cNvPr>
        <xdr:cNvSpPr txBox="1"/>
      </xdr:nvSpPr>
      <xdr:spPr>
        <a:xfrm>
          <a:off x="22917150" y="604285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1</xdr:row>
      <xdr:rowOff>0</xdr:rowOff>
    </xdr:from>
    <xdr:ext cx="184731" cy="264560"/>
    <xdr:sp macro="" textlink="">
      <xdr:nvSpPr>
        <xdr:cNvPr id="56" name="テキスト ボックス 55">
          <a:extLst>
            <a:ext uri="{FF2B5EF4-FFF2-40B4-BE49-F238E27FC236}">
              <a16:creationId xmlns:a16="http://schemas.microsoft.com/office/drawing/2014/main" id="{00000000-0008-0000-0100-000038000000}"/>
            </a:ext>
          </a:extLst>
        </xdr:cNvPr>
        <xdr:cNvSpPr txBox="1"/>
      </xdr:nvSpPr>
      <xdr:spPr>
        <a:xfrm>
          <a:off x="22917150" y="9048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0</xdr:row>
      <xdr:rowOff>0</xdr:rowOff>
    </xdr:from>
    <xdr:ext cx="184731" cy="264560"/>
    <xdr:sp macro="" textlink="">
      <xdr:nvSpPr>
        <xdr:cNvPr id="57" name="テキスト ボックス 56">
          <a:extLst>
            <a:ext uri="{FF2B5EF4-FFF2-40B4-BE49-F238E27FC236}">
              <a16:creationId xmlns:a16="http://schemas.microsoft.com/office/drawing/2014/main" id="{00000000-0008-0000-0100-000039000000}"/>
            </a:ext>
          </a:extLst>
        </xdr:cNvPr>
        <xdr:cNvSpPr txBox="1"/>
      </xdr:nvSpPr>
      <xdr:spPr>
        <a:xfrm>
          <a:off x="229171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109</xdr:row>
      <xdr:rowOff>0</xdr:rowOff>
    </xdr:from>
    <xdr:ext cx="184731" cy="264560"/>
    <xdr:sp macro="" textlink="">
      <xdr:nvSpPr>
        <xdr:cNvPr id="58" name="テキスト ボックス 57">
          <a:extLst>
            <a:ext uri="{FF2B5EF4-FFF2-40B4-BE49-F238E27FC236}">
              <a16:creationId xmlns:a16="http://schemas.microsoft.com/office/drawing/2014/main" id="{00000000-0008-0000-0100-00003A000000}"/>
            </a:ext>
          </a:extLst>
        </xdr:cNvPr>
        <xdr:cNvSpPr txBox="1"/>
      </xdr:nvSpPr>
      <xdr:spPr>
        <a:xfrm>
          <a:off x="22917150" y="131645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151</xdr:row>
      <xdr:rowOff>0</xdr:rowOff>
    </xdr:from>
    <xdr:ext cx="184731" cy="264560"/>
    <xdr:sp macro="" textlink="">
      <xdr:nvSpPr>
        <xdr:cNvPr id="59" name="テキスト ボックス 58">
          <a:extLst>
            <a:ext uri="{FF2B5EF4-FFF2-40B4-BE49-F238E27FC236}">
              <a16:creationId xmlns:a16="http://schemas.microsoft.com/office/drawing/2014/main" id="{00000000-0008-0000-0100-00003B000000}"/>
            </a:ext>
          </a:extLst>
        </xdr:cNvPr>
        <xdr:cNvSpPr txBox="1"/>
      </xdr:nvSpPr>
      <xdr:spPr>
        <a:xfrm>
          <a:off x="22917150" y="184442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214</xdr:row>
      <xdr:rowOff>0</xdr:rowOff>
    </xdr:from>
    <xdr:ext cx="184731" cy="264560"/>
    <xdr:sp macro="" textlink="">
      <xdr:nvSpPr>
        <xdr:cNvPr id="60" name="テキスト ボックス 59">
          <a:extLst>
            <a:ext uri="{FF2B5EF4-FFF2-40B4-BE49-F238E27FC236}">
              <a16:creationId xmlns:a16="http://schemas.microsoft.com/office/drawing/2014/main" id="{00000000-0008-0000-0100-00003C000000}"/>
            </a:ext>
          </a:extLst>
        </xdr:cNvPr>
        <xdr:cNvSpPr txBox="1"/>
      </xdr:nvSpPr>
      <xdr:spPr>
        <a:xfrm>
          <a:off x="22917150" y="2592800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348</xdr:row>
      <xdr:rowOff>0</xdr:rowOff>
    </xdr:from>
    <xdr:ext cx="184731" cy="264560"/>
    <xdr:sp macro="" textlink="">
      <xdr:nvSpPr>
        <xdr:cNvPr id="61" name="テキスト ボックス 60">
          <a:extLst>
            <a:ext uri="{FF2B5EF4-FFF2-40B4-BE49-F238E27FC236}">
              <a16:creationId xmlns:a16="http://schemas.microsoft.com/office/drawing/2014/main" id="{00000000-0008-0000-0100-00003D000000}"/>
            </a:ext>
          </a:extLst>
        </xdr:cNvPr>
        <xdr:cNvSpPr txBox="1"/>
      </xdr:nvSpPr>
      <xdr:spPr>
        <a:xfrm>
          <a:off x="22917150" y="389267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364</xdr:row>
      <xdr:rowOff>0</xdr:rowOff>
    </xdr:from>
    <xdr:ext cx="184731" cy="264560"/>
    <xdr:sp macro="" textlink="">
      <xdr:nvSpPr>
        <xdr:cNvPr id="62" name="テキスト ボックス 61">
          <a:extLst>
            <a:ext uri="{FF2B5EF4-FFF2-40B4-BE49-F238E27FC236}">
              <a16:creationId xmlns:a16="http://schemas.microsoft.com/office/drawing/2014/main" id="{00000000-0008-0000-0100-00003E000000}"/>
            </a:ext>
          </a:extLst>
        </xdr:cNvPr>
        <xdr:cNvSpPr txBox="1"/>
      </xdr:nvSpPr>
      <xdr:spPr>
        <a:xfrm>
          <a:off x="22917150" y="407222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378</xdr:row>
      <xdr:rowOff>0</xdr:rowOff>
    </xdr:from>
    <xdr:ext cx="184731" cy="264560"/>
    <xdr:sp macro="" textlink="">
      <xdr:nvSpPr>
        <xdr:cNvPr id="63" name="テキスト ボックス 62">
          <a:extLst>
            <a:ext uri="{FF2B5EF4-FFF2-40B4-BE49-F238E27FC236}">
              <a16:creationId xmlns:a16="http://schemas.microsoft.com/office/drawing/2014/main" id="{00000000-0008-0000-0100-00003F000000}"/>
            </a:ext>
          </a:extLst>
        </xdr:cNvPr>
        <xdr:cNvSpPr txBox="1"/>
      </xdr:nvSpPr>
      <xdr:spPr>
        <a:xfrm>
          <a:off x="22917150" y="421576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389</xdr:row>
      <xdr:rowOff>0</xdr:rowOff>
    </xdr:from>
    <xdr:ext cx="184731" cy="264560"/>
    <xdr:sp macro="" textlink="">
      <xdr:nvSpPr>
        <xdr:cNvPr id="64" name="テキスト ボックス 63">
          <a:extLst>
            <a:ext uri="{FF2B5EF4-FFF2-40B4-BE49-F238E27FC236}">
              <a16:creationId xmlns:a16="http://schemas.microsoft.com/office/drawing/2014/main" id="{00000000-0008-0000-0100-000040000000}"/>
            </a:ext>
          </a:extLst>
        </xdr:cNvPr>
        <xdr:cNvSpPr txBox="1"/>
      </xdr:nvSpPr>
      <xdr:spPr>
        <a:xfrm>
          <a:off x="22917150" y="43205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403</xdr:row>
      <xdr:rowOff>0</xdr:rowOff>
    </xdr:from>
    <xdr:ext cx="184731" cy="264560"/>
    <xdr:sp macro="" textlink="">
      <xdr:nvSpPr>
        <xdr:cNvPr id="65" name="テキスト ボックス 64">
          <a:extLst>
            <a:ext uri="{FF2B5EF4-FFF2-40B4-BE49-F238E27FC236}">
              <a16:creationId xmlns:a16="http://schemas.microsoft.com/office/drawing/2014/main" id="{00000000-0008-0000-0100-000041000000}"/>
            </a:ext>
          </a:extLst>
        </xdr:cNvPr>
        <xdr:cNvSpPr txBox="1"/>
      </xdr:nvSpPr>
      <xdr:spPr>
        <a:xfrm>
          <a:off x="22917150" y="4430744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418</xdr:row>
      <xdr:rowOff>0</xdr:rowOff>
    </xdr:from>
    <xdr:ext cx="184731" cy="264560"/>
    <xdr:sp macro="" textlink="">
      <xdr:nvSpPr>
        <xdr:cNvPr id="66" name="テキスト ボックス 65">
          <a:extLst>
            <a:ext uri="{FF2B5EF4-FFF2-40B4-BE49-F238E27FC236}">
              <a16:creationId xmlns:a16="http://schemas.microsoft.com/office/drawing/2014/main" id="{00000000-0008-0000-0100-000042000000}"/>
            </a:ext>
          </a:extLst>
        </xdr:cNvPr>
        <xdr:cNvSpPr txBox="1"/>
      </xdr:nvSpPr>
      <xdr:spPr>
        <a:xfrm>
          <a:off x="22917150" y="458609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433</xdr:row>
      <xdr:rowOff>0</xdr:rowOff>
    </xdr:from>
    <xdr:ext cx="184731" cy="264560"/>
    <xdr:sp macro="" textlink="">
      <xdr:nvSpPr>
        <xdr:cNvPr id="67" name="テキスト ボックス 66">
          <a:extLst>
            <a:ext uri="{FF2B5EF4-FFF2-40B4-BE49-F238E27FC236}">
              <a16:creationId xmlns:a16="http://schemas.microsoft.com/office/drawing/2014/main" id="{00000000-0008-0000-0100-000043000000}"/>
            </a:ext>
          </a:extLst>
        </xdr:cNvPr>
        <xdr:cNvSpPr txBox="1"/>
      </xdr:nvSpPr>
      <xdr:spPr>
        <a:xfrm>
          <a:off x="22917150" y="471392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444</xdr:row>
      <xdr:rowOff>0</xdr:rowOff>
    </xdr:from>
    <xdr:ext cx="184731" cy="264560"/>
    <xdr:sp macro="" textlink="">
      <xdr:nvSpPr>
        <xdr:cNvPr id="68" name="テキスト ボックス 67">
          <a:extLst>
            <a:ext uri="{FF2B5EF4-FFF2-40B4-BE49-F238E27FC236}">
              <a16:creationId xmlns:a16="http://schemas.microsoft.com/office/drawing/2014/main" id="{00000000-0008-0000-0100-000044000000}"/>
            </a:ext>
          </a:extLst>
        </xdr:cNvPr>
        <xdr:cNvSpPr txBox="1"/>
      </xdr:nvSpPr>
      <xdr:spPr>
        <a:xfrm>
          <a:off x="22917150" y="4792599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506</xdr:row>
      <xdr:rowOff>0</xdr:rowOff>
    </xdr:from>
    <xdr:ext cx="184731" cy="264560"/>
    <xdr:sp macro="" textlink="">
      <xdr:nvSpPr>
        <xdr:cNvPr id="69" name="テキスト ボックス 68">
          <a:extLst>
            <a:ext uri="{FF2B5EF4-FFF2-40B4-BE49-F238E27FC236}">
              <a16:creationId xmlns:a16="http://schemas.microsoft.com/office/drawing/2014/main" id="{00000000-0008-0000-0100-000045000000}"/>
            </a:ext>
          </a:extLst>
        </xdr:cNvPr>
        <xdr:cNvSpPr txBox="1"/>
      </xdr:nvSpPr>
      <xdr:spPr>
        <a:xfrm>
          <a:off x="22917150" y="5398198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4</xdr:col>
      <xdr:colOff>0</xdr:colOff>
      <xdr:row>0</xdr:row>
      <xdr:rowOff>0</xdr:rowOff>
    </xdr:from>
    <xdr:ext cx="184731" cy="264560"/>
    <xdr:sp macro="" textlink="">
      <xdr:nvSpPr>
        <xdr:cNvPr id="71" name="テキスト ボックス 70">
          <a:extLst>
            <a:ext uri="{FF2B5EF4-FFF2-40B4-BE49-F238E27FC236}">
              <a16:creationId xmlns:a16="http://schemas.microsoft.com/office/drawing/2014/main" id="{00000000-0008-0000-0100-000047000000}"/>
            </a:ext>
          </a:extLst>
        </xdr:cNvPr>
        <xdr:cNvSpPr txBox="1"/>
      </xdr:nvSpPr>
      <xdr:spPr>
        <a:xfrm>
          <a:off x="10372725"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0</xdr:row>
      <xdr:rowOff>0</xdr:rowOff>
    </xdr:from>
    <xdr:ext cx="184731" cy="264560"/>
    <xdr:sp macro="" textlink="">
      <xdr:nvSpPr>
        <xdr:cNvPr id="72" name="テキスト ボックス 71">
          <a:extLst>
            <a:ext uri="{FF2B5EF4-FFF2-40B4-BE49-F238E27FC236}">
              <a16:creationId xmlns:a16="http://schemas.microsoft.com/office/drawing/2014/main" id="{00000000-0008-0000-0100-000048000000}"/>
            </a:ext>
          </a:extLst>
        </xdr:cNvPr>
        <xdr:cNvSpPr txBox="1"/>
      </xdr:nvSpPr>
      <xdr:spPr>
        <a:xfrm>
          <a:off x="229171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10</xdr:col>
      <xdr:colOff>0</xdr:colOff>
      <xdr:row>0</xdr:row>
      <xdr:rowOff>0</xdr:rowOff>
    </xdr:from>
    <xdr:ext cx="184731" cy="264560"/>
    <xdr:sp macro="" textlink="">
      <xdr:nvSpPr>
        <xdr:cNvPr id="73" name="テキスト ボックス 72">
          <a:extLst>
            <a:ext uri="{FF2B5EF4-FFF2-40B4-BE49-F238E27FC236}">
              <a16:creationId xmlns:a16="http://schemas.microsoft.com/office/drawing/2014/main" id="{00000000-0008-0000-0100-000049000000}"/>
            </a:ext>
          </a:extLst>
        </xdr:cNvPr>
        <xdr:cNvSpPr txBox="1"/>
      </xdr:nvSpPr>
      <xdr:spPr>
        <a:xfrm>
          <a:off x="22917150" y="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11</xdr:col>
      <xdr:colOff>180975</xdr:colOff>
      <xdr:row>8</xdr:row>
      <xdr:rowOff>104775</xdr:rowOff>
    </xdr:from>
    <xdr:to>
      <xdr:col>13</xdr:col>
      <xdr:colOff>9525</xdr:colOff>
      <xdr:row>8</xdr:row>
      <xdr:rowOff>104775</xdr:rowOff>
    </xdr:to>
    <xdr:cxnSp macro="">
      <xdr:nvCxnSpPr>
        <xdr:cNvPr id="2" name="直線コネクタ 1">
          <a:extLst>
            <a:ext uri="{FF2B5EF4-FFF2-40B4-BE49-F238E27FC236}">
              <a16:creationId xmlns:a16="http://schemas.microsoft.com/office/drawing/2014/main" id="{00000000-0008-0000-0500-000002000000}"/>
            </a:ext>
          </a:extLst>
        </xdr:cNvPr>
        <xdr:cNvCxnSpPr/>
      </xdr:nvCxnSpPr>
      <xdr:spPr>
        <a:xfrm>
          <a:off x="4800600" y="1543050"/>
          <a:ext cx="4857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190500</xdr:colOff>
      <xdr:row>10</xdr:row>
      <xdr:rowOff>66675</xdr:rowOff>
    </xdr:from>
    <xdr:to>
      <xdr:col>12</xdr:col>
      <xdr:colOff>276225</xdr:colOff>
      <xdr:row>10</xdr:row>
      <xdr:rowOff>66675</xdr:rowOff>
    </xdr:to>
    <xdr:cxnSp macro="">
      <xdr:nvCxnSpPr>
        <xdr:cNvPr id="3" name="直線コネクタ 2">
          <a:extLst>
            <a:ext uri="{FF2B5EF4-FFF2-40B4-BE49-F238E27FC236}">
              <a16:creationId xmlns:a16="http://schemas.microsoft.com/office/drawing/2014/main" id="{00000000-0008-0000-0500-000003000000}"/>
            </a:ext>
          </a:extLst>
        </xdr:cNvPr>
        <xdr:cNvCxnSpPr/>
      </xdr:nvCxnSpPr>
      <xdr:spPr>
        <a:xfrm>
          <a:off x="4810125" y="1752600"/>
          <a:ext cx="457200"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190500</xdr:colOff>
      <xdr:row>12</xdr:row>
      <xdr:rowOff>114300</xdr:rowOff>
    </xdr:from>
    <xdr:to>
      <xdr:col>13</xdr:col>
      <xdr:colOff>9527</xdr:colOff>
      <xdr:row>12</xdr:row>
      <xdr:rowOff>114300</xdr:rowOff>
    </xdr:to>
    <xdr:cxnSp macro="">
      <xdr:nvCxnSpPr>
        <xdr:cNvPr id="4" name="直線コネクタ 3">
          <a:extLst>
            <a:ext uri="{FF2B5EF4-FFF2-40B4-BE49-F238E27FC236}">
              <a16:creationId xmlns:a16="http://schemas.microsoft.com/office/drawing/2014/main" id="{00000000-0008-0000-0500-000004000000}"/>
            </a:ext>
          </a:extLst>
        </xdr:cNvPr>
        <xdr:cNvCxnSpPr/>
      </xdr:nvCxnSpPr>
      <xdr:spPr>
        <a:xfrm flipH="1">
          <a:off x="4810125" y="2047875"/>
          <a:ext cx="47625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200026</xdr:colOff>
      <xdr:row>14</xdr:row>
      <xdr:rowOff>104775</xdr:rowOff>
    </xdr:from>
    <xdr:to>
      <xdr:col>12</xdr:col>
      <xdr:colOff>276225</xdr:colOff>
      <xdr:row>14</xdr:row>
      <xdr:rowOff>104775</xdr:rowOff>
    </xdr:to>
    <xdr:cxnSp macro="">
      <xdr:nvCxnSpPr>
        <xdr:cNvPr id="5" name="直線コネクタ 4">
          <a:extLst>
            <a:ext uri="{FF2B5EF4-FFF2-40B4-BE49-F238E27FC236}">
              <a16:creationId xmlns:a16="http://schemas.microsoft.com/office/drawing/2014/main" id="{00000000-0008-0000-0500-000005000000}"/>
            </a:ext>
          </a:extLst>
        </xdr:cNvPr>
        <xdr:cNvCxnSpPr/>
      </xdr:nvCxnSpPr>
      <xdr:spPr>
        <a:xfrm flipH="1">
          <a:off x="4819651" y="2286000"/>
          <a:ext cx="44767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200025</xdr:colOff>
      <xdr:row>19</xdr:row>
      <xdr:rowOff>66675</xdr:rowOff>
    </xdr:from>
    <xdr:to>
      <xdr:col>12</xdr:col>
      <xdr:colOff>276225</xdr:colOff>
      <xdr:row>19</xdr:row>
      <xdr:rowOff>66675</xdr:rowOff>
    </xdr:to>
    <xdr:cxnSp macro="">
      <xdr:nvCxnSpPr>
        <xdr:cNvPr id="6" name="直線コネクタ 5">
          <a:extLst>
            <a:ext uri="{FF2B5EF4-FFF2-40B4-BE49-F238E27FC236}">
              <a16:creationId xmlns:a16="http://schemas.microsoft.com/office/drawing/2014/main" id="{00000000-0008-0000-0500-000006000000}"/>
            </a:ext>
          </a:extLst>
        </xdr:cNvPr>
        <xdr:cNvCxnSpPr/>
      </xdr:nvCxnSpPr>
      <xdr:spPr>
        <a:xfrm>
          <a:off x="4819650" y="3009900"/>
          <a:ext cx="447675" cy="0"/>
        </a:xfrm>
        <a:prstGeom prst="line">
          <a:avLst/>
        </a:prstGeom>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209550</xdr:colOff>
      <xdr:row>21</xdr:row>
      <xdr:rowOff>95250</xdr:rowOff>
    </xdr:from>
    <xdr:to>
      <xdr:col>13</xdr:col>
      <xdr:colOff>9527</xdr:colOff>
      <xdr:row>21</xdr:row>
      <xdr:rowOff>95250</xdr:rowOff>
    </xdr:to>
    <xdr:cxnSp macro="">
      <xdr:nvCxnSpPr>
        <xdr:cNvPr id="7" name="直線コネクタ 6">
          <a:extLst>
            <a:ext uri="{FF2B5EF4-FFF2-40B4-BE49-F238E27FC236}">
              <a16:creationId xmlns:a16="http://schemas.microsoft.com/office/drawing/2014/main" id="{00000000-0008-0000-0500-000007000000}"/>
            </a:ext>
          </a:extLst>
        </xdr:cNvPr>
        <xdr:cNvCxnSpPr/>
      </xdr:nvCxnSpPr>
      <xdr:spPr>
        <a:xfrm flipH="1">
          <a:off x="4829175" y="3286125"/>
          <a:ext cx="45720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190500</xdr:colOff>
      <xdr:row>23</xdr:row>
      <xdr:rowOff>85725</xdr:rowOff>
    </xdr:from>
    <xdr:to>
      <xdr:col>12</xdr:col>
      <xdr:colOff>276226</xdr:colOff>
      <xdr:row>23</xdr:row>
      <xdr:rowOff>85725</xdr:rowOff>
    </xdr:to>
    <xdr:cxnSp macro="">
      <xdr:nvCxnSpPr>
        <xdr:cNvPr id="8" name="直線コネクタ 7">
          <a:extLst>
            <a:ext uri="{FF2B5EF4-FFF2-40B4-BE49-F238E27FC236}">
              <a16:creationId xmlns:a16="http://schemas.microsoft.com/office/drawing/2014/main" id="{00000000-0008-0000-0500-000008000000}"/>
            </a:ext>
          </a:extLst>
        </xdr:cNvPr>
        <xdr:cNvCxnSpPr/>
      </xdr:nvCxnSpPr>
      <xdr:spPr>
        <a:xfrm flipH="1">
          <a:off x="4810125" y="3524250"/>
          <a:ext cx="457201"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180975</xdr:colOff>
      <xdr:row>5</xdr:row>
      <xdr:rowOff>19050</xdr:rowOff>
    </xdr:from>
    <xdr:to>
      <xdr:col>11</xdr:col>
      <xdr:colOff>180975</xdr:colOff>
      <xdr:row>23</xdr:row>
      <xdr:rowOff>95250</xdr:rowOff>
    </xdr:to>
    <xdr:cxnSp macro="">
      <xdr:nvCxnSpPr>
        <xdr:cNvPr id="9" name="直線コネクタ 8">
          <a:extLst>
            <a:ext uri="{FF2B5EF4-FFF2-40B4-BE49-F238E27FC236}">
              <a16:creationId xmlns:a16="http://schemas.microsoft.com/office/drawing/2014/main" id="{00000000-0008-0000-0500-000009000000}"/>
            </a:ext>
          </a:extLst>
        </xdr:cNvPr>
        <xdr:cNvCxnSpPr/>
      </xdr:nvCxnSpPr>
      <xdr:spPr>
        <a:xfrm>
          <a:off x="4800600" y="1038225"/>
          <a:ext cx="0" cy="24955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323850</xdr:colOff>
      <xdr:row>4</xdr:row>
      <xdr:rowOff>66675</xdr:rowOff>
    </xdr:from>
    <xdr:to>
      <xdr:col>1</xdr:col>
      <xdr:colOff>323850</xdr:colOff>
      <xdr:row>7</xdr:row>
      <xdr:rowOff>66675</xdr:rowOff>
    </xdr:to>
    <xdr:cxnSp macro="">
      <xdr:nvCxnSpPr>
        <xdr:cNvPr id="10" name="直線コネクタ 9">
          <a:extLst>
            <a:ext uri="{FF2B5EF4-FFF2-40B4-BE49-F238E27FC236}">
              <a16:creationId xmlns:a16="http://schemas.microsoft.com/office/drawing/2014/main" id="{00000000-0008-0000-0500-00000A000000}"/>
            </a:ext>
          </a:extLst>
        </xdr:cNvPr>
        <xdr:cNvCxnSpPr/>
      </xdr:nvCxnSpPr>
      <xdr:spPr>
        <a:xfrm flipV="1">
          <a:off x="619125" y="914400"/>
          <a:ext cx="0" cy="51435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333375</xdr:colOff>
      <xdr:row>4</xdr:row>
      <xdr:rowOff>66675</xdr:rowOff>
    </xdr:from>
    <xdr:to>
      <xdr:col>10</xdr:col>
      <xdr:colOff>152400</xdr:colOff>
      <xdr:row>4</xdr:row>
      <xdr:rowOff>66675</xdr:rowOff>
    </xdr:to>
    <xdr:cxnSp macro="">
      <xdr:nvCxnSpPr>
        <xdr:cNvPr id="11" name="直線コネクタ 10">
          <a:extLst>
            <a:ext uri="{FF2B5EF4-FFF2-40B4-BE49-F238E27FC236}">
              <a16:creationId xmlns:a16="http://schemas.microsoft.com/office/drawing/2014/main" id="{00000000-0008-0000-0500-00000B000000}"/>
            </a:ext>
          </a:extLst>
        </xdr:cNvPr>
        <xdr:cNvCxnSpPr/>
      </xdr:nvCxnSpPr>
      <xdr:spPr>
        <a:xfrm>
          <a:off x="628650" y="914400"/>
          <a:ext cx="3981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323850</xdr:colOff>
      <xdr:row>8</xdr:row>
      <xdr:rowOff>142875</xdr:rowOff>
    </xdr:from>
    <xdr:to>
      <xdr:col>1</xdr:col>
      <xdr:colOff>323850</xdr:colOff>
      <xdr:row>17</xdr:row>
      <xdr:rowOff>19050</xdr:rowOff>
    </xdr:to>
    <xdr:cxnSp macro="">
      <xdr:nvCxnSpPr>
        <xdr:cNvPr id="12" name="直線コネクタ 11">
          <a:extLst>
            <a:ext uri="{FF2B5EF4-FFF2-40B4-BE49-F238E27FC236}">
              <a16:creationId xmlns:a16="http://schemas.microsoft.com/office/drawing/2014/main" id="{00000000-0008-0000-0500-00000C000000}"/>
            </a:ext>
          </a:extLst>
        </xdr:cNvPr>
        <xdr:cNvCxnSpPr/>
      </xdr:nvCxnSpPr>
      <xdr:spPr>
        <a:xfrm>
          <a:off x="619125" y="1581150"/>
          <a:ext cx="0" cy="1133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8</xdr:row>
      <xdr:rowOff>95250</xdr:rowOff>
    </xdr:from>
    <xdr:to>
      <xdr:col>3</xdr:col>
      <xdr:colOff>238125</xdr:colOff>
      <xdr:row>8</xdr:row>
      <xdr:rowOff>95250</xdr:rowOff>
    </xdr:to>
    <xdr:cxnSp macro="">
      <xdr:nvCxnSpPr>
        <xdr:cNvPr id="13" name="直線コネクタ 12">
          <a:extLst>
            <a:ext uri="{FF2B5EF4-FFF2-40B4-BE49-F238E27FC236}">
              <a16:creationId xmlns:a16="http://schemas.microsoft.com/office/drawing/2014/main" id="{00000000-0008-0000-0500-00000D000000}"/>
            </a:ext>
          </a:extLst>
        </xdr:cNvPr>
        <xdr:cNvCxnSpPr/>
      </xdr:nvCxnSpPr>
      <xdr:spPr>
        <a:xfrm>
          <a:off x="1019175" y="1533525"/>
          <a:ext cx="457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523875</xdr:colOff>
      <xdr:row>5</xdr:row>
      <xdr:rowOff>57150</xdr:rowOff>
    </xdr:from>
    <xdr:to>
      <xdr:col>1</xdr:col>
      <xdr:colOff>523875</xdr:colOff>
      <xdr:row>7</xdr:row>
      <xdr:rowOff>57150</xdr:rowOff>
    </xdr:to>
    <xdr:cxnSp macro="">
      <xdr:nvCxnSpPr>
        <xdr:cNvPr id="14" name="直線コネクタ 13">
          <a:extLst>
            <a:ext uri="{FF2B5EF4-FFF2-40B4-BE49-F238E27FC236}">
              <a16:creationId xmlns:a16="http://schemas.microsoft.com/office/drawing/2014/main" id="{00000000-0008-0000-0500-00000E000000}"/>
            </a:ext>
          </a:extLst>
        </xdr:cNvPr>
        <xdr:cNvCxnSpPr/>
      </xdr:nvCxnSpPr>
      <xdr:spPr>
        <a:xfrm flipV="1">
          <a:off x="819150" y="1076325"/>
          <a:ext cx="0" cy="3429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514350</xdr:colOff>
      <xdr:row>5</xdr:row>
      <xdr:rowOff>57150</xdr:rowOff>
    </xdr:from>
    <xdr:to>
      <xdr:col>3</xdr:col>
      <xdr:colOff>247650</xdr:colOff>
      <xdr:row>5</xdr:row>
      <xdr:rowOff>57150</xdr:rowOff>
    </xdr:to>
    <xdr:cxnSp macro="">
      <xdr:nvCxnSpPr>
        <xdr:cNvPr id="15" name="直線コネクタ 14">
          <a:extLst>
            <a:ext uri="{FF2B5EF4-FFF2-40B4-BE49-F238E27FC236}">
              <a16:creationId xmlns:a16="http://schemas.microsoft.com/office/drawing/2014/main" id="{00000000-0008-0000-0500-00000F000000}"/>
            </a:ext>
          </a:extLst>
        </xdr:cNvPr>
        <xdr:cNvCxnSpPr/>
      </xdr:nvCxnSpPr>
      <xdr:spPr>
        <a:xfrm>
          <a:off x="809625" y="1076325"/>
          <a:ext cx="6762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133350</xdr:colOff>
      <xdr:row>9</xdr:row>
      <xdr:rowOff>0</xdr:rowOff>
    </xdr:from>
    <xdr:to>
      <xdr:col>5</xdr:col>
      <xdr:colOff>133350</xdr:colOff>
      <xdr:row>12</xdr:row>
      <xdr:rowOff>47625</xdr:rowOff>
    </xdr:to>
    <xdr:cxnSp macro="">
      <xdr:nvCxnSpPr>
        <xdr:cNvPr id="16" name="直線コネクタ 15">
          <a:extLst>
            <a:ext uri="{FF2B5EF4-FFF2-40B4-BE49-F238E27FC236}">
              <a16:creationId xmlns:a16="http://schemas.microsoft.com/office/drawing/2014/main" id="{00000000-0008-0000-0500-000010000000}"/>
            </a:ext>
          </a:extLst>
        </xdr:cNvPr>
        <xdr:cNvCxnSpPr/>
      </xdr:nvCxnSpPr>
      <xdr:spPr>
        <a:xfrm>
          <a:off x="1981200" y="1609725"/>
          <a:ext cx="0" cy="3714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161925</xdr:colOff>
      <xdr:row>6</xdr:row>
      <xdr:rowOff>95250</xdr:rowOff>
    </xdr:from>
    <xdr:to>
      <xdr:col>6</xdr:col>
      <xdr:colOff>161925</xdr:colOff>
      <xdr:row>10</xdr:row>
      <xdr:rowOff>95250</xdr:rowOff>
    </xdr:to>
    <xdr:cxnSp macro="">
      <xdr:nvCxnSpPr>
        <xdr:cNvPr id="17" name="直線コネクタ 16">
          <a:extLst>
            <a:ext uri="{FF2B5EF4-FFF2-40B4-BE49-F238E27FC236}">
              <a16:creationId xmlns:a16="http://schemas.microsoft.com/office/drawing/2014/main" id="{00000000-0008-0000-0500-000011000000}"/>
            </a:ext>
          </a:extLst>
        </xdr:cNvPr>
        <xdr:cNvCxnSpPr/>
      </xdr:nvCxnSpPr>
      <xdr:spPr>
        <a:xfrm>
          <a:off x="2638425" y="1285875"/>
          <a:ext cx="0" cy="495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152400</xdr:colOff>
      <xdr:row>6</xdr:row>
      <xdr:rowOff>95250</xdr:rowOff>
    </xdr:from>
    <xdr:to>
      <xdr:col>7</xdr:col>
      <xdr:colOff>9525</xdr:colOff>
      <xdr:row>6</xdr:row>
      <xdr:rowOff>95250</xdr:rowOff>
    </xdr:to>
    <xdr:cxnSp macro="">
      <xdr:nvCxnSpPr>
        <xdr:cNvPr id="18" name="直線コネクタ 17">
          <a:extLst>
            <a:ext uri="{FF2B5EF4-FFF2-40B4-BE49-F238E27FC236}">
              <a16:creationId xmlns:a16="http://schemas.microsoft.com/office/drawing/2014/main" id="{00000000-0008-0000-0500-000012000000}"/>
            </a:ext>
          </a:extLst>
        </xdr:cNvPr>
        <xdr:cNvCxnSpPr/>
      </xdr:nvCxnSpPr>
      <xdr:spPr>
        <a:xfrm>
          <a:off x="2628900" y="1285875"/>
          <a:ext cx="323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142875</xdr:colOff>
      <xdr:row>10</xdr:row>
      <xdr:rowOff>95250</xdr:rowOff>
    </xdr:from>
    <xdr:to>
      <xdr:col>7</xdr:col>
      <xdr:colOff>0</xdr:colOff>
      <xdr:row>10</xdr:row>
      <xdr:rowOff>95250</xdr:rowOff>
    </xdr:to>
    <xdr:cxnSp macro="">
      <xdr:nvCxnSpPr>
        <xdr:cNvPr id="19" name="直線コネクタ 18">
          <a:extLst>
            <a:ext uri="{FF2B5EF4-FFF2-40B4-BE49-F238E27FC236}">
              <a16:creationId xmlns:a16="http://schemas.microsoft.com/office/drawing/2014/main" id="{00000000-0008-0000-0500-000013000000}"/>
            </a:ext>
          </a:extLst>
        </xdr:cNvPr>
        <xdr:cNvCxnSpPr/>
      </xdr:nvCxnSpPr>
      <xdr:spPr>
        <a:xfrm>
          <a:off x="2619375" y="1781175"/>
          <a:ext cx="3238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8</xdr:row>
      <xdr:rowOff>85725</xdr:rowOff>
    </xdr:from>
    <xdr:to>
      <xdr:col>6</xdr:col>
      <xdr:colOff>171450</xdr:colOff>
      <xdr:row>8</xdr:row>
      <xdr:rowOff>85725</xdr:rowOff>
    </xdr:to>
    <xdr:cxnSp macro="">
      <xdr:nvCxnSpPr>
        <xdr:cNvPr id="20" name="直線コネクタ 19">
          <a:extLst>
            <a:ext uri="{FF2B5EF4-FFF2-40B4-BE49-F238E27FC236}">
              <a16:creationId xmlns:a16="http://schemas.microsoft.com/office/drawing/2014/main" id="{00000000-0008-0000-0500-000014000000}"/>
            </a:ext>
          </a:extLst>
        </xdr:cNvPr>
        <xdr:cNvCxnSpPr/>
      </xdr:nvCxnSpPr>
      <xdr:spPr>
        <a:xfrm>
          <a:off x="2486025" y="1524000"/>
          <a:ext cx="1619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476250</xdr:colOff>
      <xdr:row>18</xdr:row>
      <xdr:rowOff>9525</xdr:rowOff>
    </xdr:from>
    <xdr:to>
      <xdr:col>1</xdr:col>
      <xdr:colOff>476250</xdr:colOff>
      <xdr:row>49</xdr:row>
      <xdr:rowOff>76200</xdr:rowOff>
    </xdr:to>
    <xdr:cxnSp macro="">
      <xdr:nvCxnSpPr>
        <xdr:cNvPr id="21" name="直線コネクタ 20">
          <a:extLst>
            <a:ext uri="{FF2B5EF4-FFF2-40B4-BE49-F238E27FC236}">
              <a16:creationId xmlns:a16="http://schemas.microsoft.com/office/drawing/2014/main" id="{00000000-0008-0000-0500-000015000000}"/>
            </a:ext>
          </a:extLst>
        </xdr:cNvPr>
        <xdr:cNvCxnSpPr/>
      </xdr:nvCxnSpPr>
      <xdr:spPr>
        <a:xfrm>
          <a:off x="771525" y="2876550"/>
          <a:ext cx="0" cy="39528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9525</xdr:colOff>
      <xdr:row>17</xdr:row>
      <xdr:rowOff>85725</xdr:rowOff>
    </xdr:from>
    <xdr:to>
      <xdr:col>3</xdr:col>
      <xdr:colOff>247650</xdr:colOff>
      <xdr:row>17</xdr:row>
      <xdr:rowOff>85725</xdr:rowOff>
    </xdr:to>
    <xdr:cxnSp macro="">
      <xdr:nvCxnSpPr>
        <xdr:cNvPr id="22" name="直線コネクタ 21">
          <a:extLst>
            <a:ext uri="{FF2B5EF4-FFF2-40B4-BE49-F238E27FC236}">
              <a16:creationId xmlns:a16="http://schemas.microsoft.com/office/drawing/2014/main" id="{00000000-0008-0000-0500-000016000000}"/>
            </a:ext>
          </a:extLst>
        </xdr:cNvPr>
        <xdr:cNvCxnSpPr/>
      </xdr:nvCxnSpPr>
      <xdr:spPr>
        <a:xfrm>
          <a:off x="1028700" y="2781300"/>
          <a:ext cx="457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619125</xdr:colOff>
      <xdr:row>17</xdr:row>
      <xdr:rowOff>76200</xdr:rowOff>
    </xdr:from>
    <xdr:to>
      <xdr:col>7</xdr:col>
      <xdr:colOff>0</xdr:colOff>
      <xdr:row>17</xdr:row>
      <xdr:rowOff>76200</xdr:rowOff>
    </xdr:to>
    <xdr:cxnSp macro="">
      <xdr:nvCxnSpPr>
        <xdr:cNvPr id="23" name="直線コネクタ 22">
          <a:extLst>
            <a:ext uri="{FF2B5EF4-FFF2-40B4-BE49-F238E27FC236}">
              <a16:creationId xmlns:a16="http://schemas.microsoft.com/office/drawing/2014/main" id="{00000000-0008-0000-0500-000017000000}"/>
            </a:ext>
          </a:extLst>
        </xdr:cNvPr>
        <xdr:cNvCxnSpPr/>
      </xdr:nvCxnSpPr>
      <xdr:spPr>
        <a:xfrm>
          <a:off x="2466975" y="2771775"/>
          <a:ext cx="4762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171450</xdr:colOff>
      <xdr:row>17</xdr:row>
      <xdr:rowOff>85725</xdr:rowOff>
    </xdr:from>
    <xdr:to>
      <xdr:col>6</xdr:col>
      <xdr:colOff>171450</xdr:colOff>
      <xdr:row>19</xdr:row>
      <xdr:rowOff>76200</xdr:rowOff>
    </xdr:to>
    <xdr:cxnSp macro="">
      <xdr:nvCxnSpPr>
        <xdr:cNvPr id="24" name="直線コネクタ 23">
          <a:extLst>
            <a:ext uri="{FF2B5EF4-FFF2-40B4-BE49-F238E27FC236}">
              <a16:creationId xmlns:a16="http://schemas.microsoft.com/office/drawing/2014/main" id="{00000000-0008-0000-0500-000018000000}"/>
            </a:ext>
          </a:extLst>
        </xdr:cNvPr>
        <xdr:cNvCxnSpPr/>
      </xdr:nvCxnSpPr>
      <xdr:spPr>
        <a:xfrm>
          <a:off x="2647950" y="2781300"/>
          <a:ext cx="0" cy="2381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180975</xdr:colOff>
      <xdr:row>19</xdr:row>
      <xdr:rowOff>66675</xdr:rowOff>
    </xdr:from>
    <xdr:to>
      <xdr:col>7</xdr:col>
      <xdr:colOff>9525</xdr:colOff>
      <xdr:row>19</xdr:row>
      <xdr:rowOff>66675</xdr:rowOff>
    </xdr:to>
    <xdr:cxnSp macro="">
      <xdr:nvCxnSpPr>
        <xdr:cNvPr id="25" name="直線コネクタ 24">
          <a:extLst>
            <a:ext uri="{FF2B5EF4-FFF2-40B4-BE49-F238E27FC236}">
              <a16:creationId xmlns:a16="http://schemas.microsoft.com/office/drawing/2014/main" id="{00000000-0008-0000-0500-000019000000}"/>
            </a:ext>
          </a:extLst>
        </xdr:cNvPr>
        <xdr:cNvCxnSpPr/>
      </xdr:nvCxnSpPr>
      <xdr:spPr>
        <a:xfrm>
          <a:off x="2657475" y="3009900"/>
          <a:ext cx="2952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152400</xdr:colOff>
      <xdr:row>18</xdr:row>
      <xdr:rowOff>9525</xdr:rowOff>
    </xdr:from>
    <xdr:to>
      <xdr:col>5</xdr:col>
      <xdr:colOff>152400</xdr:colOff>
      <xdr:row>23</xdr:row>
      <xdr:rowOff>19050</xdr:rowOff>
    </xdr:to>
    <xdr:cxnSp macro="">
      <xdr:nvCxnSpPr>
        <xdr:cNvPr id="26" name="直線コネクタ 25">
          <a:extLst>
            <a:ext uri="{FF2B5EF4-FFF2-40B4-BE49-F238E27FC236}">
              <a16:creationId xmlns:a16="http://schemas.microsoft.com/office/drawing/2014/main" id="{00000000-0008-0000-0500-00001A000000}"/>
            </a:ext>
          </a:extLst>
        </xdr:cNvPr>
        <xdr:cNvCxnSpPr/>
      </xdr:nvCxnSpPr>
      <xdr:spPr>
        <a:xfrm>
          <a:off x="2000250" y="2876550"/>
          <a:ext cx="0" cy="5810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466725</xdr:colOff>
      <xdr:row>49</xdr:row>
      <xdr:rowOff>85725</xdr:rowOff>
    </xdr:from>
    <xdr:to>
      <xdr:col>3</xdr:col>
      <xdr:colOff>247650</xdr:colOff>
      <xdr:row>49</xdr:row>
      <xdr:rowOff>85725</xdr:rowOff>
    </xdr:to>
    <xdr:cxnSp macro="">
      <xdr:nvCxnSpPr>
        <xdr:cNvPr id="27" name="直線コネクタ 26">
          <a:extLst>
            <a:ext uri="{FF2B5EF4-FFF2-40B4-BE49-F238E27FC236}">
              <a16:creationId xmlns:a16="http://schemas.microsoft.com/office/drawing/2014/main" id="{00000000-0008-0000-0500-00001B000000}"/>
            </a:ext>
          </a:extLst>
        </xdr:cNvPr>
        <xdr:cNvCxnSpPr/>
      </xdr:nvCxnSpPr>
      <xdr:spPr>
        <a:xfrm>
          <a:off x="762000" y="6838950"/>
          <a:ext cx="723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9525</xdr:colOff>
      <xdr:row>49</xdr:row>
      <xdr:rowOff>85725</xdr:rowOff>
    </xdr:from>
    <xdr:to>
      <xdr:col>8</xdr:col>
      <xdr:colOff>0</xdr:colOff>
      <xdr:row>49</xdr:row>
      <xdr:rowOff>85725</xdr:rowOff>
    </xdr:to>
    <xdr:cxnSp macro="">
      <xdr:nvCxnSpPr>
        <xdr:cNvPr id="28" name="直線コネクタ 27">
          <a:extLst>
            <a:ext uri="{FF2B5EF4-FFF2-40B4-BE49-F238E27FC236}">
              <a16:creationId xmlns:a16="http://schemas.microsoft.com/office/drawing/2014/main" id="{00000000-0008-0000-0500-00001C000000}"/>
            </a:ext>
          </a:extLst>
        </xdr:cNvPr>
        <xdr:cNvCxnSpPr/>
      </xdr:nvCxnSpPr>
      <xdr:spPr>
        <a:xfrm>
          <a:off x="2952750" y="6838950"/>
          <a:ext cx="2571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485775</xdr:colOff>
      <xdr:row>47</xdr:row>
      <xdr:rowOff>85725</xdr:rowOff>
    </xdr:from>
    <xdr:to>
      <xdr:col>4</xdr:col>
      <xdr:colOff>28575</xdr:colOff>
      <xdr:row>47</xdr:row>
      <xdr:rowOff>85725</xdr:rowOff>
    </xdr:to>
    <xdr:cxnSp macro="">
      <xdr:nvCxnSpPr>
        <xdr:cNvPr id="29" name="直線コネクタ 28">
          <a:extLst>
            <a:ext uri="{FF2B5EF4-FFF2-40B4-BE49-F238E27FC236}">
              <a16:creationId xmlns:a16="http://schemas.microsoft.com/office/drawing/2014/main" id="{00000000-0008-0000-0500-00001D000000}"/>
            </a:ext>
          </a:extLst>
        </xdr:cNvPr>
        <xdr:cNvCxnSpPr/>
      </xdr:nvCxnSpPr>
      <xdr:spPr>
        <a:xfrm>
          <a:off x="781050" y="6591300"/>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47</xdr:row>
      <xdr:rowOff>85725</xdr:rowOff>
    </xdr:from>
    <xdr:to>
      <xdr:col>8</xdr:col>
      <xdr:colOff>9525</xdr:colOff>
      <xdr:row>47</xdr:row>
      <xdr:rowOff>85725</xdr:rowOff>
    </xdr:to>
    <xdr:cxnSp macro="">
      <xdr:nvCxnSpPr>
        <xdr:cNvPr id="30" name="直線コネクタ 29">
          <a:extLst>
            <a:ext uri="{FF2B5EF4-FFF2-40B4-BE49-F238E27FC236}">
              <a16:creationId xmlns:a16="http://schemas.microsoft.com/office/drawing/2014/main" id="{00000000-0008-0000-0500-00001E000000}"/>
            </a:ext>
          </a:extLst>
        </xdr:cNvPr>
        <xdr:cNvCxnSpPr/>
      </xdr:nvCxnSpPr>
      <xdr:spPr>
        <a:xfrm>
          <a:off x="2943225" y="6591300"/>
          <a:ext cx="2762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495300</xdr:colOff>
      <xdr:row>45</xdr:row>
      <xdr:rowOff>104775</xdr:rowOff>
    </xdr:from>
    <xdr:to>
      <xdr:col>3</xdr:col>
      <xdr:colOff>219075</xdr:colOff>
      <xdr:row>45</xdr:row>
      <xdr:rowOff>104775</xdr:rowOff>
    </xdr:to>
    <xdr:cxnSp macro="">
      <xdr:nvCxnSpPr>
        <xdr:cNvPr id="31" name="直線コネクタ 30">
          <a:extLst>
            <a:ext uri="{FF2B5EF4-FFF2-40B4-BE49-F238E27FC236}">
              <a16:creationId xmlns:a16="http://schemas.microsoft.com/office/drawing/2014/main" id="{00000000-0008-0000-0500-00001F000000}"/>
            </a:ext>
          </a:extLst>
        </xdr:cNvPr>
        <xdr:cNvCxnSpPr/>
      </xdr:nvCxnSpPr>
      <xdr:spPr>
        <a:xfrm>
          <a:off x="790575" y="6362700"/>
          <a:ext cx="6667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342900</xdr:colOff>
      <xdr:row>45</xdr:row>
      <xdr:rowOff>95250</xdr:rowOff>
    </xdr:from>
    <xdr:to>
      <xdr:col>8</xdr:col>
      <xdr:colOff>19050</xdr:colOff>
      <xdr:row>45</xdr:row>
      <xdr:rowOff>95250</xdr:rowOff>
    </xdr:to>
    <xdr:cxnSp macro="">
      <xdr:nvCxnSpPr>
        <xdr:cNvPr id="32" name="直線コネクタ 31">
          <a:extLst>
            <a:ext uri="{FF2B5EF4-FFF2-40B4-BE49-F238E27FC236}">
              <a16:creationId xmlns:a16="http://schemas.microsoft.com/office/drawing/2014/main" id="{00000000-0008-0000-0500-000020000000}"/>
            </a:ext>
          </a:extLst>
        </xdr:cNvPr>
        <xdr:cNvCxnSpPr/>
      </xdr:nvCxnSpPr>
      <xdr:spPr>
        <a:xfrm>
          <a:off x="2819400" y="6353175"/>
          <a:ext cx="4095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476250</xdr:colOff>
      <xdr:row>27</xdr:row>
      <xdr:rowOff>85725</xdr:rowOff>
    </xdr:from>
    <xdr:to>
      <xdr:col>4</xdr:col>
      <xdr:colOff>9525</xdr:colOff>
      <xdr:row>27</xdr:row>
      <xdr:rowOff>85725</xdr:rowOff>
    </xdr:to>
    <xdr:cxnSp macro="">
      <xdr:nvCxnSpPr>
        <xdr:cNvPr id="33" name="直線コネクタ 32">
          <a:extLst>
            <a:ext uri="{FF2B5EF4-FFF2-40B4-BE49-F238E27FC236}">
              <a16:creationId xmlns:a16="http://schemas.microsoft.com/office/drawing/2014/main" id="{00000000-0008-0000-0500-000021000000}"/>
            </a:ext>
          </a:extLst>
        </xdr:cNvPr>
        <xdr:cNvCxnSpPr/>
      </xdr:nvCxnSpPr>
      <xdr:spPr>
        <a:xfrm>
          <a:off x="771525" y="4019550"/>
          <a:ext cx="733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466725</xdr:colOff>
      <xdr:row>29</xdr:row>
      <xdr:rowOff>95250</xdr:rowOff>
    </xdr:from>
    <xdr:to>
      <xdr:col>4</xdr:col>
      <xdr:colOff>0</xdr:colOff>
      <xdr:row>29</xdr:row>
      <xdr:rowOff>95250</xdr:rowOff>
    </xdr:to>
    <xdr:cxnSp macro="">
      <xdr:nvCxnSpPr>
        <xdr:cNvPr id="34" name="直線コネクタ 33">
          <a:extLst>
            <a:ext uri="{FF2B5EF4-FFF2-40B4-BE49-F238E27FC236}">
              <a16:creationId xmlns:a16="http://schemas.microsoft.com/office/drawing/2014/main" id="{00000000-0008-0000-0500-000022000000}"/>
            </a:ext>
          </a:extLst>
        </xdr:cNvPr>
        <xdr:cNvCxnSpPr/>
      </xdr:nvCxnSpPr>
      <xdr:spPr>
        <a:xfrm>
          <a:off x="762000" y="4276725"/>
          <a:ext cx="7334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476250</xdr:colOff>
      <xdr:row>31</xdr:row>
      <xdr:rowOff>95250</xdr:rowOff>
    </xdr:from>
    <xdr:to>
      <xdr:col>3</xdr:col>
      <xdr:colOff>247650</xdr:colOff>
      <xdr:row>31</xdr:row>
      <xdr:rowOff>95250</xdr:rowOff>
    </xdr:to>
    <xdr:cxnSp macro="">
      <xdr:nvCxnSpPr>
        <xdr:cNvPr id="35" name="直線コネクタ 34">
          <a:extLst>
            <a:ext uri="{FF2B5EF4-FFF2-40B4-BE49-F238E27FC236}">
              <a16:creationId xmlns:a16="http://schemas.microsoft.com/office/drawing/2014/main" id="{00000000-0008-0000-0500-000023000000}"/>
            </a:ext>
          </a:extLst>
        </xdr:cNvPr>
        <xdr:cNvCxnSpPr/>
      </xdr:nvCxnSpPr>
      <xdr:spPr>
        <a:xfrm>
          <a:off x="771525" y="4524375"/>
          <a:ext cx="7143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466725</xdr:colOff>
      <xdr:row>33</xdr:row>
      <xdr:rowOff>95250</xdr:rowOff>
    </xdr:from>
    <xdr:to>
      <xdr:col>3</xdr:col>
      <xdr:colOff>247650</xdr:colOff>
      <xdr:row>33</xdr:row>
      <xdr:rowOff>95250</xdr:rowOff>
    </xdr:to>
    <xdr:cxnSp macro="">
      <xdr:nvCxnSpPr>
        <xdr:cNvPr id="36" name="直線コネクタ 35">
          <a:extLst>
            <a:ext uri="{FF2B5EF4-FFF2-40B4-BE49-F238E27FC236}">
              <a16:creationId xmlns:a16="http://schemas.microsoft.com/office/drawing/2014/main" id="{00000000-0008-0000-0500-000024000000}"/>
            </a:ext>
          </a:extLst>
        </xdr:cNvPr>
        <xdr:cNvCxnSpPr/>
      </xdr:nvCxnSpPr>
      <xdr:spPr>
        <a:xfrm>
          <a:off x="762000" y="4772025"/>
          <a:ext cx="7239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457200</xdr:colOff>
      <xdr:row>35</xdr:row>
      <xdr:rowOff>76200</xdr:rowOff>
    </xdr:from>
    <xdr:to>
      <xdr:col>4</xdr:col>
      <xdr:colOff>0</xdr:colOff>
      <xdr:row>35</xdr:row>
      <xdr:rowOff>76200</xdr:rowOff>
    </xdr:to>
    <xdr:cxnSp macro="">
      <xdr:nvCxnSpPr>
        <xdr:cNvPr id="37" name="直線コネクタ 36">
          <a:extLst>
            <a:ext uri="{FF2B5EF4-FFF2-40B4-BE49-F238E27FC236}">
              <a16:creationId xmlns:a16="http://schemas.microsoft.com/office/drawing/2014/main" id="{00000000-0008-0000-0500-000025000000}"/>
            </a:ext>
          </a:extLst>
        </xdr:cNvPr>
        <xdr:cNvCxnSpPr/>
      </xdr:nvCxnSpPr>
      <xdr:spPr>
        <a:xfrm>
          <a:off x="752475" y="5000625"/>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23</xdr:row>
      <xdr:rowOff>95250</xdr:rowOff>
    </xdr:from>
    <xdr:to>
      <xdr:col>8</xdr:col>
      <xdr:colOff>19050</xdr:colOff>
      <xdr:row>23</xdr:row>
      <xdr:rowOff>95250</xdr:rowOff>
    </xdr:to>
    <xdr:cxnSp macro="">
      <xdr:nvCxnSpPr>
        <xdr:cNvPr id="38" name="直線コネクタ 37">
          <a:extLst>
            <a:ext uri="{FF2B5EF4-FFF2-40B4-BE49-F238E27FC236}">
              <a16:creationId xmlns:a16="http://schemas.microsoft.com/office/drawing/2014/main" id="{00000000-0008-0000-0500-000026000000}"/>
            </a:ext>
          </a:extLst>
        </xdr:cNvPr>
        <xdr:cNvCxnSpPr/>
      </xdr:nvCxnSpPr>
      <xdr:spPr>
        <a:xfrm>
          <a:off x="2486025" y="3533775"/>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114300</xdr:colOff>
      <xdr:row>23</xdr:row>
      <xdr:rowOff>104775</xdr:rowOff>
    </xdr:from>
    <xdr:to>
      <xdr:col>7</xdr:col>
      <xdr:colOff>114300</xdr:colOff>
      <xdr:row>31</xdr:row>
      <xdr:rowOff>95250</xdr:rowOff>
    </xdr:to>
    <xdr:cxnSp macro="">
      <xdr:nvCxnSpPr>
        <xdr:cNvPr id="39" name="直線コネクタ 38">
          <a:extLst>
            <a:ext uri="{FF2B5EF4-FFF2-40B4-BE49-F238E27FC236}">
              <a16:creationId xmlns:a16="http://schemas.microsoft.com/office/drawing/2014/main" id="{00000000-0008-0000-0500-000027000000}"/>
            </a:ext>
          </a:extLst>
        </xdr:cNvPr>
        <xdr:cNvCxnSpPr/>
      </xdr:nvCxnSpPr>
      <xdr:spPr>
        <a:xfrm>
          <a:off x="3057525" y="3543300"/>
          <a:ext cx="0" cy="98107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123825</xdr:colOff>
      <xdr:row>25</xdr:row>
      <xdr:rowOff>85725</xdr:rowOff>
    </xdr:from>
    <xdr:to>
      <xdr:col>7</xdr:col>
      <xdr:colOff>257175</xdr:colOff>
      <xdr:row>25</xdr:row>
      <xdr:rowOff>85725</xdr:rowOff>
    </xdr:to>
    <xdr:cxnSp macro="">
      <xdr:nvCxnSpPr>
        <xdr:cNvPr id="40" name="直線コネクタ 39">
          <a:extLst>
            <a:ext uri="{FF2B5EF4-FFF2-40B4-BE49-F238E27FC236}">
              <a16:creationId xmlns:a16="http://schemas.microsoft.com/office/drawing/2014/main" id="{00000000-0008-0000-0500-000028000000}"/>
            </a:ext>
          </a:extLst>
        </xdr:cNvPr>
        <xdr:cNvCxnSpPr/>
      </xdr:nvCxnSpPr>
      <xdr:spPr>
        <a:xfrm>
          <a:off x="3067050" y="3771900"/>
          <a:ext cx="1333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114300</xdr:colOff>
      <xdr:row>27</xdr:row>
      <xdr:rowOff>76200</xdr:rowOff>
    </xdr:from>
    <xdr:to>
      <xdr:col>7</xdr:col>
      <xdr:colOff>257175</xdr:colOff>
      <xdr:row>27</xdr:row>
      <xdr:rowOff>76200</xdr:rowOff>
    </xdr:to>
    <xdr:cxnSp macro="">
      <xdr:nvCxnSpPr>
        <xdr:cNvPr id="41" name="直線コネクタ 40">
          <a:extLst>
            <a:ext uri="{FF2B5EF4-FFF2-40B4-BE49-F238E27FC236}">
              <a16:creationId xmlns:a16="http://schemas.microsoft.com/office/drawing/2014/main" id="{00000000-0008-0000-0500-000029000000}"/>
            </a:ext>
          </a:extLst>
        </xdr:cNvPr>
        <xdr:cNvCxnSpPr/>
      </xdr:nvCxnSpPr>
      <xdr:spPr>
        <a:xfrm>
          <a:off x="3057525" y="4010025"/>
          <a:ext cx="142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123825</xdr:colOff>
      <xdr:row>29</xdr:row>
      <xdr:rowOff>104775</xdr:rowOff>
    </xdr:from>
    <xdr:to>
      <xdr:col>8</xdr:col>
      <xdr:colOff>0</xdr:colOff>
      <xdr:row>29</xdr:row>
      <xdr:rowOff>104775</xdr:rowOff>
    </xdr:to>
    <xdr:cxnSp macro="">
      <xdr:nvCxnSpPr>
        <xdr:cNvPr id="42" name="直線コネクタ 41">
          <a:extLst>
            <a:ext uri="{FF2B5EF4-FFF2-40B4-BE49-F238E27FC236}">
              <a16:creationId xmlns:a16="http://schemas.microsoft.com/office/drawing/2014/main" id="{00000000-0008-0000-0500-00002A000000}"/>
            </a:ext>
          </a:extLst>
        </xdr:cNvPr>
        <xdr:cNvCxnSpPr/>
      </xdr:nvCxnSpPr>
      <xdr:spPr>
        <a:xfrm>
          <a:off x="3067050" y="4286250"/>
          <a:ext cx="14287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104775</xdr:colOff>
      <xdr:row>31</xdr:row>
      <xdr:rowOff>104775</xdr:rowOff>
    </xdr:from>
    <xdr:to>
      <xdr:col>8</xdr:col>
      <xdr:colOff>9525</xdr:colOff>
      <xdr:row>31</xdr:row>
      <xdr:rowOff>104775</xdr:rowOff>
    </xdr:to>
    <xdr:cxnSp macro="">
      <xdr:nvCxnSpPr>
        <xdr:cNvPr id="43" name="直線コネクタ 42">
          <a:extLst>
            <a:ext uri="{FF2B5EF4-FFF2-40B4-BE49-F238E27FC236}">
              <a16:creationId xmlns:a16="http://schemas.microsoft.com/office/drawing/2014/main" id="{00000000-0008-0000-0500-00002B000000}"/>
            </a:ext>
          </a:extLst>
        </xdr:cNvPr>
        <xdr:cNvCxnSpPr/>
      </xdr:nvCxnSpPr>
      <xdr:spPr>
        <a:xfrm>
          <a:off x="3048000" y="4533900"/>
          <a:ext cx="1714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333375</xdr:colOff>
      <xdr:row>14</xdr:row>
      <xdr:rowOff>76200</xdr:rowOff>
    </xdr:from>
    <xdr:to>
      <xdr:col>3</xdr:col>
      <xdr:colOff>228600</xdr:colOff>
      <xdr:row>14</xdr:row>
      <xdr:rowOff>76200</xdr:rowOff>
    </xdr:to>
    <xdr:cxnSp macro="">
      <xdr:nvCxnSpPr>
        <xdr:cNvPr id="44" name="直線コネクタ 43">
          <a:extLst>
            <a:ext uri="{FF2B5EF4-FFF2-40B4-BE49-F238E27FC236}">
              <a16:creationId xmlns:a16="http://schemas.microsoft.com/office/drawing/2014/main" id="{00000000-0008-0000-0500-00002C000000}"/>
            </a:ext>
          </a:extLst>
        </xdr:cNvPr>
        <xdr:cNvCxnSpPr/>
      </xdr:nvCxnSpPr>
      <xdr:spPr>
        <a:xfrm>
          <a:off x="628650" y="2257425"/>
          <a:ext cx="838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457200</xdr:colOff>
      <xdr:row>37</xdr:row>
      <xdr:rowOff>76200</xdr:rowOff>
    </xdr:from>
    <xdr:to>
      <xdr:col>4</xdr:col>
      <xdr:colOff>0</xdr:colOff>
      <xdr:row>37</xdr:row>
      <xdr:rowOff>76200</xdr:rowOff>
    </xdr:to>
    <xdr:cxnSp macro="">
      <xdr:nvCxnSpPr>
        <xdr:cNvPr id="45" name="直線コネクタ 44">
          <a:extLst>
            <a:ext uri="{FF2B5EF4-FFF2-40B4-BE49-F238E27FC236}">
              <a16:creationId xmlns:a16="http://schemas.microsoft.com/office/drawing/2014/main" id="{00000000-0008-0000-0500-00002D000000}"/>
            </a:ext>
          </a:extLst>
        </xdr:cNvPr>
        <xdr:cNvCxnSpPr/>
      </xdr:nvCxnSpPr>
      <xdr:spPr>
        <a:xfrm>
          <a:off x="752475" y="5248275"/>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457200</xdr:colOff>
      <xdr:row>39</xdr:row>
      <xdr:rowOff>76200</xdr:rowOff>
    </xdr:from>
    <xdr:to>
      <xdr:col>4</xdr:col>
      <xdr:colOff>0</xdr:colOff>
      <xdr:row>39</xdr:row>
      <xdr:rowOff>76200</xdr:rowOff>
    </xdr:to>
    <xdr:cxnSp macro="">
      <xdr:nvCxnSpPr>
        <xdr:cNvPr id="46" name="直線コネクタ 45">
          <a:extLst>
            <a:ext uri="{FF2B5EF4-FFF2-40B4-BE49-F238E27FC236}">
              <a16:creationId xmlns:a16="http://schemas.microsoft.com/office/drawing/2014/main" id="{00000000-0008-0000-0500-00002E000000}"/>
            </a:ext>
          </a:extLst>
        </xdr:cNvPr>
        <xdr:cNvCxnSpPr/>
      </xdr:nvCxnSpPr>
      <xdr:spPr>
        <a:xfrm>
          <a:off x="752475" y="5495925"/>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457200</xdr:colOff>
      <xdr:row>41</xdr:row>
      <xdr:rowOff>76200</xdr:rowOff>
    </xdr:from>
    <xdr:to>
      <xdr:col>4</xdr:col>
      <xdr:colOff>0</xdr:colOff>
      <xdr:row>41</xdr:row>
      <xdr:rowOff>76200</xdr:rowOff>
    </xdr:to>
    <xdr:cxnSp macro="">
      <xdr:nvCxnSpPr>
        <xdr:cNvPr id="47" name="直線コネクタ 46">
          <a:extLst>
            <a:ext uri="{FF2B5EF4-FFF2-40B4-BE49-F238E27FC236}">
              <a16:creationId xmlns:a16="http://schemas.microsoft.com/office/drawing/2014/main" id="{00000000-0008-0000-0500-00002F000000}"/>
            </a:ext>
          </a:extLst>
        </xdr:cNvPr>
        <xdr:cNvCxnSpPr/>
      </xdr:nvCxnSpPr>
      <xdr:spPr>
        <a:xfrm>
          <a:off x="752475" y="5743575"/>
          <a:ext cx="7429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224518</xdr:colOff>
      <xdr:row>8</xdr:row>
      <xdr:rowOff>97971</xdr:rowOff>
    </xdr:from>
    <xdr:to>
      <xdr:col>13</xdr:col>
      <xdr:colOff>0</xdr:colOff>
      <xdr:row>8</xdr:row>
      <xdr:rowOff>97971</xdr:rowOff>
    </xdr:to>
    <xdr:cxnSp macro="">
      <xdr:nvCxnSpPr>
        <xdr:cNvPr id="2" name="直線コネクタ 1">
          <a:extLst>
            <a:ext uri="{FF2B5EF4-FFF2-40B4-BE49-F238E27FC236}">
              <a16:creationId xmlns:a16="http://schemas.microsoft.com/office/drawing/2014/main" id="{00000000-0008-0000-0700-000002000000}"/>
            </a:ext>
          </a:extLst>
        </xdr:cNvPr>
        <xdr:cNvCxnSpPr/>
      </xdr:nvCxnSpPr>
      <xdr:spPr>
        <a:xfrm>
          <a:off x="4830536" y="1598159"/>
          <a:ext cx="432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221797</xdr:colOff>
      <xdr:row>4</xdr:row>
      <xdr:rowOff>190500</xdr:rowOff>
    </xdr:from>
    <xdr:to>
      <xdr:col>11</xdr:col>
      <xdr:colOff>221797</xdr:colOff>
      <xdr:row>24</xdr:row>
      <xdr:rowOff>95250</xdr:rowOff>
    </xdr:to>
    <xdr:cxnSp macro="">
      <xdr:nvCxnSpPr>
        <xdr:cNvPr id="9" name="直線コネクタ 8">
          <a:extLst>
            <a:ext uri="{FF2B5EF4-FFF2-40B4-BE49-F238E27FC236}">
              <a16:creationId xmlns:a16="http://schemas.microsoft.com/office/drawing/2014/main" id="{00000000-0008-0000-0700-000009000000}"/>
            </a:ext>
          </a:extLst>
        </xdr:cNvPr>
        <xdr:cNvCxnSpPr/>
      </xdr:nvCxnSpPr>
      <xdr:spPr>
        <a:xfrm>
          <a:off x="4827815" y="1044348"/>
          <a:ext cx="0" cy="2581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323850</xdr:colOff>
      <xdr:row>4</xdr:row>
      <xdr:rowOff>83686</xdr:rowOff>
    </xdr:from>
    <xdr:to>
      <xdr:col>1</xdr:col>
      <xdr:colOff>323850</xdr:colOff>
      <xdr:row>8</xdr:row>
      <xdr:rowOff>8846</xdr:rowOff>
    </xdr:to>
    <xdr:cxnSp macro="">
      <xdr:nvCxnSpPr>
        <xdr:cNvPr id="10" name="直線コネクタ 9">
          <a:extLst>
            <a:ext uri="{FF2B5EF4-FFF2-40B4-BE49-F238E27FC236}">
              <a16:creationId xmlns:a16="http://schemas.microsoft.com/office/drawing/2014/main" id="{00000000-0008-0000-0700-00000A000000}"/>
            </a:ext>
          </a:extLst>
        </xdr:cNvPr>
        <xdr:cNvCxnSpPr/>
      </xdr:nvCxnSpPr>
      <xdr:spPr>
        <a:xfrm flipV="1">
          <a:off x="619805" y="937534"/>
          <a:ext cx="0" cy="5715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323170</xdr:colOff>
      <xdr:row>4</xdr:row>
      <xdr:rowOff>87085</xdr:rowOff>
    </xdr:from>
    <xdr:to>
      <xdr:col>10</xdr:col>
      <xdr:colOff>3402</xdr:colOff>
      <xdr:row>4</xdr:row>
      <xdr:rowOff>87085</xdr:rowOff>
    </xdr:to>
    <xdr:cxnSp macro="">
      <xdr:nvCxnSpPr>
        <xdr:cNvPr id="11" name="直線コネクタ 10">
          <a:extLst>
            <a:ext uri="{FF2B5EF4-FFF2-40B4-BE49-F238E27FC236}">
              <a16:creationId xmlns:a16="http://schemas.microsoft.com/office/drawing/2014/main" id="{00000000-0008-0000-0700-00000B000000}"/>
            </a:ext>
          </a:extLst>
        </xdr:cNvPr>
        <xdr:cNvCxnSpPr/>
      </xdr:nvCxnSpPr>
      <xdr:spPr>
        <a:xfrm>
          <a:off x="619125" y="940933"/>
          <a:ext cx="382700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323850</xdr:colOff>
      <xdr:row>8</xdr:row>
      <xdr:rowOff>142875</xdr:rowOff>
    </xdr:from>
    <xdr:to>
      <xdr:col>1</xdr:col>
      <xdr:colOff>323850</xdr:colOff>
      <xdr:row>18</xdr:row>
      <xdr:rowOff>19050</xdr:rowOff>
    </xdr:to>
    <xdr:cxnSp macro="">
      <xdr:nvCxnSpPr>
        <xdr:cNvPr id="12" name="直線コネクタ 11">
          <a:extLst>
            <a:ext uri="{FF2B5EF4-FFF2-40B4-BE49-F238E27FC236}">
              <a16:creationId xmlns:a16="http://schemas.microsoft.com/office/drawing/2014/main" id="{00000000-0008-0000-0700-00000C000000}"/>
            </a:ext>
          </a:extLst>
        </xdr:cNvPr>
        <xdr:cNvCxnSpPr/>
      </xdr:nvCxnSpPr>
      <xdr:spPr>
        <a:xfrm>
          <a:off x="619125" y="1581150"/>
          <a:ext cx="0" cy="11430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0</xdr:colOff>
      <xdr:row>8</xdr:row>
      <xdr:rowOff>95250</xdr:rowOff>
    </xdr:from>
    <xdr:to>
      <xdr:col>4</xdr:col>
      <xdr:colOff>3402</xdr:colOff>
      <xdr:row>8</xdr:row>
      <xdr:rowOff>95250</xdr:rowOff>
    </xdr:to>
    <xdr:cxnSp macro="">
      <xdr:nvCxnSpPr>
        <xdr:cNvPr id="13" name="直線コネクタ 12">
          <a:extLst>
            <a:ext uri="{FF2B5EF4-FFF2-40B4-BE49-F238E27FC236}">
              <a16:creationId xmlns:a16="http://schemas.microsoft.com/office/drawing/2014/main" id="{00000000-0008-0000-0700-00000D000000}"/>
            </a:ext>
          </a:extLst>
        </xdr:cNvPr>
        <xdr:cNvCxnSpPr/>
      </xdr:nvCxnSpPr>
      <xdr:spPr>
        <a:xfrm>
          <a:off x="1115786" y="1554616"/>
          <a:ext cx="47965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527277</xdr:colOff>
      <xdr:row>5</xdr:row>
      <xdr:rowOff>95250</xdr:rowOff>
    </xdr:from>
    <xdr:to>
      <xdr:col>1</xdr:col>
      <xdr:colOff>527277</xdr:colOff>
      <xdr:row>7</xdr:row>
      <xdr:rowOff>57151</xdr:rowOff>
    </xdr:to>
    <xdr:cxnSp macro="">
      <xdr:nvCxnSpPr>
        <xdr:cNvPr id="14" name="直線コネクタ 13">
          <a:extLst>
            <a:ext uri="{FF2B5EF4-FFF2-40B4-BE49-F238E27FC236}">
              <a16:creationId xmlns:a16="http://schemas.microsoft.com/office/drawing/2014/main" id="{00000000-0008-0000-0700-00000E000000}"/>
            </a:ext>
          </a:extLst>
        </xdr:cNvPr>
        <xdr:cNvCxnSpPr/>
      </xdr:nvCxnSpPr>
      <xdr:spPr>
        <a:xfrm flipV="1">
          <a:off x="823232" y="1108982"/>
          <a:ext cx="0" cy="33269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523875</xdr:colOff>
      <xdr:row>5</xdr:row>
      <xdr:rowOff>94784</xdr:rowOff>
    </xdr:from>
    <xdr:to>
      <xdr:col>4</xdr:col>
      <xdr:colOff>0</xdr:colOff>
      <xdr:row>5</xdr:row>
      <xdr:rowOff>94784</xdr:rowOff>
    </xdr:to>
    <xdr:cxnSp macro="">
      <xdr:nvCxnSpPr>
        <xdr:cNvPr id="15" name="直線コネクタ 14">
          <a:extLst>
            <a:ext uri="{FF2B5EF4-FFF2-40B4-BE49-F238E27FC236}">
              <a16:creationId xmlns:a16="http://schemas.microsoft.com/office/drawing/2014/main" id="{00000000-0008-0000-0700-00000F000000}"/>
            </a:ext>
          </a:extLst>
        </xdr:cNvPr>
        <xdr:cNvCxnSpPr/>
      </xdr:nvCxnSpPr>
      <xdr:spPr>
        <a:xfrm>
          <a:off x="821241" y="1116979"/>
          <a:ext cx="767808"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133350</xdr:colOff>
      <xdr:row>9</xdr:row>
      <xdr:rowOff>0</xdr:rowOff>
    </xdr:from>
    <xdr:to>
      <xdr:col>5</xdr:col>
      <xdr:colOff>133350</xdr:colOff>
      <xdr:row>12</xdr:row>
      <xdr:rowOff>0</xdr:rowOff>
    </xdr:to>
    <xdr:cxnSp macro="">
      <xdr:nvCxnSpPr>
        <xdr:cNvPr id="16" name="直線コネクタ 15">
          <a:extLst>
            <a:ext uri="{FF2B5EF4-FFF2-40B4-BE49-F238E27FC236}">
              <a16:creationId xmlns:a16="http://schemas.microsoft.com/office/drawing/2014/main" id="{00000000-0008-0000-0700-000010000000}"/>
            </a:ext>
          </a:extLst>
        </xdr:cNvPr>
        <xdr:cNvCxnSpPr/>
      </xdr:nvCxnSpPr>
      <xdr:spPr>
        <a:xfrm>
          <a:off x="2074769" y="1694890"/>
          <a:ext cx="0" cy="341779"/>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161925</xdr:colOff>
      <xdr:row>6</xdr:row>
      <xdr:rowOff>95250</xdr:rowOff>
    </xdr:from>
    <xdr:to>
      <xdr:col>6</xdr:col>
      <xdr:colOff>161925</xdr:colOff>
      <xdr:row>10</xdr:row>
      <xdr:rowOff>95250</xdr:rowOff>
    </xdr:to>
    <xdr:cxnSp macro="">
      <xdr:nvCxnSpPr>
        <xdr:cNvPr id="17" name="直線コネクタ 16">
          <a:extLst>
            <a:ext uri="{FF2B5EF4-FFF2-40B4-BE49-F238E27FC236}">
              <a16:creationId xmlns:a16="http://schemas.microsoft.com/office/drawing/2014/main" id="{00000000-0008-0000-0700-000011000000}"/>
            </a:ext>
          </a:extLst>
        </xdr:cNvPr>
        <xdr:cNvCxnSpPr/>
      </xdr:nvCxnSpPr>
      <xdr:spPr>
        <a:xfrm>
          <a:off x="2638425" y="1285875"/>
          <a:ext cx="0" cy="4953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159204</xdr:colOff>
      <xdr:row>6</xdr:row>
      <xdr:rowOff>95250</xdr:rowOff>
    </xdr:from>
    <xdr:to>
      <xdr:col>7</xdr:col>
      <xdr:colOff>3401</xdr:colOff>
      <xdr:row>6</xdr:row>
      <xdr:rowOff>95250</xdr:rowOff>
    </xdr:to>
    <xdr:cxnSp macro="">
      <xdr:nvCxnSpPr>
        <xdr:cNvPr id="18" name="直線コネクタ 17">
          <a:extLst>
            <a:ext uri="{FF2B5EF4-FFF2-40B4-BE49-F238E27FC236}">
              <a16:creationId xmlns:a16="http://schemas.microsoft.com/office/drawing/2014/main" id="{00000000-0008-0000-0700-000012000000}"/>
            </a:ext>
          </a:extLst>
        </xdr:cNvPr>
        <xdr:cNvCxnSpPr/>
      </xdr:nvCxnSpPr>
      <xdr:spPr>
        <a:xfrm>
          <a:off x="2734356" y="1289277"/>
          <a:ext cx="19798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159884</xdr:colOff>
      <xdr:row>10</xdr:row>
      <xdr:rowOff>95250</xdr:rowOff>
    </xdr:from>
    <xdr:to>
      <xdr:col>7</xdr:col>
      <xdr:colOff>3401</xdr:colOff>
      <xdr:row>10</xdr:row>
      <xdr:rowOff>95250</xdr:rowOff>
    </xdr:to>
    <xdr:cxnSp macro="">
      <xdr:nvCxnSpPr>
        <xdr:cNvPr id="19" name="直線コネクタ 18">
          <a:extLst>
            <a:ext uri="{FF2B5EF4-FFF2-40B4-BE49-F238E27FC236}">
              <a16:creationId xmlns:a16="http://schemas.microsoft.com/office/drawing/2014/main" id="{00000000-0008-0000-0700-000013000000}"/>
            </a:ext>
          </a:extLst>
        </xdr:cNvPr>
        <xdr:cNvCxnSpPr/>
      </xdr:nvCxnSpPr>
      <xdr:spPr>
        <a:xfrm>
          <a:off x="2735036" y="1819955"/>
          <a:ext cx="19730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625249</xdr:colOff>
      <xdr:row>8</xdr:row>
      <xdr:rowOff>85725</xdr:rowOff>
    </xdr:from>
    <xdr:to>
      <xdr:col>6</xdr:col>
      <xdr:colOff>157843</xdr:colOff>
      <xdr:row>8</xdr:row>
      <xdr:rowOff>85725</xdr:rowOff>
    </xdr:to>
    <xdr:cxnSp macro="">
      <xdr:nvCxnSpPr>
        <xdr:cNvPr id="20" name="直線コネクタ 19">
          <a:extLst>
            <a:ext uri="{FF2B5EF4-FFF2-40B4-BE49-F238E27FC236}">
              <a16:creationId xmlns:a16="http://schemas.microsoft.com/office/drawing/2014/main" id="{00000000-0008-0000-0700-000014000000}"/>
            </a:ext>
          </a:extLst>
        </xdr:cNvPr>
        <xdr:cNvCxnSpPr/>
      </xdr:nvCxnSpPr>
      <xdr:spPr>
        <a:xfrm>
          <a:off x="2571070" y="1545091"/>
          <a:ext cx="16192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476250</xdr:colOff>
      <xdr:row>19</xdr:row>
      <xdr:rowOff>9525</xdr:rowOff>
    </xdr:from>
    <xdr:to>
      <xdr:col>1</xdr:col>
      <xdr:colOff>476250</xdr:colOff>
      <xdr:row>46</xdr:row>
      <xdr:rowOff>81642</xdr:rowOff>
    </xdr:to>
    <xdr:cxnSp macro="">
      <xdr:nvCxnSpPr>
        <xdr:cNvPr id="21" name="直線コネクタ 20">
          <a:extLst>
            <a:ext uri="{FF2B5EF4-FFF2-40B4-BE49-F238E27FC236}">
              <a16:creationId xmlns:a16="http://schemas.microsoft.com/office/drawing/2014/main" id="{00000000-0008-0000-0700-000015000000}"/>
            </a:ext>
          </a:extLst>
        </xdr:cNvPr>
        <xdr:cNvCxnSpPr/>
      </xdr:nvCxnSpPr>
      <xdr:spPr>
        <a:xfrm>
          <a:off x="772205" y="2935061"/>
          <a:ext cx="0" cy="3456894"/>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9525</xdr:colOff>
      <xdr:row>18</xdr:row>
      <xdr:rowOff>85725</xdr:rowOff>
    </xdr:from>
    <xdr:to>
      <xdr:col>3</xdr:col>
      <xdr:colOff>247650</xdr:colOff>
      <xdr:row>18</xdr:row>
      <xdr:rowOff>85725</xdr:rowOff>
    </xdr:to>
    <xdr:cxnSp macro="">
      <xdr:nvCxnSpPr>
        <xdr:cNvPr id="22" name="直線コネクタ 21">
          <a:extLst>
            <a:ext uri="{FF2B5EF4-FFF2-40B4-BE49-F238E27FC236}">
              <a16:creationId xmlns:a16="http://schemas.microsoft.com/office/drawing/2014/main" id="{00000000-0008-0000-0700-000016000000}"/>
            </a:ext>
          </a:extLst>
        </xdr:cNvPr>
        <xdr:cNvCxnSpPr/>
      </xdr:nvCxnSpPr>
      <xdr:spPr>
        <a:xfrm>
          <a:off x="1028700" y="2790825"/>
          <a:ext cx="4572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3595</xdr:colOff>
      <xdr:row>18</xdr:row>
      <xdr:rowOff>83388</xdr:rowOff>
    </xdr:from>
    <xdr:to>
      <xdr:col>6</xdr:col>
      <xdr:colOff>352245</xdr:colOff>
      <xdr:row>18</xdr:row>
      <xdr:rowOff>83388</xdr:rowOff>
    </xdr:to>
    <xdr:cxnSp macro="">
      <xdr:nvCxnSpPr>
        <xdr:cNvPr id="23" name="直線コネクタ 22">
          <a:extLst>
            <a:ext uri="{FF2B5EF4-FFF2-40B4-BE49-F238E27FC236}">
              <a16:creationId xmlns:a16="http://schemas.microsoft.com/office/drawing/2014/main" id="{00000000-0008-0000-0700-000017000000}"/>
            </a:ext>
          </a:extLst>
        </xdr:cNvPr>
        <xdr:cNvCxnSpPr/>
      </xdr:nvCxnSpPr>
      <xdr:spPr>
        <a:xfrm>
          <a:off x="2577142" y="2897756"/>
          <a:ext cx="34865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171450</xdr:colOff>
      <xdr:row>18</xdr:row>
      <xdr:rowOff>85725</xdr:rowOff>
    </xdr:from>
    <xdr:to>
      <xdr:col>6</xdr:col>
      <xdr:colOff>171450</xdr:colOff>
      <xdr:row>20</xdr:row>
      <xdr:rowOff>76200</xdr:rowOff>
    </xdr:to>
    <xdr:cxnSp macro="">
      <xdr:nvCxnSpPr>
        <xdr:cNvPr id="24" name="直線コネクタ 23">
          <a:extLst>
            <a:ext uri="{FF2B5EF4-FFF2-40B4-BE49-F238E27FC236}">
              <a16:creationId xmlns:a16="http://schemas.microsoft.com/office/drawing/2014/main" id="{00000000-0008-0000-0700-000018000000}"/>
            </a:ext>
          </a:extLst>
        </xdr:cNvPr>
        <xdr:cNvCxnSpPr/>
      </xdr:nvCxnSpPr>
      <xdr:spPr>
        <a:xfrm>
          <a:off x="2647950" y="2790825"/>
          <a:ext cx="0" cy="2381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170193</xdr:colOff>
      <xdr:row>20</xdr:row>
      <xdr:rowOff>70269</xdr:rowOff>
    </xdr:from>
    <xdr:to>
      <xdr:col>6</xdr:col>
      <xdr:colOff>350988</xdr:colOff>
      <xdr:row>20</xdr:row>
      <xdr:rowOff>70269</xdr:rowOff>
    </xdr:to>
    <xdr:cxnSp macro="">
      <xdr:nvCxnSpPr>
        <xdr:cNvPr id="25" name="直線コネクタ 24">
          <a:extLst>
            <a:ext uri="{FF2B5EF4-FFF2-40B4-BE49-F238E27FC236}">
              <a16:creationId xmlns:a16="http://schemas.microsoft.com/office/drawing/2014/main" id="{00000000-0008-0000-0700-000019000000}"/>
            </a:ext>
          </a:extLst>
        </xdr:cNvPr>
        <xdr:cNvCxnSpPr/>
      </xdr:nvCxnSpPr>
      <xdr:spPr>
        <a:xfrm>
          <a:off x="2743740" y="3132646"/>
          <a:ext cx="18079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134429</xdr:colOff>
      <xdr:row>18</xdr:row>
      <xdr:rowOff>171270</xdr:rowOff>
    </xdr:from>
    <xdr:to>
      <xdr:col>5</xdr:col>
      <xdr:colOff>134429</xdr:colOff>
      <xdr:row>23</xdr:row>
      <xdr:rowOff>75481</xdr:rowOff>
    </xdr:to>
    <xdr:cxnSp macro="">
      <xdr:nvCxnSpPr>
        <xdr:cNvPr id="26" name="直線コネクタ 25">
          <a:extLst>
            <a:ext uri="{FF2B5EF4-FFF2-40B4-BE49-F238E27FC236}">
              <a16:creationId xmlns:a16="http://schemas.microsoft.com/office/drawing/2014/main" id="{00000000-0008-0000-0700-00001A000000}"/>
            </a:ext>
          </a:extLst>
        </xdr:cNvPr>
        <xdr:cNvCxnSpPr/>
      </xdr:nvCxnSpPr>
      <xdr:spPr>
        <a:xfrm>
          <a:off x="2078967" y="2985638"/>
          <a:ext cx="0" cy="572758"/>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476250</xdr:colOff>
      <xdr:row>46</xdr:row>
      <xdr:rowOff>81643</xdr:rowOff>
    </xdr:from>
    <xdr:to>
      <xdr:col>8</xdr:col>
      <xdr:colOff>0</xdr:colOff>
      <xdr:row>46</xdr:row>
      <xdr:rowOff>81643</xdr:rowOff>
    </xdr:to>
    <xdr:cxnSp macro="">
      <xdr:nvCxnSpPr>
        <xdr:cNvPr id="27" name="直線コネクタ 26">
          <a:extLst>
            <a:ext uri="{FF2B5EF4-FFF2-40B4-BE49-F238E27FC236}">
              <a16:creationId xmlns:a16="http://schemas.microsoft.com/office/drawing/2014/main" id="{00000000-0008-0000-0700-00001B000000}"/>
            </a:ext>
          </a:extLst>
        </xdr:cNvPr>
        <xdr:cNvCxnSpPr/>
      </xdr:nvCxnSpPr>
      <xdr:spPr>
        <a:xfrm>
          <a:off x="772205" y="6391956"/>
          <a:ext cx="242207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353106</xdr:colOff>
      <xdr:row>40</xdr:row>
      <xdr:rowOff>95250</xdr:rowOff>
    </xdr:from>
    <xdr:to>
      <xdr:col>8</xdr:col>
      <xdr:colOff>0</xdr:colOff>
      <xdr:row>40</xdr:row>
      <xdr:rowOff>95250</xdr:rowOff>
    </xdr:to>
    <xdr:cxnSp macro="">
      <xdr:nvCxnSpPr>
        <xdr:cNvPr id="33" name="直線コネクタ 32">
          <a:extLst>
            <a:ext uri="{FF2B5EF4-FFF2-40B4-BE49-F238E27FC236}">
              <a16:creationId xmlns:a16="http://schemas.microsoft.com/office/drawing/2014/main" id="{00000000-0008-0000-0700-000021000000}"/>
            </a:ext>
          </a:extLst>
        </xdr:cNvPr>
        <xdr:cNvCxnSpPr/>
      </xdr:nvCxnSpPr>
      <xdr:spPr>
        <a:xfrm>
          <a:off x="2928258" y="5670777"/>
          <a:ext cx="26601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28</xdr:row>
      <xdr:rowOff>78921</xdr:rowOff>
    </xdr:from>
    <xdr:to>
      <xdr:col>4</xdr:col>
      <xdr:colOff>0</xdr:colOff>
      <xdr:row>28</xdr:row>
      <xdr:rowOff>78921</xdr:rowOff>
    </xdr:to>
    <xdr:cxnSp macro="">
      <xdr:nvCxnSpPr>
        <xdr:cNvPr id="34" name="直線コネクタ 33">
          <a:extLst>
            <a:ext uri="{FF2B5EF4-FFF2-40B4-BE49-F238E27FC236}">
              <a16:creationId xmlns:a16="http://schemas.microsoft.com/office/drawing/2014/main" id="{00000000-0008-0000-0700-000022000000}"/>
            </a:ext>
          </a:extLst>
        </xdr:cNvPr>
        <xdr:cNvCxnSpPr/>
      </xdr:nvCxnSpPr>
      <xdr:spPr>
        <a:xfrm>
          <a:off x="768803" y="4059010"/>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627752</xdr:colOff>
      <xdr:row>24</xdr:row>
      <xdr:rowOff>77279</xdr:rowOff>
    </xdr:from>
    <xdr:to>
      <xdr:col>8</xdr:col>
      <xdr:colOff>0</xdr:colOff>
      <xdr:row>24</xdr:row>
      <xdr:rowOff>77279</xdr:rowOff>
    </xdr:to>
    <xdr:cxnSp macro="">
      <xdr:nvCxnSpPr>
        <xdr:cNvPr id="39" name="直線コネクタ 38">
          <a:extLst>
            <a:ext uri="{FF2B5EF4-FFF2-40B4-BE49-F238E27FC236}">
              <a16:creationId xmlns:a16="http://schemas.microsoft.com/office/drawing/2014/main" id="{00000000-0008-0000-0700-000027000000}"/>
            </a:ext>
          </a:extLst>
        </xdr:cNvPr>
        <xdr:cNvCxnSpPr/>
      </xdr:nvCxnSpPr>
      <xdr:spPr>
        <a:xfrm>
          <a:off x="2572290" y="3635675"/>
          <a:ext cx="61948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114300</xdr:colOff>
      <xdr:row>24</xdr:row>
      <xdr:rowOff>76021</xdr:rowOff>
    </xdr:from>
    <xdr:to>
      <xdr:col>7</xdr:col>
      <xdr:colOff>114300</xdr:colOff>
      <xdr:row>32</xdr:row>
      <xdr:rowOff>86264</xdr:rowOff>
    </xdr:to>
    <xdr:cxnSp macro="">
      <xdr:nvCxnSpPr>
        <xdr:cNvPr id="40" name="直線コネクタ 39">
          <a:extLst>
            <a:ext uri="{FF2B5EF4-FFF2-40B4-BE49-F238E27FC236}">
              <a16:creationId xmlns:a16="http://schemas.microsoft.com/office/drawing/2014/main" id="{00000000-0008-0000-0700-000028000000}"/>
            </a:ext>
          </a:extLst>
        </xdr:cNvPr>
        <xdr:cNvCxnSpPr/>
      </xdr:nvCxnSpPr>
      <xdr:spPr>
        <a:xfrm>
          <a:off x="3040092" y="3634417"/>
          <a:ext cx="0" cy="10022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115020</xdr:colOff>
      <xdr:row>32</xdr:row>
      <xdr:rowOff>83210</xdr:rowOff>
    </xdr:from>
    <xdr:to>
      <xdr:col>8</xdr:col>
      <xdr:colOff>2337</xdr:colOff>
      <xdr:row>32</xdr:row>
      <xdr:rowOff>83210</xdr:rowOff>
    </xdr:to>
    <xdr:cxnSp macro="">
      <xdr:nvCxnSpPr>
        <xdr:cNvPr id="44" name="直線コネクタ 43">
          <a:extLst>
            <a:ext uri="{FF2B5EF4-FFF2-40B4-BE49-F238E27FC236}">
              <a16:creationId xmlns:a16="http://schemas.microsoft.com/office/drawing/2014/main" id="{00000000-0008-0000-0700-00002C000000}"/>
            </a:ext>
          </a:extLst>
        </xdr:cNvPr>
        <xdr:cNvCxnSpPr/>
      </xdr:nvCxnSpPr>
      <xdr:spPr>
        <a:xfrm>
          <a:off x="3040812" y="4633644"/>
          <a:ext cx="15329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326571</xdr:colOff>
      <xdr:row>14</xdr:row>
      <xdr:rowOff>76200</xdr:rowOff>
    </xdr:from>
    <xdr:to>
      <xdr:col>7</xdr:col>
      <xdr:colOff>0</xdr:colOff>
      <xdr:row>14</xdr:row>
      <xdr:rowOff>76200</xdr:rowOff>
    </xdr:to>
    <xdr:cxnSp macro="">
      <xdr:nvCxnSpPr>
        <xdr:cNvPr id="45" name="直線コネクタ 44">
          <a:extLst>
            <a:ext uri="{FF2B5EF4-FFF2-40B4-BE49-F238E27FC236}">
              <a16:creationId xmlns:a16="http://schemas.microsoft.com/office/drawing/2014/main" id="{00000000-0008-0000-0700-00002D000000}"/>
            </a:ext>
          </a:extLst>
        </xdr:cNvPr>
        <xdr:cNvCxnSpPr/>
      </xdr:nvCxnSpPr>
      <xdr:spPr>
        <a:xfrm>
          <a:off x="622526" y="2311173"/>
          <a:ext cx="230641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322489</xdr:colOff>
      <xdr:row>16</xdr:row>
      <xdr:rowOff>95250</xdr:rowOff>
    </xdr:from>
    <xdr:to>
      <xdr:col>7</xdr:col>
      <xdr:colOff>0</xdr:colOff>
      <xdr:row>16</xdr:row>
      <xdr:rowOff>95250</xdr:rowOff>
    </xdr:to>
    <xdr:cxnSp macro="">
      <xdr:nvCxnSpPr>
        <xdr:cNvPr id="46" name="直線コネクタ 45">
          <a:extLst>
            <a:ext uri="{FF2B5EF4-FFF2-40B4-BE49-F238E27FC236}">
              <a16:creationId xmlns:a16="http://schemas.microsoft.com/office/drawing/2014/main" id="{00000000-0008-0000-0700-00002E000000}"/>
            </a:ext>
          </a:extLst>
        </xdr:cNvPr>
        <xdr:cNvCxnSpPr/>
      </xdr:nvCxnSpPr>
      <xdr:spPr>
        <a:xfrm>
          <a:off x="618444" y="2585357"/>
          <a:ext cx="231049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30</xdr:row>
      <xdr:rowOff>82322</xdr:rowOff>
    </xdr:from>
    <xdr:to>
      <xdr:col>4</xdr:col>
      <xdr:colOff>0</xdr:colOff>
      <xdr:row>30</xdr:row>
      <xdr:rowOff>82322</xdr:rowOff>
    </xdr:to>
    <xdr:cxnSp macro="">
      <xdr:nvCxnSpPr>
        <xdr:cNvPr id="58" name="直線コネクタ 57">
          <a:extLst>
            <a:ext uri="{FF2B5EF4-FFF2-40B4-BE49-F238E27FC236}">
              <a16:creationId xmlns:a16="http://schemas.microsoft.com/office/drawing/2014/main" id="{00000000-0008-0000-0700-00003A000000}"/>
            </a:ext>
          </a:extLst>
        </xdr:cNvPr>
        <xdr:cNvCxnSpPr/>
      </xdr:nvCxnSpPr>
      <xdr:spPr>
        <a:xfrm>
          <a:off x="768803" y="4307340"/>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32</xdr:row>
      <xdr:rowOff>82323</xdr:rowOff>
    </xdr:from>
    <xdr:to>
      <xdr:col>4</xdr:col>
      <xdr:colOff>0</xdr:colOff>
      <xdr:row>32</xdr:row>
      <xdr:rowOff>82323</xdr:rowOff>
    </xdr:to>
    <xdr:cxnSp macro="">
      <xdr:nvCxnSpPr>
        <xdr:cNvPr id="59" name="直線コネクタ 58">
          <a:extLst>
            <a:ext uri="{FF2B5EF4-FFF2-40B4-BE49-F238E27FC236}">
              <a16:creationId xmlns:a16="http://schemas.microsoft.com/office/drawing/2014/main" id="{00000000-0008-0000-0700-00003B000000}"/>
            </a:ext>
          </a:extLst>
        </xdr:cNvPr>
        <xdr:cNvCxnSpPr/>
      </xdr:nvCxnSpPr>
      <xdr:spPr>
        <a:xfrm>
          <a:off x="768803" y="4552269"/>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34</xdr:row>
      <xdr:rowOff>85724</xdr:rowOff>
    </xdr:from>
    <xdr:to>
      <xdr:col>4</xdr:col>
      <xdr:colOff>0</xdr:colOff>
      <xdr:row>34</xdr:row>
      <xdr:rowOff>85724</xdr:rowOff>
    </xdr:to>
    <xdr:cxnSp macro="">
      <xdr:nvCxnSpPr>
        <xdr:cNvPr id="60" name="直線コネクタ 59">
          <a:extLst>
            <a:ext uri="{FF2B5EF4-FFF2-40B4-BE49-F238E27FC236}">
              <a16:creationId xmlns:a16="http://schemas.microsoft.com/office/drawing/2014/main" id="{00000000-0008-0000-0700-00003C000000}"/>
            </a:ext>
          </a:extLst>
        </xdr:cNvPr>
        <xdr:cNvCxnSpPr/>
      </xdr:nvCxnSpPr>
      <xdr:spPr>
        <a:xfrm>
          <a:off x="768803" y="4800599"/>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40</xdr:row>
      <xdr:rowOff>85724</xdr:rowOff>
    </xdr:from>
    <xdr:to>
      <xdr:col>4</xdr:col>
      <xdr:colOff>0</xdr:colOff>
      <xdr:row>40</xdr:row>
      <xdr:rowOff>85724</xdr:rowOff>
    </xdr:to>
    <xdr:cxnSp macro="">
      <xdr:nvCxnSpPr>
        <xdr:cNvPr id="61" name="直線コネクタ 60">
          <a:extLst>
            <a:ext uri="{FF2B5EF4-FFF2-40B4-BE49-F238E27FC236}">
              <a16:creationId xmlns:a16="http://schemas.microsoft.com/office/drawing/2014/main" id="{00000000-0008-0000-0700-00003D000000}"/>
            </a:ext>
          </a:extLst>
        </xdr:cNvPr>
        <xdr:cNvCxnSpPr/>
      </xdr:nvCxnSpPr>
      <xdr:spPr>
        <a:xfrm>
          <a:off x="768803" y="5630635"/>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36</xdr:row>
      <xdr:rowOff>82322</xdr:rowOff>
    </xdr:from>
    <xdr:to>
      <xdr:col>4</xdr:col>
      <xdr:colOff>0</xdr:colOff>
      <xdr:row>36</xdr:row>
      <xdr:rowOff>82322</xdr:rowOff>
    </xdr:to>
    <xdr:cxnSp macro="">
      <xdr:nvCxnSpPr>
        <xdr:cNvPr id="62" name="直線コネクタ 61">
          <a:extLst>
            <a:ext uri="{FF2B5EF4-FFF2-40B4-BE49-F238E27FC236}">
              <a16:creationId xmlns:a16="http://schemas.microsoft.com/office/drawing/2014/main" id="{00000000-0008-0000-0700-00003E000000}"/>
            </a:ext>
          </a:extLst>
        </xdr:cNvPr>
        <xdr:cNvCxnSpPr/>
      </xdr:nvCxnSpPr>
      <xdr:spPr>
        <a:xfrm>
          <a:off x="768803" y="5042126"/>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472848</xdr:colOff>
      <xdr:row>42</xdr:row>
      <xdr:rowOff>89126</xdr:rowOff>
    </xdr:from>
    <xdr:to>
      <xdr:col>4</xdr:col>
      <xdr:colOff>0</xdr:colOff>
      <xdr:row>42</xdr:row>
      <xdr:rowOff>89126</xdr:rowOff>
    </xdr:to>
    <xdr:cxnSp macro="">
      <xdr:nvCxnSpPr>
        <xdr:cNvPr id="63" name="直線コネクタ 62">
          <a:extLst>
            <a:ext uri="{FF2B5EF4-FFF2-40B4-BE49-F238E27FC236}">
              <a16:creationId xmlns:a16="http://schemas.microsoft.com/office/drawing/2014/main" id="{00000000-0008-0000-0700-00003F000000}"/>
            </a:ext>
          </a:extLst>
        </xdr:cNvPr>
        <xdr:cNvCxnSpPr/>
      </xdr:nvCxnSpPr>
      <xdr:spPr>
        <a:xfrm>
          <a:off x="768803" y="5878965"/>
          <a:ext cx="823233"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353106</xdr:colOff>
      <xdr:row>42</xdr:row>
      <xdr:rowOff>78242</xdr:rowOff>
    </xdr:from>
    <xdr:to>
      <xdr:col>8</xdr:col>
      <xdr:colOff>0</xdr:colOff>
      <xdr:row>42</xdr:row>
      <xdr:rowOff>78242</xdr:rowOff>
    </xdr:to>
    <xdr:cxnSp macro="">
      <xdr:nvCxnSpPr>
        <xdr:cNvPr id="69" name="直線コネクタ 68">
          <a:extLst>
            <a:ext uri="{FF2B5EF4-FFF2-40B4-BE49-F238E27FC236}">
              <a16:creationId xmlns:a16="http://schemas.microsoft.com/office/drawing/2014/main" id="{00000000-0008-0000-0700-000045000000}"/>
            </a:ext>
          </a:extLst>
        </xdr:cNvPr>
        <xdr:cNvCxnSpPr/>
      </xdr:nvCxnSpPr>
      <xdr:spPr>
        <a:xfrm>
          <a:off x="2928258" y="5898697"/>
          <a:ext cx="26601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353106</xdr:colOff>
      <xdr:row>44</xdr:row>
      <xdr:rowOff>85045</xdr:rowOff>
    </xdr:from>
    <xdr:to>
      <xdr:col>8</xdr:col>
      <xdr:colOff>0</xdr:colOff>
      <xdr:row>44</xdr:row>
      <xdr:rowOff>85045</xdr:rowOff>
    </xdr:to>
    <xdr:cxnSp macro="">
      <xdr:nvCxnSpPr>
        <xdr:cNvPr id="70" name="直線コネクタ 69">
          <a:extLst>
            <a:ext uri="{FF2B5EF4-FFF2-40B4-BE49-F238E27FC236}">
              <a16:creationId xmlns:a16="http://schemas.microsoft.com/office/drawing/2014/main" id="{00000000-0008-0000-0700-000046000000}"/>
            </a:ext>
          </a:extLst>
        </xdr:cNvPr>
        <xdr:cNvCxnSpPr/>
      </xdr:nvCxnSpPr>
      <xdr:spPr>
        <a:xfrm>
          <a:off x="2928258" y="6150429"/>
          <a:ext cx="26601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224518</xdr:colOff>
      <xdr:row>10</xdr:row>
      <xdr:rowOff>91168</xdr:rowOff>
    </xdr:from>
    <xdr:to>
      <xdr:col>13</xdr:col>
      <xdr:colOff>0</xdr:colOff>
      <xdr:row>10</xdr:row>
      <xdr:rowOff>91168</xdr:rowOff>
    </xdr:to>
    <xdr:cxnSp macro="">
      <xdr:nvCxnSpPr>
        <xdr:cNvPr id="81" name="直線コネクタ 80">
          <a:extLst>
            <a:ext uri="{FF2B5EF4-FFF2-40B4-BE49-F238E27FC236}">
              <a16:creationId xmlns:a16="http://schemas.microsoft.com/office/drawing/2014/main" id="{00000000-0008-0000-0700-000051000000}"/>
            </a:ext>
          </a:extLst>
        </xdr:cNvPr>
        <xdr:cNvCxnSpPr/>
      </xdr:nvCxnSpPr>
      <xdr:spPr>
        <a:xfrm>
          <a:off x="4830536" y="1856695"/>
          <a:ext cx="432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224518</xdr:colOff>
      <xdr:row>12</xdr:row>
      <xdr:rowOff>84365</xdr:rowOff>
    </xdr:from>
    <xdr:to>
      <xdr:col>13</xdr:col>
      <xdr:colOff>0</xdr:colOff>
      <xdr:row>12</xdr:row>
      <xdr:rowOff>84365</xdr:rowOff>
    </xdr:to>
    <xdr:cxnSp macro="">
      <xdr:nvCxnSpPr>
        <xdr:cNvPr id="82" name="直線コネクタ 81">
          <a:extLst>
            <a:ext uri="{FF2B5EF4-FFF2-40B4-BE49-F238E27FC236}">
              <a16:creationId xmlns:a16="http://schemas.microsoft.com/office/drawing/2014/main" id="{00000000-0008-0000-0700-000052000000}"/>
            </a:ext>
          </a:extLst>
        </xdr:cNvPr>
        <xdr:cNvCxnSpPr/>
      </xdr:nvCxnSpPr>
      <xdr:spPr>
        <a:xfrm>
          <a:off x="4830536" y="2115231"/>
          <a:ext cx="432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224518</xdr:colOff>
      <xdr:row>14</xdr:row>
      <xdr:rowOff>84364</xdr:rowOff>
    </xdr:from>
    <xdr:to>
      <xdr:col>13</xdr:col>
      <xdr:colOff>0</xdr:colOff>
      <xdr:row>14</xdr:row>
      <xdr:rowOff>84364</xdr:rowOff>
    </xdr:to>
    <xdr:cxnSp macro="">
      <xdr:nvCxnSpPr>
        <xdr:cNvPr id="83" name="直線コネクタ 82">
          <a:extLst>
            <a:ext uri="{FF2B5EF4-FFF2-40B4-BE49-F238E27FC236}">
              <a16:creationId xmlns:a16="http://schemas.microsoft.com/office/drawing/2014/main" id="{00000000-0008-0000-0700-000053000000}"/>
            </a:ext>
          </a:extLst>
        </xdr:cNvPr>
        <xdr:cNvCxnSpPr/>
      </xdr:nvCxnSpPr>
      <xdr:spPr>
        <a:xfrm>
          <a:off x="4830536" y="2360159"/>
          <a:ext cx="43202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224518</xdr:colOff>
      <xdr:row>20</xdr:row>
      <xdr:rowOff>87959</xdr:rowOff>
    </xdr:from>
    <xdr:to>
      <xdr:col>13</xdr:col>
      <xdr:colOff>0</xdr:colOff>
      <xdr:row>20</xdr:row>
      <xdr:rowOff>87959</xdr:rowOff>
    </xdr:to>
    <xdr:cxnSp macro="">
      <xdr:nvCxnSpPr>
        <xdr:cNvPr id="84" name="直線コネクタ 83">
          <a:extLst>
            <a:ext uri="{FF2B5EF4-FFF2-40B4-BE49-F238E27FC236}">
              <a16:creationId xmlns:a16="http://schemas.microsoft.com/office/drawing/2014/main" id="{00000000-0008-0000-0700-000054000000}"/>
            </a:ext>
          </a:extLst>
        </xdr:cNvPr>
        <xdr:cNvCxnSpPr/>
      </xdr:nvCxnSpPr>
      <xdr:spPr>
        <a:xfrm>
          <a:off x="4825273" y="3150336"/>
          <a:ext cx="43324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224518</xdr:colOff>
      <xdr:row>22</xdr:row>
      <xdr:rowOff>84364</xdr:rowOff>
    </xdr:from>
    <xdr:to>
      <xdr:col>13</xdr:col>
      <xdr:colOff>0</xdr:colOff>
      <xdr:row>22</xdr:row>
      <xdr:rowOff>84364</xdr:rowOff>
    </xdr:to>
    <xdr:cxnSp macro="">
      <xdr:nvCxnSpPr>
        <xdr:cNvPr id="85" name="直線コネクタ 84">
          <a:extLst>
            <a:ext uri="{FF2B5EF4-FFF2-40B4-BE49-F238E27FC236}">
              <a16:creationId xmlns:a16="http://schemas.microsoft.com/office/drawing/2014/main" id="{00000000-0008-0000-0700-000055000000}"/>
            </a:ext>
          </a:extLst>
        </xdr:cNvPr>
        <xdr:cNvCxnSpPr/>
      </xdr:nvCxnSpPr>
      <xdr:spPr>
        <a:xfrm>
          <a:off x="4825273" y="3394751"/>
          <a:ext cx="43324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224518</xdr:colOff>
      <xdr:row>24</xdr:row>
      <xdr:rowOff>91553</xdr:rowOff>
    </xdr:from>
    <xdr:to>
      <xdr:col>13</xdr:col>
      <xdr:colOff>0</xdr:colOff>
      <xdr:row>24</xdr:row>
      <xdr:rowOff>91553</xdr:rowOff>
    </xdr:to>
    <xdr:cxnSp macro="">
      <xdr:nvCxnSpPr>
        <xdr:cNvPr id="86" name="直線コネクタ 85">
          <a:extLst>
            <a:ext uri="{FF2B5EF4-FFF2-40B4-BE49-F238E27FC236}">
              <a16:creationId xmlns:a16="http://schemas.microsoft.com/office/drawing/2014/main" id="{00000000-0008-0000-0700-000056000000}"/>
            </a:ext>
          </a:extLst>
        </xdr:cNvPr>
        <xdr:cNvCxnSpPr/>
      </xdr:nvCxnSpPr>
      <xdr:spPr>
        <a:xfrm>
          <a:off x="4825273" y="3649949"/>
          <a:ext cx="43324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115020</xdr:colOff>
      <xdr:row>30</xdr:row>
      <xdr:rowOff>83210</xdr:rowOff>
    </xdr:from>
    <xdr:to>
      <xdr:col>8</xdr:col>
      <xdr:colOff>2337</xdr:colOff>
      <xdr:row>30</xdr:row>
      <xdr:rowOff>83210</xdr:rowOff>
    </xdr:to>
    <xdr:cxnSp macro="">
      <xdr:nvCxnSpPr>
        <xdr:cNvPr id="95" name="直線コネクタ 94">
          <a:extLst>
            <a:ext uri="{FF2B5EF4-FFF2-40B4-BE49-F238E27FC236}">
              <a16:creationId xmlns:a16="http://schemas.microsoft.com/office/drawing/2014/main" id="{00000000-0008-0000-0700-00005F000000}"/>
            </a:ext>
          </a:extLst>
        </xdr:cNvPr>
        <xdr:cNvCxnSpPr/>
      </xdr:nvCxnSpPr>
      <xdr:spPr>
        <a:xfrm>
          <a:off x="3040812" y="4385635"/>
          <a:ext cx="15329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115020</xdr:colOff>
      <xdr:row>28</xdr:row>
      <xdr:rowOff>83211</xdr:rowOff>
    </xdr:from>
    <xdr:to>
      <xdr:col>8</xdr:col>
      <xdr:colOff>2337</xdr:colOff>
      <xdr:row>28</xdr:row>
      <xdr:rowOff>83211</xdr:rowOff>
    </xdr:to>
    <xdr:cxnSp macro="">
      <xdr:nvCxnSpPr>
        <xdr:cNvPr id="97" name="直線コネクタ 96">
          <a:extLst>
            <a:ext uri="{FF2B5EF4-FFF2-40B4-BE49-F238E27FC236}">
              <a16:creationId xmlns:a16="http://schemas.microsoft.com/office/drawing/2014/main" id="{00000000-0008-0000-0700-000061000000}"/>
            </a:ext>
          </a:extLst>
        </xdr:cNvPr>
        <xdr:cNvCxnSpPr/>
      </xdr:nvCxnSpPr>
      <xdr:spPr>
        <a:xfrm>
          <a:off x="3040812" y="4137626"/>
          <a:ext cx="15329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115020</xdr:colOff>
      <xdr:row>26</xdr:row>
      <xdr:rowOff>86805</xdr:rowOff>
    </xdr:from>
    <xdr:to>
      <xdr:col>8</xdr:col>
      <xdr:colOff>2337</xdr:colOff>
      <xdr:row>26</xdr:row>
      <xdr:rowOff>86805</xdr:rowOff>
    </xdr:to>
    <xdr:cxnSp macro="">
      <xdr:nvCxnSpPr>
        <xdr:cNvPr id="98" name="直線コネクタ 97">
          <a:extLst>
            <a:ext uri="{FF2B5EF4-FFF2-40B4-BE49-F238E27FC236}">
              <a16:creationId xmlns:a16="http://schemas.microsoft.com/office/drawing/2014/main" id="{00000000-0008-0000-0700-000062000000}"/>
            </a:ext>
          </a:extLst>
        </xdr:cNvPr>
        <xdr:cNvCxnSpPr/>
      </xdr:nvCxnSpPr>
      <xdr:spPr>
        <a:xfrm>
          <a:off x="3040812" y="3893211"/>
          <a:ext cx="153299"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15</xdr:col>
      <xdr:colOff>0</xdr:colOff>
      <xdr:row>14</xdr:row>
      <xdr:rowOff>0</xdr:rowOff>
    </xdr:from>
    <xdr:to>
      <xdr:col>24</xdr:col>
      <xdr:colOff>409575</xdr:colOff>
      <xdr:row>61</xdr:row>
      <xdr:rowOff>66675</xdr:rowOff>
    </xdr:to>
    <xdr:pic>
      <xdr:nvPicPr>
        <xdr:cNvPr id="239" name="図 238">
          <a:extLst>
            <a:ext uri="{FF2B5EF4-FFF2-40B4-BE49-F238E27FC236}">
              <a16:creationId xmlns:a16="http://schemas.microsoft.com/office/drawing/2014/main" id="{00000000-0008-0000-07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58050" y="2286000"/>
          <a:ext cx="6581775" cy="6772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ownloads/&#20844;&#31435;&#22823;&#23398;&#27861;&#20154;&#31119;&#30693;&#23665;&#20844;&#31435;&#22823;&#23398;&#32068;&#32340;&#22259;2025&#65288;&#20196;&#21644;7&#24180;8&#26376;26&#26085;&#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
      <sheetName val="250401（24年から変更なし）"/>
      <sheetName val="240401（確定） (2)"/>
    </sheetNames>
    <sheetDataSet>
      <sheetData sheetId="0"/>
      <sheetData sheetId="1" refreshError="1"/>
      <sheetData sheetId="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rinterSettings" Target="../printerSettings/printerSettings12.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85CD9-AAD7-43A3-9CA8-99A962372262}">
  <sheetPr>
    <tabColor theme="3"/>
  </sheetPr>
  <dimension ref="A11:J266"/>
  <sheetViews>
    <sheetView showGridLines="0" view="pageBreakPreview" zoomScale="75" zoomScaleNormal="75" zoomScaleSheetLayoutView="75" zoomScalePageLayoutView="70" workbookViewId="0">
      <selection activeCell="F27" sqref="F27"/>
    </sheetView>
  </sheetViews>
  <sheetFormatPr defaultColWidth="9" defaultRowHeight="21" x14ac:dyDescent="0.25"/>
  <cols>
    <col min="1" max="1" width="5.59765625" style="1" customWidth="1"/>
    <col min="2" max="2" width="38.59765625" style="1" customWidth="1"/>
    <col min="3" max="3" width="5.86328125" style="1" customWidth="1"/>
    <col min="4" max="4" width="39.3984375" style="1" customWidth="1"/>
    <col min="5" max="5" width="75.73046875" style="1" customWidth="1"/>
    <col min="6" max="6" width="9.86328125" style="5" customWidth="1"/>
    <col min="7" max="7" width="18.59765625" style="12" customWidth="1"/>
    <col min="8" max="8" width="6" style="1" customWidth="1"/>
    <col min="9" max="16384" width="9" style="1"/>
  </cols>
  <sheetData>
    <row r="11" spans="2:10" ht="12.75" x14ac:dyDescent="0.25">
      <c r="B11" s="288" t="s">
        <v>0</v>
      </c>
      <c r="C11" s="288"/>
      <c r="D11" s="288"/>
      <c r="E11" s="288"/>
      <c r="F11" s="288"/>
      <c r="G11" s="288"/>
    </row>
    <row r="12" spans="2:10" ht="12.75" x14ac:dyDescent="0.25">
      <c r="B12" s="288"/>
      <c r="C12" s="288"/>
      <c r="D12" s="288"/>
      <c r="E12" s="288"/>
      <c r="F12" s="288"/>
      <c r="G12" s="288"/>
    </row>
    <row r="13" spans="2:10" ht="13.5" customHeight="1" x14ac:dyDescent="0.25">
      <c r="B13" s="288"/>
      <c r="C13" s="288"/>
      <c r="D13" s="288"/>
      <c r="E13" s="288"/>
      <c r="F13" s="288"/>
      <c r="G13" s="288"/>
    </row>
    <row r="14" spans="2:10" ht="13.5" customHeight="1" x14ac:dyDescent="0.25">
      <c r="B14" s="288" t="s">
        <v>1427</v>
      </c>
      <c r="C14" s="288"/>
      <c r="D14" s="288"/>
      <c r="E14" s="288"/>
      <c r="F14" s="288"/>
      <c r="G14" s="288"/>
      <c r="J14" s="1" t="s">
        <v>787</v>
      </c>
    </row>
    <row r="15" spans="2:10" ht="12.75" x14ac:dyDescent="0.25">
      <c r="B15" s="288"/>
      <c r="C15" s="288"/>
      <c r="D15" s="288"/>
      <c r="E15" s="288"/>
      <c r="F15" s="288"/>
      <c r="G15" s="288"/>
    </row>
    <row r="16" spans="2:10" ht="12.75" x14ac:dyDescent="0.25">
      <c r="B16" s="288"/>
      <c r="C16" s="288"/>
      <c r="D16" s="288"/>
      <c r="E16" s="288"/>
      <c r="F16" s="288"/>
      <c r="G16" s="288"/>
    </row>
    <row r="17" spans="2:7" ht="12.75" x14ac:dyDescent="0.25">
      <c r="B17" s="288" t="s">
        <v>1430</v>
      </c>
      <c r="C17" s="288"/>
      <c r="D17" s="288"/>
      <c r="E17" s="288"/>
      <c r="F17" s="288"/>
      <c r="G17" s="288"/>
    </row>
    <row r="18" spans="2:7" ht="12.75" x14ac:dyDescent="0.25">
      <c r="B18" s="288"/>
      <c r="C18" s="288"/>
      <c r="D18" s="288"/>
      <c r="E18" s="288"/>
      <c r="F18" s="288"/>
      <c r="G18" s="288"/>
    </row>
    <row r="19" spans="2:7" ht="12.75" x14ac:dyDescent="0.25">
      <c r="B19" s="288"/>
      <c r="C19" s="288"/>
      <c r="D19" s="288"/>
      <c r="E19" s="288"/>
      <c r="F19" s="288"/>
      <c r="G19" s="288"/>
    </row>
    <row r="20" spans="2:7" ht="12.75" x14ac:dyDescent="0.25">
      <c r="B20" s="289"/>
      <c r="C20" s="289"/>
      <c r="D20" s="289"/>
      <c r="E20" s="289"/>
      <c r="F20" s="289"/>
    </row>
    <row r="21" spans="2:7" ht="12.75" x14ac:dyDescent="0.25">
      <c r="B21" s="289"/>
      <c r="C21" s="289"/>
      <c r="D21" s="289"/>
      <c r="E21" s="289"/>
      <c r="F21" s="289"/>
    </row>
    <row r="22" spans="2:7" x14ac:dyDescent="0.25">
      <c r="B22" s="4"/>
      <c r="C22" s="4"/>
      <c r="D22" s="4"/>
      <c r="E22" s="4"/>
      <c r="F22" s="6"/>
    </row>
    <row r="23" spans="2:7" x14ac:dyDescent="0.25">
      <c r="B23" s="4"/>
      <c r="C23" s="4"/>
      <c r="D23" s="4"/>
      <c r="E23" s="4"/>
      <c r="F23" s="6"/>
    </row>
    <row r="27" spans="2:7" ht="13.5" customHeight="1" x14ac:dyDescent="0.25"/>
    <row r="28" spans="2:7" ht="13.5" customHeight="1" x14ac:dyDescent="0.25"/>
    <row r="29" spans="2:7" ht="13.5" customHeight="1" x14ac:dyDescent="0.25"/>
    <row r="36" spans="2:7" ht="13.5" customHeight="1" x14ac:dyDescent="0.25">
      <c r="B36" s="290" t="s">
        <v>1114</v>
      </c>
      <c r="C36" s="291"/>
      <c r="D36" s="291"/>
      <c r="E36" s="291"/>
      <c r="F36" s="291"/>
      <c r="G36" s="291"/>
    </row>
    <row r="37" spans="2:7" ht="13.5" customHeight="1" x14ac:dyDescent="0.25">
      <c r="B37" s="291"/>
      <c r="C37" s="291"/>
      <c r="D37" s="291"/>
      <c r="E37" s="291"/>
      <c r="F37" s="291"/>
      <c r="G37" s="291"/>
    </row>
    <row r="38" spans="2:7" ht="13.5" customHeight="1" x14ac:dyDescent="0.25">
      <c r="B38" s="291"/>
      <c r="C38" s="291"/>
      <c r="D38" s="291"/>
      <c r="E38" s="291"/>
      <c r="F38" s="291"/>
      <c r="G38" s="291"/>
    </row>
    <row r="50" spans="10:10" x14ac:dyDescent="0.25">
      <c r="J50" s="1" t="s">
        <v>788</v>
      </c>
    </row>
    <row r="60" spans="10:10" x14ac:dyDescent="0.25">
      <c r="J60" s="1" t="s">
        <v>788</v>
      </c>
    </row>
    <row r="65" spans="1:10" s="5" customFormat="1" x14ac:dyDescent="0.25">
      <c r="A65" s="1"/>
      <c r="B65" s="1"/>
      <c r="C65" s="1"/>
      <c r="D65" s="1"/>
      <c r="E65" s="3"/>
      <c r="G65" s="12"/>
      <c r="H65" s="1"/>
      <c r="I65" s="1"/>
      <c r="J65" s="1"/>
    </row>
    <row r="83" spans="2:8" ht="28.5" customHeight="1" x14ac:dyDescent="0.25">
      <c r="B83" s="184" t="s">
        <v>855</v>
      </c>
      <c r="C83" s="10"/>
      <c r="D83" s="10"/>
      <c r="E83" s="10"/>
      <c r="F83" s="185"/>
      <c r="G83" s="186"/>
      <c r="H83" s="10"/>
    </row>
    <row r="84" spans="2:8" ht="29.25" customHeight="1" x14ac:dyDescent="0.25">
      <c r="B84" s="184" t="s">
        <v>789</v>
      </c>
      <c r="C84" s="10"/>
      <c r="D84" s="10" t="s">
        <v>790</v>
      </c>
      <c r="E84" s="10"/>
      <c r="F84" s="10"/>
      <c r="G84" s="10"/>
      <c r="H84" s="10"/>
    </row>
    <row r="85" spans="2:8" ht="29.25" customHeight="1" x14ac:dyDescent="0.25">
      <c r="B85" s="184" t="s">
        <v>791</v>
      </c>
      <c r="C85" s="10"/>
      <c r="D85" s="10" t="s">
        <v>792</v>
      </c>
      <c r="E85" s="10"/>
      <c r="F85" s="185"/>
      <c r="G85" s="186"/>
      <c r="H85" s="10"/>
    </row>
    <row r="86" spans="2:8" ht="29.25" customHeight="1" x14ac:dyDescent="0.25">
      <c r="B86" s="184" t="s">
        <v>793</v>
      </c>
      <c r="C86" s="10"/>
      <c r="D86" s="10" t="s">
        <v>794</v>
      </c>
      <c r="E86" s="10"/>
      <c r="F86" s="185"/>
      <c r="G86" s="186"/>
      <c r="H86" s="10"/>
    </row>
    <row r="87" spans="2:8" ht="29.25" customHeight="1" x14ac:dyDescent="0.25">
      <c r="B87" s="184" t="s">
        <v>795</v>
      </c>
      <c r="C87" s="10"/>
      <c r="D87" s="10" t="s">
        <v>796</v>
      </c>
      <c r="E87" s="10"/>
      <c r="F87" s="185"/>
      <c r="G87" s="186"/>
      <c r="H87" s="10"/>
    </row>
    <row r="88" spans="2:8" ht="29.25" customHeight="1" x14ac:dyDescent="0.25">
      <c r="B88" s="184" t="s">
        <v>797</v>
      </c>
      <c r="C88" s="10"/>
      <c r="D88" s="187" t="s">
        <v>798</v>
      </c>
      <c r="E88" s="10"/>
      <c r="F88" s="185"/>
      <c r="G88" s="186"/>
      <c r="H88" s="10"/>
    </row>
    <row r="89" spans="2:8" ht="29.25" customHeight="1" x14ac:dyDescent="0.25">
      <c r="B89" s="184" t="s">
        <v>799</v>
      </c>
      <c r="C89" s="10"/>
      <c r="D89" s="187" t="s">
        <v>800</v>
      </c>
      <c r="E89" s="10"/>
      <c r="F89" s="185"/>
      <c r="G89" s="186"/>
      <c r="H89" s="10"/>
    </row>
    <row r="90" spans="2:8" ht="29.25" customHeight="1" x14ac:dyDescent="0.25">
      <c r="B90" s="184" t="s">
        <v>801</v>
      </c>
      <c r="C90" s="10"/>
      <c r="D90" s="188" t="s">
        <v>802</v>
      </c>
      <c r="E90" s="10"/>
      <c r="F90" s="185"/>
      <c r="G90" s="186"/>
      <c r="H90" s="10"/>
    </row>
    <row r="91" spans="2:8" ht="29.25" customHeight="1" x14ac:dyDescent="0.25">
      <c r="B91" s="184" t="s">
        <v>803</v>
      </c>
      <c r="C91" s="10"/>
      <c r="D91" s="10" t="s">
        <v>804</v>
      </c>
      <c r="E91" s="10"/>
      <c r="F91" s="185"/>
      <c r="G91" s="186"/>
      <c r="H91" s="10"/>
    </row>
    <row r="92" spans="2:8" ht="9" customHeight="1" x14ac:dyDescent="0.25">
      <c r="B92" s="184"/>
      <c r="C92" s="10"/>
      <c r="D92" s="10"/>
      <c r="E92" s="10"/>
      <c r="F92" s="185"/>
      <c r="G92" s="186"/>
      <c r="H92" s="10"/>
    </row>
    <row r="93" spans="2:8" ht="23.25" customHeight="1" x14ac:dyDescent="0.25">
      <c r="B93" s="189" t="s">
        <v>805</v>
      </c>
      <c r="C93" s="10"/>
      <c r="D93" s="286" t="s">
        <v>806</v>
      </c>
      <c r="E93" s="286"/>
      <c r="F93" s="286"/>
      <c r="G93" s="286"/>
      <c r="H93" s="10"/>
    </row>
    <row r="94" spans="2:8" ht="51.75" customHeight="1" x14ac:dyDescent="0.25">
      <c r="B94" s="10"/>
      <c r="C94" s="10"/>
      <c r="D94" s="286"/>
      <c r="E94" s="286"/>
      <c r="F94" s="286"/>
      <c r="G94" s="286"/>
      <c r="H94" s="10"/>
    </row>
    <row r="95" spans="2:8" ht="8.25" customHeight="1" x14ac:dyDescent="0.25">
      <c r="B95" s="10"/>
      <c r="C95" s="10"/>
      <c r="D95" s="10"/>
      <c r="E95" s="10"/>
      <c r="F95" s="185"/>
      <c r="G95" s="186"/>
      <c r="H95" s="10"/>
    </row>
    <row r="96" spans="2:8" ht="24.75" customHeight="1" x14ac:dyDescent="0.25">
      <c r="B96" s="190" t="s">
        <v>807</v>
      </c>
      <c r="C96" s="186"/>
      <c r="D96" s="286" t="s">
        <v>808</v>
      </c>
      <c r="E96" s="286"/>
      <c r="F96" s="286"/>
      <c r="G96" s="286"/>
      <c r="H96" s="10"/>
    </row>
    <row r="97" spans="2:8" ht="111.75" customHeight="1" x14ac:dyDescent="0.25">
      <c r="B97" s="186"/>
      <c r="C97" s="186"/>
      <c r="D97" s="286"/>
      <c r="E97" s="286"/>
      <c r="F97" s="286"/>
      <c r="G97" s="286"/>
      <c r="H97" s="10"/>
    </row>
    <row r="98" spans="2:8" ht="29.25" customHeight="1" x14ac:dyDescent="0.25">
      <c r="B98" s="191" t="s">
        <v>809</v>
      </c>
      <c r="C98" s="10"/>
      <c r="D98" s="287" t="s">
        <v>810</v>
      </c>
      <c r="E98" s="287"/>
      <c r="F98" s="287"/>
      <c r="G98" s="287"/>
      <c r="H98" s="10"/>
    </row>
    <row r="99" spans="2:8" ht="13.5" customHeight="1" x14ac:dyDescent="0.25">
      <c r="B99" s="10"/>
      <c r="C99" s="10"/>
      <c r="D99" s="10"/>
      <c r="E99" s="10"/>
      <c r="F99" s="185"/>
      <c r="G99" s="186"/>
      <c r="H99" s="10"/>
    </row>
    <row r="100" spans="2:8" ht="29.25" customHeight="1" x14ac:dyDescent="0.25">
      <c r="B100" s="184" t="s">
        <v>856</v>
      </c>
      <c r="C100" s="10"/>
      <c r="D100" s="10"/>
      <c r="E100" s="10"/>
      <c r="F100" s="185"/>
      <c r="G100" s="186"/>
      <c r="H100" s="10"/>
    </row>
    <row r="101" spans="2:8" ht="16.149999999999999" x14ac:dyDescent="0.25">
      <c r="B101" s="10"/>
      <c r="C101" s="10"/>
      <c r="D101" s="10"/>
      <c r="E101" s="10"/>
      <c r="F101" s="185"/>
      <c r="G101" s="186"/>
      <c r="H101" s="10"/>
    </row>
    <row r="107" spans="2:8" x14ac:dyDescent="0.25">
      <c r="B107" s="11"/>
    </row>
    <row r="109" spans="2:8" x14ac:dyDescent="0.25">
      <c r="B109" s="192" t="s">
        <v>811</v>
      </c>
      <c r="E109" s="193" t="s">
        <v>1364</v>
      </c>
    </row>
    <row r="110" spans="2:8" x14ac:dyDescent="0.25">
      <c r="B110" s="184" t="s">
        <v>1365</v>
      </c>
    </row>
    <row r="111" spans="2:8" x14ac:dyDescent="0.25">
      <c r="B111" s="194" t="s">
        <v>812</v>
      </c>
      <c r="C111" s="22"/>
      <c r="D111" s="22"/>
    </row>
    <row r="112" spans="2:8" x14ac:dyDescent="0.25">
      <c r="B112" s="194" t="s">
        <v>813</v>
      </c>
      <c r="C112" s="22"/>
      <c r="D112" s="22"/>
    </row>
    <row r="113" spans="2:4" x14ac:dyDescent="0.25">
      <c r="B113" s="194" t="s">
        <v>814</v>
      </c>
      <c r="C113" s="22"/>
      <c r="D113" s="22"/>
    </row>
    <row r="114" spans="2:4" ht="18.75" customHeight="1" x14ac:dyDescent="0.25">
      <c r="B114" s="194" t="s">
        <v>815</v>
      </c>
      <c r="C114" s="22"/>
      <c r="D114" s="22"/>
    </row>
    <row r="115" spans="2:4" ht="18.75" customHeight="1" x14ac:dyDescent="0.25">
      <c r="B115" s="194" t="s">
        <v>816</v>
      </c>
      <c r="C115" s="22"/>
      <c r="D115" s="22"/>
    </row>
    <row r="116" spans="2:4" ht="18.75" customHeight="1" x14ac:dyDescent="0.25">
      <c r="B116" s="194" t="s">
        <v>817</v>
      </c>
      <c r="C116" s="22"/>
      <c r="D116" s="22"/>
    </row>
    <row r="117" spans="2:4" ht="18.75" customHeight="1" x14ac:dyDescent="0.25">
      <c r="B117" s="194" t="s">
        <v>818</v>
      </c>
      <c r="C117" s="22"/>
      <c r="D117" s="22"/>
    </row>
    <row r="118" spans="2:4" ht="18.75" customHeight="1" x14ac:dyDescent="0.25">
      <c r="B118" s="194" t="s">
        <v>819</v>
      </c>
      <c r="C118" s="22"/>
      <c r="D118" s="22"/>
    </row>
    <row r="119" spans="2:4" ht="18.75" customHeight="1" x14ac:dyDescent="0.25">
      <c r="B119" s="194"/>
      <c r="C119" s="22"/>
      <c r="D119" s="22"/>
    </row>
    <row r="120" spans="2:4" ht="18.75" customHeight="1" x14ac:dyDescent="0.25">
      <c r="B120" s="184" t="s">
        <v>857</v>
      </c>
      <c r="C120" s="22"/>
      <c r="D120" s="22"/>
    </row>
    <row r="121" spans="2:4" ht="18.75" customHeight="1" x14ac:dyDescent="0.25">
      <c r="B121" s="194" t="s">
        <v>1389</v>
      </c>
      <c r="C121" s="22"/>
      <c r="D121" s="22"/>
    </row>
    <row r="122" spans="2:4" ht="18.75" customHeight="1" x14ac:dyDescent="0.25">
      <c r="B122" s="194" t="s">
        <v>820</v>
      </c>
      <c r="C122" s="22"/>
      <c r="D122" s="22"/>
    </row>
    <row r="123" spans="2:4" x14ac:dyDescent="0.25">
      <c r="B123" s="195" t="s">
        <v>1390</v>
      </c>
      <c r="C123" s="22"/>
      <c r="D123" s="22"/>
    </row>
    <row r="124" spans="2:4" ht="18.75" customHeight="1" x14ac:dyDescent="0.25">
      <c r="B124" s="195" t="s">
        <v>1391</v>
      </c>
      <c r="C124" s="22"/>
      <c r="D124" s="22"/>
    </row>
    <row r="125" spans="2:4" ht="18.75" customHeight="1" x14ac:dyDescent="0.25">
      <c r="B125" s="195" t="s">
        <v>821</v>
      </c>
      <c r="C125" s="22"/>
      <c r="D125" s="22"/>
    </row>
    <row r="126" spans="2:4" ht="18.75" customHeight="1" x14ac:dyDescent="0.25">
      <c r="B126" s="195" t="s">
        <v>1392</v>
      </c>
      <c r="C126" s="22"/>
      <c r="D126" s="22"/>
    </row>
    <row r="127" spans="2:4" ht="18.75" customHeight="1" x14ac:dyDescent="0.25">
      <c r="B127" s="194" t="s">
        <v>1393</v>
      </c>
      <c r="C127" s="22"/>
      <c r="D127" s="22"/>
    </row>
    <row r="128" spans="2:4" ht="18.75" customHeight="1" x14ac:dyDescent="0.25">
      <c r="B128" s="194" t="s">
        <v>1394</v>
      </c>
      <c r="C128" s="22"/>
      <c r="D128" s="22"/>
    </row>
    <row r="129" spans="2:4" ht="18.75" customHeight="1" x14ac:dyDescent="0.25">
      <c r="B129" s="194"/>
      <c r="C129" s="22"/>
      <c r="D129" s="22"/>
    </row>
    <row r="130" spans="2:4" ht="18.75" customHeight="1" x14ac:dyDescent="0.25">
      <c r="B130" s="184" t="s">
        <v>858</v>
      </c>
    </row>
    <row r="131" spans="2:4" ht="18.75" customHeight="1" x14ac:dyDescent="0.25">
      <c r="B131" s="184" t="s">
        <v>822</v>
      </c>
    </row>
    <row r="132" spans="2:4" x14ac:dyDescent="0.25">
      <c r="B132" s="194" t="s">
        <v>823</v>
      </c>
    </row>
    <row r="133" spans="2:4" x14ac:dyDescent="0.25">
      <c r="B133" s="194" t="s">
        <v>824</v>
      </c>
    </row>
    <row r="134" spans="2:4" x14ac:dyDescent="0.25">
      <c r="B134" s="194" t="s">
        <v>825</v>
      </c>
    </row>
    <row r="135" spans="2:4" ht="18.75" customHeight="1" x14ac:dyDescent="0.25">
      <c r="B135" s="194" t="s">
        <v>860</v>
      </c>
    </row>
    <row r="136" spans="2:4" ht="18.75" customHeight="1" x14ac:dyDescent="0.25">
      <c r="B136" s="194" t="s">
        <v>826</v>
      </c>
    </row>
    <row r="137" spans="2:4" ht="18.75" customHeight="1" x14ac:dyDescent="0.25">
      <c r="B137" s="194" t="s">
        <v>859</v>
      </c>
    </row>
    <row r="138" spans="2:4" ht="18.75" customHeight="1" x14ac:dyDescent="0.25">
      <c r="B138" s="194" t="s">
        <v>827</v>
      </c>
    </row>
    <row r="139" spans="2:4" ht="18.75" customHeight="1" x14ac:dyDescent="0.25">
      <c r="B139" s="194" t="s">
        <v>828</v>
      </c>
    </row>
    <row r="140" spans="2:4" ht="18.75" customHeight="1" x14ac:dyDescent="0.25">
      <c r="B140" s="194" t="s">
        <v>829</v>
      </c>
    </row>
    <row r="141" spans="2:4" ht="18.75" customHeight="1" x14ac:dyDescent="0.25">
      <c r="B141" s="194" t="s">
        <v>830</v>
      </c>
    </row>
    <row r="142" spans="2:4" ht="18.75" customHeight="1" x14ac:dyDescent="0.25">
      <c r="B142" s="184"/>
    </row>
    <row r="143" spans="2:4" ht="18.75" customHeight="1" x14ac:dyDescent="0.25">
      <c r="B143" s="184" t="s">
        <v>831</v>
      </c>
    </row>
    <row r="144" spans="2:4" ht="18.75" customHeight="1" x14ac:dyDescent="0.25">
      <c r="B144" s="194" t="s">
        <v>823</v>
      </c>
    </row>
    <row r="145" spans="2:10" ht="18.75" customHeight="1" x14ac:dyDescent="0.25">
      <c r="B145" s="194" t="s">
        <v>832</v>
      </c>
    </row>
    <row r="146" spans="2:10" x14ac:dyDescent="0.25">
      <c r="B146" s="194" t="s">
        <v>833</v>
      </c>
    </row>
    <row r="147" spans="2:10" ht="18.75" customHeight="1" x14ac:dyDescent="0.25">
      <c r="B147" s="194" t="s">
        <v>834</v>
      </c>
    </row>
    <row r="148" spans="2:10" ht="18.75" customHeight="1" x14ac:dyDescent="0.25">
      <c r="B148" s="194" t="s">
        <v>835</v>
      </c>
    </row>
    <row r="149" spans="2:10" ht="18.75" customHeight="1" x14ac:dyDescent="0.25">
      <c r="B149" s="194" t="s">
        <v>836</v>
      </c>
    </row>
    <row r="150" spans="2:10" ht="18.75" customHeight="1" x14ac:dyDescent="0.25">
      <c r="B150" s="194" t="s">
        <v>837</v>
      </c>
    </row>
    <row r="151" spans="2:10" ht="18.75" customHeight="1" x14ac:dyDescent="0.25">
      <c r="B151" s="194" t="s">
        <v>861</v>
      </c>
    </row>
    <row r="152" spans="2:10" ht="18.75" customHeight="1" x14ac:dyDescent="0.25">
      <c r="B152" s="194" t="s">
        <v>838</v>
      </c>
    </row>
    <row r="153" spans="2:10" ht="18.75" customHeight="1" x14ac:dyDescent="0.25">
      <c r="B153" s="194" t="s">
        <v>839</v>
      </c>
    </row>
    <row r="154" spans="2:10" ht="18.75" customHeight="1" x14ac:dyDescent="0.25">
      <c r="B154" s="194" t="s">
        <v>840</v>
      </c>
    </row>
    <row r="155" spans="2:10" ht="18.75" customHeight="1" x14ac:dyDescent="0.25">
      <c r="B155" s="194" t="s">
        <v>841</v>
      </c>
    </row>
    <row r="156" spans="2:10" ht="18.75" customHeight="1" x14ac:dyDescent="0.25">
      <c r="B156" s="194" t="s">
        <v>842</v>
      </c>
    </row>
    <row r="158" spans="2:10" s="2" customFormat="1" ht="28.35" customHeight="1" x14ac:dyDescent="0.25">
      <c r="B158" s="10"/>
      <c r="F158" s="9"/>
      <c r="G158" s="13"/>
    </row>
    <row r="159" spans="2:10" s="2" customFormat="1" ht="28.35" customHeight="1" x14ac:dyDescent="0.25">
      <c r="B159" s="184" t="s">
        <v>843</v>
      </c>
      <c r="F159" s="9"/>
      <c r="G159" s="13"/>
    </row>
    <row r="160" spans="2:10" s="2" customFormat="1" ht="28.35" customHeight="1" x14ac:dyDescent="0.25">
      <c r="B160" s="194" t="s">
        <v>1428</v>
      </c>
      <c r="F160" s="9"/>
      <c r="G160" s="13"/>
      <c r="J160" s="1" t="s">
        <v>844</v>
      </c>
    </row>
    <row r="161" spans="2:7" s="2" customFormat="1" ht="28.35" customHeight="1" x14ac:dyDescent="0.25">
      <c r="B161" s="196" t="s">
        <v>845</v>
      </c>
      <c r="F161" s="9"/>
      <c r="G161" s="13"/>
    </row>
    <row r="162" spans="2:7" s="2" customFormat="1" ht="21" customHeight="1" x14ac:dyDescent="0.25">
      <c r="B162" s="194" t="s">
        <v>862</v>
      </c>
      <c r="F162" s="9"/>
      <c r="G162" s="13"/>
    </row>
    <row r="163" spans="2:7" s="2" customFormat="1" ht="15.75" customHeight="1" x14ac:dyDescent="0.25">
      <c r="B163" s="194" t="s">
        <v>846</v>
      </c>
      <c r="F163" s="9"/>
      <c r="G163" s="13"/>
    </row>
    <row r="164" spans="2:7" s="2" customFormat="1" ht="28.35" customHeight="1" x14ac:dyDescent="0.25">
      <c r="F164" s="9"/>
      <c r="G164" s="13"/>
    </row>
    <row r="165" spans="2:7" s="2" customFormat="1" ht="23.25" customHeight="1" x14ac:dyDescent="0.25">
      <c r="B165" s="197" t="s">
        <v>863</v>
      </c>
      <c r="F165" s="9"/>
      <c r="G165" s="13"/>
    </row>
    <row r="166" spans="2:7" s="2" customFormat="1" ht="23.25" customHeight="1" x14ac:dyDescent="0.25">
      <c r="B166" s="197" t="s">
        <v>864</v>
      </c>
      <c r="F166" s="9"/>
      <c r="G166" s="13"/>
    </row>
    <row r="167" spans="2:7" s="2" customFormat="1" ht="23.25" customHeight="1" x14ac:dyDescent="0.25">
      <c r="B167" s="197" t="s">
        <v>865</v>
      </c>
      <c r="F167" s="9"/>
      <c r="G167" s="13"/>
    </row>
    <row r="168" spans="2:7" s="2" customFormat="1" ht="23.25" customHeight="1" x14ac:dyDescent="0.25">
      <c r="B168" s="197" t="s">
        <v>866</v>
      </c>
      <c r="F168" s="9"/>
      <c r="G168" s="13"/>
    </row>
    <row r="169" spans="2:7" s="2" customFormat="1" ht="26.25" customHeight="1" x14ac:dyDescent="0.25">
      <c r="F169" s="9"/>
      <c r="G169" s="13"/>
    </row>
    <row r="170" spans="2:7" s="2" customFormat="1" ht="28.35" customHeight="1" x14ac:dyDescent="0.25">
      <c r="B170" s="196" t="s">
        <v>847</v>
      </c>
      <c r="C170" s="10"/>
      <c r="D170" s="10"/>
      <c r="E170" s="10"/>
      <c r="F170" s="9"/>
      <c r="G170" s="13"/>
    </row>
    <row r="171" spans="2:7" s="2" customFormat="1" ht="21" customHeight="1" x14ac:dyDescent="0.25">
      <c r="B171" s="198" t="s">
        <v>867</v>
      </c>
      <c r="C171"/>
      <c r="D171"/>
      <c r="E171"/>
      <c r="F171"/>
      <c r="G171"/>
    </row>
    <row r="172" spans="2:7" s="2" customFormat="1" ht="23.25" customHeight="1" x14ac:dyDescent="0.25">
      <c r="B172" s="198" t="s">
        <v>869</v>
      </c>
      <c r="C172"/>
      <c r="D172"/>
      <c r="E172"/>
      <c r="F172" s="9"/>
      <c r="G172" s="13"/>
    </row>
    <row r="173" spans="2:7" s="2" customFormat="1" ht="23.25" customHeight="1" x14ac:dyDescent="0.25">
      <c r="B173" s="198" t="s">
        <v>868</v>
      </c>
      <c r="C173"/>
      <c r="D173"/>
      <c r="E173"/>
      <c r="F173" s="9"/>
      <c r="G173" s="13"/>
    </row>
    <row r="174" spans="2:7" s="2" customFormat="1" ht="23.25" customHeight="1" x14ac:dyDescent="0.25">
      <c r="B174" s="11" t="s">
        <v>118</v>
      </c>
      <c r="C174"/>
      <c r="D174"/>
      <c r="E174"/>
      <c r="F174" s="9"/>
      <c r="G174" s="13"/>
    </row>
    <row r="175" spans="2:7" s="2" customFormat="1" ht="23.25" customHeight="1" x14ac:dyDescent="0.25">
      <c r="B175" s="197" t="s">
        <v>848</v>
      </c>
      <c r="F175" s="9"/>
      <c r="G175" s="13"/>
    </row>
    <row r="176" spans="2:7" s="2" customFormat="1" ht="23.25" customHeight="1" x14ac:dyDescent="0.25">
      <c r="B176" s="197" t="s">
        <v>849</v>
      </c>
      <c r="F176" s="9"/>
      <c r="G176" s="13"/>
    </row>
    <row r="177" spans="2:7" s="2" customFormat="1" ht="23.25" customHeight="1" x14ac:dyDescent="0.25">
      <c r="B177" s="197" t="s">
        <v>850</v>
      </c>
      <c r="F177" s="9"/>
      <c r="G177" s="13"/>
    </row>
    <row r="178" spans="2:7" s="2" customFormat="1" ht="23.25" customHeight="1" x14ac:dyDescent="0.25">
      <c r="B178" s="197" t="s">
        <v>851</v>
      </c>
      <c r="F178" s="9"/>
      <c r="G178" s="13"/>
    </row>
    <row r="179" spans="2:7" s="2" customFormat="1" ht="23.25" customHeight="1" x14ac:dyDescent="0.25">
      <c r="B179" s="197"/>
      <c r="F179" s="9"/>
      <c r="G179" s="13"/>
    </row>
    <row r="180" spans="2:7" s="2" customFormat="1" ht="28.35" customHeight="1" x14ac:dyDescent="0.25">
      <c r="B180" s="196" t="s">
        <v>852</v>
      </c>
      <c r="F180" s="9"/>
      <c r="G180" s="13"/>
    </row>
    <row r="181" spans="2:7" s="2" customFormat="1" ht="28.35" customHeight="1" x14ac:dyDescent="0.25">
      <c r="B181" s="194" t="s">
        <v>853</v>
      </c>
      <c r="F181" s="9"/>
      <c r="G181" s="13"/>
    </row>
    <row r="182" spans="2:7" s="2" customFormat="1" ht="23.25" customHeight="1" x14ac:dyDescent="0.25">
      <c r="B182" s="198" t="s">
        <v>854</v>
      </c>
      <c r="C182"/>
      <c r="D182"/>
      <c r="E182"/>
      <c r="F182" s="9"/>
      <c r="G182" s="13"/>
    </row>
    <row r="183" spans="2:7" s="2" customFormat="1" ht="23.25" customHeight="1" x14ac:dyDescent="0.25">
      <c r="B183" s="11" t="s">
        <v>118</v>
      </c>
      <c r="C183"/>
      <c r="D183"/>
      <c r="E183"/>
      <c r="F183" s="9"/>
      <c r="G183" s="13"/>
    </row>
    <row r="184" spans="2:7" s="2" customFormat="1" ht="23.25" customHeight="1" x14ac:dyDescent="0.25">
      <c r="B184" s="197" t="s">
        <v>848</v>
      </c>
      <c r="F184" s="9"/>
      <c r="G184" s="13"/>
    </row>
    <row r="185" spans="2:7" s="2" customFormat="1" ht="23.25" customHeight="1" x14ac:dyDescent="0.25">
      <c r="B185" s="197" t="s">
        <v>849</v>
      </c>
      <c r="F185" s="9"/>
      <c r="G185" s="13"/>
    </row>
    <row r="186" spans="2:7" s="2" customFormat="1" ht="23.25" customHeight="1" x14ac:dyDescent="0.25">
      <c r="B186" s="197" t="s">
        <v>850</v>
      </c>
      <c r="F186" s="9"/>
      <c r="G186" s="13"/>
    </row>
    <row r="187" spans="2:7" s="2" customFormat="1" ht="23.25" customHeight="1" x14ac:dyDescent="0.25">
      <c r="B187" s="197" t="s">
        <v>851</v>
      </c>
      <c r="F187" s="9"/>
      <c r="G187" s="13"/>
    </row>
    <row r="188" spans="2:7" s="2" customFormat="1" ht="23.25" customHeight="1" x14ac:dyDescent="0.25">
      <c r="B188" s="197"/>
      <c r="F188" s="9"/>
      <c r="G188" s="13"/>
    </row>
    <row r="189" spans="2:7" s="2" customFormat="1" ht="9" customHeight="1" x14ac:dyDescent="0.25">
      <c r="F189" s="9"/>
      <c r="G189" s="13"/>
    </row>
    <row r="190" spans="2:7" s="2" customFormat="1" ht="18.75" customHeight="1" x14ac:dyDescent="0.25">
      <c r="F190" s="9"/>
      <c r="G190" s="13"/>
    </row>
    <row r="191" spans="2:7" s="2" customFormat="1" ht="18.75" customHeight="1" x14ac:dyDescent="0.25">
      <c r="F191" s="9"/>
      <c r="G191" s="13"/>
    </row>
    <row r="192" spans="2:7" s="2" customFormat="1" ht="18.75" customHeight="1" x14ac:dyDescent="0.25">
      <c r="F192" s="9"/>
      <c r="G192" s="13"/>
    </row>
    <row r="193" spans="6:7" s="2" customFormat="1" ht="18.75" customHeight="1" x14ac:dyDescent="0.25">
      <c r="F193" s="9"/>
      <c r="G193" s="13"/>
    </row>
    <row r="194" spans="6:7" s="2" customFormat="1" ht="18.75" customHeight="1" x14ac:dyDescent="0.25">
      <c r="F194" s="9"/>
      <c r="G194" s="13"/>
    </row>
    <row r="195" spans="6:7" s="2" customFormat="1" ht="18.75" customHeight="1" x14ac:dyDescent="0.25">
      <c r="F195" s="9"/>
      <c r="G195" s="13"/>
    </row>
    <row r="196" spans="6:7" s="2" customFormat="1" ht="18.75" customHeight="1" x14ac:dyDescent="0.25">
      <c r="F196" s="9"/>
      <c r="G196" s="13"/>
    </row>
    <row r="197" spans="6:7" s="2" customFormat="1" ht="18.75" customHeight="1" x14ac:dyDescent="0.25">
      <c r="F197" s="9"/>
      <c r="G197" s="13"/>
    </row>
    <row r="198" spans="6:7" s="2" customFormat="1" ht="18.75" customHeight="1" x14ac:dyDescent="0.25">
      <c r="F198" s="9"/>
      <c r="G198" s="13"/>
    </row>
    <row r="199" spans="6:7" s="2" customFormat="1" ht="18.75" customHeight="1" x14ac:dyDescent="0.25">
      <c r="F199" s="9"/>
      <c r="G199" s="13"/>
    </row>
    <row r="200" spans="6:7" s="2" customFormat="1" ht="18.75" customHeight="1" x14ac:dyDescent="0.25">
      <c r="F200" s="9"/>
      <c r="G200" s="13"/>
    </row>
    <row r="201" spans="6:7" s="2" customFormat="1" ht="18.75" customHeight="1" x14ac:dyDescent="0.25">
      <c r="F201" s="9"/>
      <c r="G201" s="13"/>
    </row>
    <row r="202" spans="6:7" s="2" customFormat="1" ht="18.75" customHeight="1" x14ac:dyDescent="0.25">
      <c r="F202" s="9"/>
      <c r="G202" s="13"/>
    </row>
    <row r="203" spans="6:7" s="2" customFormat="1" ht="18.75" customHeight="1" x14ac:dyDescent="0.25">
      <c r="F203" s="9"/>
      <c r="G203" s="13"/>
    </row>
    <row r="204" spans="6:7" s="2" customFormat="1" ht="18.75" customHeight="1" x14ac:dyDescent="0.25">
      <c r="F204" s="9"/>
      <c r="G204" s="13"/>
    </row>
    <row r="205" spans="6:7" s="2" customFormat="1" ht="18.75" customHeight="1" x14ac:dyDescent="0.25">
      <c r="F205" s="9"/>
      <c r="G205" s="13"/>
    </row>
    <row r="206" spans="6:7" s="2" customFormat="1" ht="18.75" customHeight="1" x14ac:dyDescent="0.25">
      <c r="F206" s="9"/>
      <c r="G206" s="13"/>
    </row>
    <row r="207" spans="6:7" s="2" customFormat="1" ht="18.75" customHeight="1" x14ac:dyDescent="0.25">
      <c r="F207" s="9"/>
      <c r="G207" s="13"/>
    </row>
    <row r="208" spans="6:7" s="2" customFormat="1" ht="18.75" customHeight="1" x14ac:dyDescent="0.25">
      <c r="F208" s="9"/>
      <c r="G208" s="13"/>
    </row>
    <row r="209" spans="6:7" s="2" customFormat="1" ht="18.75" customHeight="1" x14ac:dyDescent="0.25">
      <c r="F209" s="9"/>
      <c r="G209" s="13"/>
    </row>
    <row r="210" spans="6:7" s="2" customFormat="1" ht="18.75" customHeight="1" x14ac:dyDescent="0.25">
      <c r="F210" s="9"/>
      <c r="G210" s="13"/>
    </row>
    <row r="211" spans="6:7" s="2" customFormat="1" ht="18.75" customHeight="1" x14ac:dyDescent="0.25">
      <c r="F211" s="9"/>
      <c r="G211" s="13"/>
    </row>
    <row r="212" spans="6:7" s="2" customFormat="1" ht="18.75" customHeight="1" x14ac:dyDescent="0.25">
      <c r="F212" s="9"/>
      <c r="G212" s="13"/>
    </row>
    <row r="213" spans="6:7" s="2" customFormat="1" ht="18.75" customHeight="1" x14ac:dyDescent="0.25">
      <c r="F213" s="9"/>
      <c r="G213" s="13"/>
    </row>
    <row r="214" spans="6:7" s="2" customFormat="1" ht="18.75" customHeight="1" x14ac:dyDescent="0.25">
      <c r="F214" s="9"/>
      <c r="G214" s="13"/>
    </row>
    <row r="215" spans="6:7" s="2" customFormat="1" ht="18.75" customHeight="1" x14ac:dyDescent="0.25">
      <c r="F215" s="9"/>
      <c r="G215" s="13"/>
    </row>
    <row r="216" spans="6:7" s="2" customFormat="1" ht="18.75" customHeight="1" x14ac:dyDescent="0.25">
      <c r="F216" s="9"/>
      <c r="G216" s="13"/>
    </row>
    <row r="217" spans="6:7" s="2" customFormat="1" ht="18.75" customHeight="1" x14ac:dyDescent="0.25">
      <c r="F217" s="9"/>
      <c r="G217" s="13"/>
    </row>
    <row r="218" spans="6:7" s="2" customFormat="1" ht="18.75" customHeight="1" x14ac:dyDescent="0.25">
      <c r="F218" s="9"/>
      <c r="G218" s="13"/>
    </row>
    <row r="219" spans="6:7" s="2" customFormat="1" ht="18.75" customHeight="1" x14ac:dyDescent="0.25">
      <c r="F219" s="9"/>
      <c r="G219" s="13"/>
    </row>
    <row r="220" spans="6:7" s="2" customFormat="1" ht="18.75" customHeight="1" x14ac:dyDescent="0.25">
      <c r="F220" s="9"/>
      <c r="G220" s="13"/>
    </row>
    <row r="221" spans="6:7" s="2" customFormat="1" ht="18.75" customHeight="1" x14ac:dyDescent="0.25">
      <c r="F221" s="9"/>
      <c r="G221" s="13"/>
    </row>
    <row r="222" spans="6:7" s="2" customFormat="1" ht="18.75" customHeight="1" x14ac:dyDescent="0.25">
      <c r="F222" s="9"/>
      <c r="G222" s="13"/>
    </row>
    <row r="223" spans="6:7" s="2" customFormat="1" ht="18.75" customHeight="1" x14ac:dyDescent="0.25">
      <c r="F223" s="9"/>
      <c r="G223" s="13"/>
    </row>
    <row r="224" spans="6:7" s="2" customFormat="1" ht="18.75" customHeight="1" x14ac:dyDescent="0.25">
      <c r="F224" s="9"/>
      <c r="G224" s="13"/>
    </row>
    <row r="225" spans="6:7" s="2" customFormat="1" ht="18.75" customHeight="1" x14ac:dyDescent="0.25">
      <c r="F225" s="9"/>
      <c r="G225" s="13"/>
    </row>
    <row r="226" spans="6:7" s="2" customFormat="1" ht="18.75" customHeight="1" x14ac:dyDescent="0.25">
      <c r="F226" s="9"/>
      <c r="G226" s="13"/>
    </row>
    <row r="227" spans="6:7" s="2" customFormat="1" ht="18.75" customHeight="1" x14ac:dyDescent="0.25">
      <c r="F227" s="9"/>
      <c r="G227" s="13"/>
    </row>
    <row r="228" spans="6:7" s="2" customFormat="1" ht="18.75" customHeight="1" x14ac:dyDescent="0.25">
      <c r="F228" s="9"/>
      <c r="G228" s="13"/>
    </row>
    <row r="229" spans="6:7" s="2" customFormat="1" ht="18.75" customHeight="1" x14ac:dyDescent="0.25">
      <c r="F229" s="9"/>
      <c r="G229" s="13"/>
    </row>
    <row r="230" spans="6:7" s="2" customFormat="1" ht="18.75" customHeight="1" x14ac:dyDescent="0.25">
      <c r="F230" s="9"/>
      <c r="G230" s="13"/>
    </row>
    <row r="231" spans="6:7" s="2" customFormat="1" ht="18.75" customHeight="1" x14ac:dyDescent="0.25">
      <c r="F231" s="9"/>
      <c r="G231" s="13"/>
    </row>
    <row r="232" spans="6:7" s="2" customFormat="1" ht="18.75" customHeight="1" x14ac:dyDescent="0.25">
      <c r="F232" s="9"/>
      <c r="G232" s="13"/>
    </row>
    <row r="233" spans="6:7" s="2" customFormat="1" ht="18.75" customHeight="1" x14ac:dyDescent="0.25">
      <c r="F233" s="9"/>
      <c r="G233" s="13"/>
    </row>
    <row r="234" spans="6:7" s="2" customFormat="1" ht="18.75" customHeight="1" x14ac:dyDescent="0.25">
      <c r="F234" s="9"/>
      <c r="G234" s="13"/>
    </row>
    <row r="235" spans="6:7" s="2" customFormat="1" ht="18.75" customHeight="1" x14ac:dyDescent="0.25">
      <c r="F235" s="9"/>
      <c r="G235" s="13"/>
    </row>
    <row r="236" spans="6:7" s="2" customFormat="1" ht="18.75" customHeight="1" x14ac:dyDescent="0.25">
      <c r="F236" s="9"/>
      <c r="G236" s="13"/>
    </row>
    <row r="237" spans="6:7" s="2" customFormat="1" ht="18.75" customHeight="1" x14ac:dyDescent="0.25">
      <c r="F237" s="9"/>
      <c r="G237" s="13"/>
    </row>
    <row r="238" spans="6:7" s="2" customFormat="1" ht="18.75" customHeight="1" x14ac:dyDescent="0.25">
      <c r="F238" s="9"/>
      <c r="G238" s="13"/>
    </row>
    <row r="239" spans="6:7" s="2" customFormat="1" ht="18.75" customHeight="1" x14ac:dyDescent="0.25">
      <c r="F239" s="9"/>
      <c r="G239" s="13"/>
    </row>
    <row r="240" spans="6:7" s="2" customFormat="1" ht="18.75" customHeight="1" x14ac:dyDescent="0.25">
      <c r="F240" s="9"/>
      <c r="G240" s="13"/>
    </row>
    <row r="241" spans="6:7" s="2" customFormat="1" ht="18.75" customHeight="1" x14ac:dyDescent="0.25">
      <c r="F241" s="9"/>
      <c r="G241" s="13"/>
    </row>
    <row r="242" spans="6:7" s="2" customFormat="1" ht="18.75" customHeight="1" x14ac:dyDescent="0.25">
      <c r="F242" s="9"/>
      <c r="G242" s="13"/>
    </row>
    <row r="243" spans="6:7" s="2" customFormat="1" ht="18.75" customHeight="1" x14ac:dyDescent="0.25">
      <c r="F243" s="9"/>
      <c r="G243" s="13"/>
    </row>
    <row r="244" spans="6:7" s="2" customFormat="1" ht="18.75" customHeight="1" x14ac:dyDescent="0.25">
      <c r="F244" s="9"/>
      <c r="G244" s="13"/>
    </row>
    <row r="245" spans="6:7" s="2" customFormat="1" ht="18.75" customHeight="1" x14ac:dyDescent="0.25">
      <c r="F245" s="9"/>
      <c r="G245" s="13"/>
    </row>
    <row r="246" spans="6:7" s="2" customFormat="1" ht="18.75" customHeight="1" x14ac:dyDescent="0.25">
      <c r="F246" s="9"/>
      <c r="G246" s="13"/>
    </row>
    <row r="247" spans="6:7" s="2" customFormat="1" ht="18.75" customHeight="1" x14ac:dyDescent="0.25">
      <c r="F247" s="9"/>
      <c r="G247" s="13"/>
    </row>
    <row r="248" spans="6:7" s="2" customFormat="1" ht="18.75" customHeight="1" x14ac:dyDescent="0.25">
      <c r="F248" s="9"/>
      <c r="G248" s="13"/>
    </row>
    <row r="249" spans="6:7" s="2" customFormat="1" ht="18.75" customHeight="1" x14ac:dyDescent="0.25">
      <c r="F249" s="9"/>
      <c r="G249" s="13"/>
    </row>
    <row r="250" spans="6:7" s="2" customFormat="1" ht="18.75" customHeight="1" x14ac:dyDescent="0.25">
      <c r="F250" s="9"/>
      <c r="G250" s="13"/>
    </row>
    <row r="251" spans="6:7" s="2" customFormat="1" ht="18.75" customHeight="1" x14ac:dyDescent="0.25">
      <c r="F251" s="9"/>
      <c r="G251" s="13"/>
    </row>
    <row r="252" spans="6:7" s="2" customFormat="1" ht="18.75" customHeight="1" x14ac:dyDescent="0.25">
      <c r="F252" s="9"/>
      <c r="G252" s="13"/>
    </row>
    <row r="253" spans="6:7" s="2" customFormat="1" ht="18.75" customHeight="1" x14ac:dyDescent="0.25">
      <c r="F253" s="9"/>
      <c r="G253" s="13"/>
    </row>
    <row r="254" spans="6:7" s="2" customFormat="1" ht="18.75" customHeight="1" x14ac:dyDescent="0.25">
      <c r="F254" s="9"/>
      <c r="G254" s="13"/>
    </row>
    <row r="255" spans="6:7" s="2" customFormat="1" ht="18.75" customHeight="1" x14ac:dyDescent="0.25">
      <c r="F255" s="9"/>
      <c r="G255" s="13"/>
    </row>
    <row r="256" spans="6:7" s="2" customFormat="1" ht="18.75" customHeight="1" x14ac:dyDescent="0.25">
      <c r="F256" s="9"/>
      <c r="G256" s="13"/>
    </row>
    <row r="257" spans="1:7" s="2" customFormat="1" ht="18.75" customHeight="1" x14ac:dyDescent="0.25">
      <c r="F257" s="9"/>
      <c r="G257" s="13"/>
    </row>
    <row r="258" spans="1:7" s="2" customFormat="1" ht="18.75" customHeight="1" x14ac:dyDescent="0.25">
      <c r="F258" s="9"/>
      <c r="G258" s="13"/>
    </row>
    <row r="259" spans="1:7" s="2" customFormat="1" ht="18.75" customHeight="1" x14ac:dyDescent="0.25">
      <c r="F259" s="9"/>
      <c r="G259" s="13"/>
    </row>
    <row r="260" spans="1:7" s="2" customFormat="1" ht="18.75" customHeight="1" x14ac:dyDescent="0.25">
      <c r="F260" s="9"/>
      <c r="G260" s="13"/>
    </row>
    <row r="264" spans="1:7" x14ac:dyDescent="0.25">
      <c r="A264" s="2"/>
      <c r="C264" s="7"/>
      <c r="D264" s="8"/>
      <c r="E264" s="8"/>
    </row>
    <row r="265" spans="1:7" x14ac:dyDescent="0.25">
      <c r="A265" s="2"/>
      <c r="C265" s="7"/>
      <c r="D265" s="8"/>
      <c r="E265" s="8"/>
    </row>
    <row r="266" spans="1:7" x14ac:dyDescent="0.25">
      <c r="A266" s="22"/>
      <c r="B266" s="22"/>
      <c r="C266" s="22"/>
      <c r="D266" s="22"/>
      <c r="E266" s="22"/>
    </row>
  </sheetData>
  <mergeCells count="8">
    <mergeCell ref="D96:G97"/>
    <mergeCell ref="D98:G98"/>
    <mergeCell ref="B11:G13"/>
    <mergeCell ref="B14:G16"/>
    <mergeCell ref="B17:G19"/>
    <mergeCell ref="B20:F21"/>
    <mergeCell ref="B36:G38"/>
    <mergeCell ref="D93:G94"/>
  </mergeCells>
  <phoneticPr fontId="1"/>
  <printOptions horizontalCentered="1"/>
  <pageMargins left="0.51181102362204722" right="0.31496062992125984" top="0.55118110236220474" bottom="0.39370078740157483" header="0.31496062992125984" footer="0.31496062992125984"/>
  <pageSetup paperSize="9" scale="62" firstPageNumber="4294967295" orientation="landscape" useFirstPageNumber="1" r:id="rId1"/>
  <headerFooter differentFirst="1"/>
  <rowBreaks count="7" manualBreakCount="7">
    <brk id="39" max="16383" man="1"/>
    <brk id="78" max="7" man="1"/>
    <brk id="108" max="7" man="1"/>
    <brk id="156" max="7" man="1"/>
    <brk id="188" max="7" man="1"/>
    <brk id="215" max="7" man="1"/>
    <brk id="249" max="7"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C7752-BF25-4D65-9622-28725090262C}">
  <sheetPr>
    <tabColor theme="5"/>
  </sheetPr>
  <dimension ref="D1:U71"/>
  <sheetViews>
    <sheetView showGridLines="0" view="pageBreakPreview" zoomScale="85" zoomScaleNormal="85" zoomScaleSheetLayoutView="85" workbookViewId="0">
      <selection activeCell="AF4" sqref="AF4"/>
    </sheetView>
  </sheetViews>
  <sheetFormatPr defaultRowHeight="12.75" x14ac:dyDescent="0.25"/>
  <cols>
    <col min="1" max="3" width="0.59765625" customWidth="1"/>
    <col min="4" max="4" width="5.1328125" customWidth="1"/>
    <col min="5" max="7" width="3.59765625" customWidth="1"/>
    <col min="8" max="8" width="16.86328125" customWidth="1"/>
    <col min="9" max="9" width="46.1328125" customWidth="1"/>
    <col min="10" max="10" width="9.265625" customWidth="1"/>
    <col min="11" max="18" width="6.59765625" customWidth="1"/>
    <col min="19" max="19" width="9.265625" customWidth="1"/>
    <col min="20" max="20" width="3.59765625" customWidth="1"/>
    <col min="21" max="21" width="7.73046875" customWidth="1"/>
    <col min="22" max="42" width="3.59765625" customWidth="1"/>
  </cols>
  <sheetData>
    <row r="1" spans="4:21" ht="48" customHeight="1" x14ac:dyDescent="0.25">
      <c r="D1" s="238" t="s">
        <v>1103</v>
      </c>
    </row>
    <row r="2" spans="4:21" ht="30.75" customHeight="1" x14ac:dyDescent="0.25">
      <c r="D2" s="239" t="s">
        <v>1115</v>
      </c>
    </row>
    <row r="3" spans="4:21" x14ac:dyDescent="0.25">
      <c r="D3" s="308" t="s">
        <v>270</v>
      </c>
      <c r="E3" s="311" t="s">
        <v>271</v>
      </c>
      <c r="F3" s="312"/>
      <c r="G3" s="312"/>
      <c r="H3" s="312"/>
      <c r="I3" s="313"/>
      <c r="J3" s="320" t="s">
        <v>272</v>
      </c>
      <c r="K3" s="323"/>
      <c r="L3" s="323"/>
      <c r="M3" s="323"/>
      <c r="N3" s="323"/>
      <c r="O3" s="323"/>
      <c r="P3" s="323"/>
      <c r="Q3" s="323"/>
      <c r="R3" s="324"/>
      <c r="S3" s="320" t="s">
        <v>1104</v>
      </c>
    </row>
    <row r="4" spans="4:21" x14ac:dyDescent="0.25">
      <c r="D4" s="309"/>
      <c r="E4" s="314"/>
      <c r="F4" s="315"/>
      <c r="G4" s="315"/>
      <c r="H4" s="315"/>
      <c r="I4" s="316"/>
      <c r="J4" s="321"/>
      <c r="K4" s="325">
        <v>4</v>
      </c>
      <c r="L4" s="326"/>
      <c r="M4" s="325">
        <v>3</v>
      </c>
      <c r="N4" s="326"/>
      <c r="O4" s="325">
        <v>2</v>
      </c>
      <c r="P4" s="326"/>
      <c r="Q4" s="325">
        <v>1</v>
      </c>
      <c r="R4" s="326"/>
      <c r="S4" s="321"/>
    </row>
    <row r="5" spans="4:21" ht="12.75" customHeight="1" x14ac:dyDescent="0.25">
      <c r="D5" s="309"/>
      <c r="E5" s="314"/>
      <c r="F5" s="315"/>
      <c r="G5" s="315"/>
      <c r="H5" s="315"/>
      <c r="I5" s="316"/>
      <c r="J5" s="321"/>
      <c r="K5" s="327"/>
      <c r="L5" s="328"/>
      <c r="M5" s="327"/>
      <c r="N5" s="328"/>
      <c r="O5" s="327"/>
      <c r="P5" s="328"/>
      <c r="Q5" s="327"/>
      <c r="R5" s="328"/>
      <c r="S5" s="321"/>
    </row>
    <row r="6" spans="4:21" ht="58.5" customHeight="1" x14ac:dyDescent="0.25">
      <c r="D6" s="310"/>
      <c r="E6" s="317"/>
      <c r="F6" s="318"/>
      <c r="G6" s="318"/>
      <c r="H6" s="318"/>
      <c r="I6" s="319"/>
      <c r="J6" s="322"/>
      <c r="K6" s="304" t="s">
        <v>1105</v>
      </c>
      <c r="L6" s="305"/>
      <c r="M6" s="304" t="s">
        <v>1106</v>
      </c>
      <c r="N6" s="305"/>
      <c r="O6" s="304" t="s">
        <v>1107</v>
      </c>
      <c r="P6" s="305"/>
      <c r="Q6" s="304" t="s">
        <v>1108</v>
      </c>
      <c r="R6" s="305"/>
      <c r="S6" s="322"/>
    </row>
    <row r="7" spans="4:21" ht="26.1" customHeight="1" x14ac:dyDescent="0.25">
      <c r="D7" s="292">
        <v>1</v>
      </c>
      <c r="E7" s="294" t="s">
        <v>1109</v>
      </c>
      <c r="F7" s="295"/>
      <c r="G7" s="295"/>
      <c r="H7" s="295"/>
      <c r="I7" s="296"/>
      <c r="J7" s="300">
        <f>SUM(K7:R7)</f>
        <v>31</v>
      </c>
      <c r="K7" s="306">
        <v>3</v>
      </c>
      <c r="L7" s="307"/>
      <c r="M7" s="306">
        <v>28</v>
      </c>
      <c r="N7" s="307"/>
      <c r="O7" s="306">
        <v>0</v>
      </c>
      <c r="P7" s="307"/>
      <c r="Q7" s="306">
        <v>0</v>
      </c>
      <c r="R7" s="307"/>
      <c r="S7" s="329">
        <f>ROUND((K7*4+M7*3+O7*2+Q7*1)/J7,1)</f>
        <v>3.1</v>
      </c>
    </row>
    <row r="8" spans="4:21" ht="26.1" customHeight="1" x14ac:dyDescent="0.25">
      <c r="D8" s="293"/>
      <c r="E8" s="297"/>
      <c r="F8" s="298"/>
      <c r="G8" s="298"/>
      <c r="H8" s="298"/>
      <c r="I8" s="299"/>
      <c r="J8" s="301"/>
      <c r="K8" s="331">
        <f>ROUND(K7/$J$7,3)</f>
        <v>9.7000000000000003E-2</v>
      </c>
      <c r="L8" s="332"/>
      <c r="M8" s="331">
        <f>ROUND(M7/$J$7,3)</f>
        <v>0.90300000000000002</v>
      </c>
      <c r="N8" s="332"/>
      <c r="O8" s="331">
        <f>ROUND(O7/$J$7,3)</f>
        <v>0</v>
      </c>
      <c r="P8" s="332"/>
      <c r="Q8" s="331">
        <f>ROUND(Q7/$J$7,3)</f>
        <v>0</v>
      </c>
      <c r="R8" s="332"/>
      <c r="S8" s="330"/>
      <c r="U8" s="240">
        <f>SUM(K8:R8)</f>
        <v>1</v>
      </c>
    </row>
    <row r="9" spans="4:21" ht="26.1" customHeight="1" x14ac:dyDescent="0.25">
      <c r="D9" s="292">
        <v>2</v>
      </c>
      <c r="E9" s="294" t="s">
        <v>1110</v>
      </c>
      <c r="F9" s="295"/>
      <c r="G9" s="295"/>
      <c r="H9" s="295"/>
      <c r="I9" s="296"/>
      <c r="J9" s="300">
        <f>SUM(K9:R9)</f>
        <v>11</v>
      </c>
      <c r="K9" s="302">
        <v>2</v>
      </c>
      <c r="L9" s="303"/>
      <c r="M9" s="302">
        <v>9</v>
      </c>
      <c r="N9" s="303"/>
      <c r="O9" s="302">
        <v>0</v>
      </c>
      <c r="P9" s="303"/>
      <c r="Q9" s="302">
        <v>0</v>
      </c>
      <c r="R9" s="303"/>
      <c r="S9" s="329">
        <f>ROUND((K9*4+M9*3+O9*2+Q9*1)/J9,1)</f>
        <v>3.2</v>
      </c>
      <c r="U9" s="240"/>
    </row>
    <row r="10" spans="4:21" ht="26.1" customHeight="1" x14ac:dyDescent="0.25">
      <c r="D10" s="293"/>
      <c r="E10" s="297"/>
      <c r="F10" s="298"/>
      <c r="G10" s="298"/>
      <c r="H10" s="298"/>
      <c r="I10" s="299"/>
      <c r="J10" s="301"/>
      <c r="K10" s="331">
        <f>ROUND(K9/$J$9,3)</f>
        <v>0.182</v>
      </c>
      <c r="L10" s="332"/>
      <c r="M10" s="331">
        <f>ROUND(M9/$J$9,3)</f>
        <v>0.81799999999999995</v>
      </c>
      <c r="N10" s="332"/>
      <c r="O10" s="331">
        <f>ROUND(O9/$J$9,3)</f>
        <v>0</v>
      </c>
      <c r="P10" s="332"/>
      <c r="Q10" s="331">
        <f>ROUND(Q9/$J$9,3)</f>
        <v>0</v>
      </c>
      <c r="R10" s="332"/>
      <c r="S10" s="330"/>
      <c r="U10" s="240">
        <f>SUM(K10:R10)</f>
        <v>1</v>
      </c>
    </row>
    <row r="11" spans="4:21" ht="26.1" customHeight="1" x14ac:dyDescent="0.25">
      <c r="D11" s="292">
        <v>3</v>
      </c>
      <c r="E11" s="294" t="s">
        <v>1111</v>
      </c>
      <c r="F11" s="295"/>
      <c r="G11" s="295"/>
      <c r="H11" s="295"/>
      <c r="I11" s="296"/>
      <c r="J11" s="300">
        <f>SUM(K11:R11)</f>
        <v>10</v>
      </c>
      <c r="K11" s="302">
        <v>6</v>
      </c>
      <c r="L11" s="303"/>
      <c r="M11" s="302">
        <v>4</v>
      </c>
      <c r="N11" s="303"/>
      <c r="O11" s="302">
        <v>0</v>
      </c>
      <c r="P11" s="303"/>
      <c r="Q11" s="302">
        <v>0</v>
      </c>
      <c r="R11" s="303"/>
      <c r="S11" s="329">
        <f>ROUND((K11*4+M11*3+O11*2+Q11*1)/J11,1)</f>
        <v>3.6</v>
      </c>
      <c r="U11" s="240"/>
    </row>
    <row r="12" spans="4:21" ht="26.1" customHeight="1" x14ac:dyDescent="0.25">
      <c r="D12" s="293"/>
      <c r="E12" s="297"/>
      <c r="F12" s="298"/>
      <c r="G12" s="298"/>
      <c r="H12" s="298"/>
      <c r="I12" s="299"/>
      <c r="J12" s="301"/>
      <c r="K12" s="331">
        <f>ROUND(K11/$J$11,3)</f>
        <v>0.6</v>
      </c>
      <c r="L12" s="332"/>
      <c r="M12" s="331">
        <f>ROUND(M11/$J$11,3)</f>
        <v>0.4</v>
      </c>
      <c r="N12" s="332"/>
      <c r="O12" s="331">
        <f>ROUND(O11/$J$11,3)</f>
        <v>0</v>
      </c>
      <c r="P12" s="332"/>
      <c r="Q12" s="331">
        <f>ROUND(Q11/$J$11,3)</f>
        <v>0</v>
      </c>
      <c r="R12" s="332"/>
      <c r="S12" s="330"/>
      <c r="U12" s="240">
        <f>SUM(K12:R12)</f>
        <v>1</v>
      </c>
    </row>
    <row r="13" spans="4:21" ht="26.1" customHeight="1" x14ac:dyDescent="0.25">
      <c r="D13" s="292">
        <v>4</v>
      </c>
      <c r="E13" s="294" t="s">
        <v>656</v>
      </c>
      <c r="F13" s="295"/>
      <c r="G13" s="295"/>
      <c r="H13" s="295"/>
      <c r="I13" s="296"/>
      <c r="J13" s="300">
        <f>SUM(K13:R13)</f>
        <v>7</v>
      </c>
      <c r="K13" s="302">
        <v>0</v>
      </c>
      <c r="L13" s="303"/>
      <c r="M13" s="302">
        <v>7</v>
      </c>
      <c r="N13" s="303"/>
      <c r="O13" s="302">
        <v>0</v>
      </c>
      <c r="P13" s="303"/>
      <c r="Q13" s="302">
        <v>0</v>
      </c>
      <c r="R13" s="303"/>
      <c r="S13" s="329">
        <f>ROUND((K13*4+M13*3+O13*2+Q13*1)/J13,1)</f>
        <v>3</v>
      </c>
      <c r="U13" s="240"/>
    </row>
    <row r="14" spans="4:21" ht="26.1" customHeight="1" x14ac:dyDescent="0.25">
      <c r="D14" s="293"/>
      <c r="E14" s="297"/>
      <c r="F14" s="298"/>
      <c r="G14" s="298"/>
      <c r="H14" s="298"/>
      <c r="I14" s="299"/>
      <c r="J14" s="301"/>
      <c r="K14" s="331">
        <f>ROUND(K13/$J$13,3)</f>
        <v>0</v>
      </c>
      <c r="L14" s="332"/>
      <c r="M14" s="331">
        <f>ROUND(M13/$J$13,3)</f>
        <v>1</v>
      </c>
      <c r="N14" s="332"/>
      <c r="O14" s="331">
        <f>ROUND(O13/$J$13,3)</f>
        <v>0</v>
      </c>
      <c r="P14" s="332"/>
      <c r="Q14" s="331">
        <f>ROUND(Q13/$J$13,3)</f>
        <v>0</v>
      </c>
      <c r="R14" s="332"/>
      <c r="S14" s="330"/>
      <c r="U14" s="240">
        <f>SUM(K14:R14)</f>
        <v>1</v>
      </c>
    </row>
    <row r="15" spans="4:21" ht="26.1" customHeight="1" x14ac:dyDescent="0.25">
      <c r="D15" s="292">
        <v>5</v>
      </c>
      <c r="E15" s="294" t="s">
        <v>657</v>
      </c>
      <c r="F15" s="295"/>
      <c r="G15" s="295"/>
      <c r="H15" s="295"/>
      <c r="I15" s="296"/>
      <c r="J15" s="300">
        <f>SUM(K15:R15)</f>
        <v>6</v>
      </c>
      <c r="K15" s="302">
        <v>0</v>
      </c>
      <c r="L15" s="303"/>
      <c r="M15" s="302">
        <v>6</v>
      </c>
      <c r="N15" s="303"/>
      <c r="O15" s="302">
        <v>0</v>
      </c>
      <c r="P15" s="303"/>
      <c r="Q15" s="302">
        <v>0</v>
      </c>
      <c r="R15" s="303"/>
      <c r="S15" s="329">
        <f>ROUND((K15*4+M15*3+O15*2+Q15*1)/J15,1)</f>
        <v>3</v>
      </c>
      <c r="U15" s="240"/>
    </row>
    <row r="16" spans="4:21" ht="26.1" customHeight="1" x14ac:dyDescent="0.25">
      <c r="D16" s="293"/>
      <c r="E16" s="297"/>
      <c r="F16" s="298"/>
      <c r="G16" s="298"/>
      <c r="H16" s="298"/>
      <c r="I16" s="299"/>
      <c r="J16" s="301"/>
      <c r="K16" s="331">
        <f>ROUND(K15/$J$15,3)</f>
        <v>0</v>
      </c>
      <c r="L16" s="332"/>
      <c r="M16" s="331">
        <f>ROUND(M15/$J$15,3)</f>
        <v>1</v>
      </c>
      <c r="N16" s="332"/>
      <c r="O16" s="331">
        <f>ROUND(O15/$J$15,3)</f>
        <v>0</v>
      </c>
      <c r="P16" s="332"/>
      <c r="Q16" s="331">
        <f>ROUND(Q15/$J$15,3)</f>
        <v>0</v>
      </c>
      <c r="R16" s="332"/>
      <c r="S16" s="330"/>
      <c r="U16" s="240">
        <f>SUM(K16:R16)</f>
        <v>1</v>
      </c>
    </row>
    <row r="17" spans="4:21" ht="26.1" customHeight="1" x14ac:dyDescent="0.25">
      <c r="D17" s="292">
        <v>6</v>
      </c>
      <c r="E17" s="294" t="s">
        <v>1112</v>
      </c>
      <c r="F17" s="295"/>
      <c r="G17" s="295"/>
      <c r="H17" s="295"/>
      <c r="I17" s="296"/>
      <c r="J17" s="300">
        <f>SUM(K17:R17)</f>
        <v>2</v>
      </c>
      <c r="K17" s="302">
        <v>0</v>
      </c>
      <c r="L17" s="303"/>
      <c r="M17" s="302">
        <v>2</v>
      </c>
      <c r="N17" s="303"/>
      <c r="O17" s="302">
        <v>0</v>
      </c>
      <c r="P17" s="303"/>
      <c r="Q17" s="302">
        <v>0</v>
      </c>
      <c r="R17" s="303"/>
      <c r="S17" s="329">
        <f>ROUND((K17*4+M17*3+O17*2+Q17*1)/J17,1)</f>
        <v>3</v>
      </c>
      <c r="U17" s="240"/>
    </row>
    <row r="18" spans="4:21" ht="26.1" customHeight="1" x14ac:dyDescent="0.25">
      <c r="D18" s="293"/>
      <c r="E18" s="297"/>
      <c r="F18" s="298"/>
      <c r="G18" s="298"/>
      <c r="H18" s="298"/>
      <c r="I18" s="299"/>
      <c r="J18" s="301"/>
      <c r="K18" s="331">
        <f>ROUND(K17/$J$17,3)</f>
        <v>0</v>
      </c>
      <c r="L18" s="332"/>
      <c r="M18" s="331">
        <f>ROUND(M17/$J$17,3)</f>
        <v>1</v>
      </c>
      <c r="N18" s="332"/>
      <c r="O18" s="331">
        <f>ROUND(O17/$J$17,3)</f>
        <v>0</v>
      </c>
      <c r="P18" s="332"/>
      <c r="Q18" s="331">
        <f>ROUND(Q17/$J$17,3)</f>
        <v>0</v>
      </c>
      <c r="R18" s="332"/>
      <c r="S18" s="330"/>
      <c r="U18" s="240">
        <f>SUM(K18:R18)</f>
        <v>1</v>
      </c>
    </row>
    <row r="19" spans="4:21" ht="26.1" customHeight="1" x14ac:dyDescent="0.25">
      <c r="D19" s="292">
        <v>7</v>
      </c>
      <c r="E19" s="294" t="s">
        <v>659</v>
      </c>
      <c r="F19" s="295"/>
      <c r="G19" s="295"/>
      <c r="H19" s="295"/>
      <c r="I19" s="296"/>
      <c r="J19" s="300">
        <f>SUM(K19:R19)</f>
        <v>13</v>
      </c>
      <c r="K19" s="302">
        <v>1</v>
      </c>
      <c r="L19" s="303"/>
      <c r="M19" s="302">
        <v>12</v>
      </c>
      <c r="N19" s="303"/>
      <c r="O19" s="302">
        <v>0</v>
      </c>
      <c r="P19" s="303"/>
      <c r="Q19" s="302">
        <v>0</v>
      </c>
      <c r="R19" s="303"/>
      <c r="S19" s="329">
        <f>ROUND((K19*4+M19*3+O19*2+Q19*1)/J19,1)</f>
        <v>3.1</v>
      </c>
      <c r="U19" s="240"/>
    </row>
    <row r="20" spans="4:21" ht="26.1" customHeight="1" x14ac:dyDescent="0.25">
      <c r="D20" s="293"/>
      <c r="E20" s="297"/>
      <c r="F20" s="298"/>
      <c r="G20" s="298"/>
      <c r="H20" s="298"/>
      <c r="I20" s="299"/>
      <c r="J20" s="301"/>
      <c r="K20" s="331">
        <f>ROUND(K19/$J$19,3)</f>
        <v>7.6999999999999999E-2</v>
      </c>
      <c r="L20" s="332"/>
      <c r="M20" s="331">
        <f>ROUND(M19/$J$19,3)</f>
        <v>0.92300000000000004</v>
      </c>
      <c r="N20" s="332"/>
      <c r="O20" s="331">
        <f>ROUND(O19/$J$19,3)</f>
        <v>0</v>
      </c>
      <c r="P20" s="332"/>
      <c r="Q20" s="331">
        <f>ROUND(Q19/$J$19,3)</f>
        <v>0</v>
      </c>
      <c r="R20" s="332"/>
      <c r="S20" s="330"/>
      <c r="U20" s="240">
        <f>SUM(K20:R20)</f>
        <v>1</v>
      </c>
    </row>
    <row r="21" spans="4:21" ht="26.1" customHeight="1" x14ac:dyDescent="0.25">
      <c r="D21" s="335"/>
      <c r="E21" s="337" t="s">
        <v>281</v>
      </c>
      <c r="F21" s="338"/>
      <c r="G21" s="338"/>
      <c r="H21" s="338"/>
      <c r="I21" s="339"/>
      <c r="J21" s="300">
        <f>SUM(J7:J20)</f>
        <v>80</v>
      </c>
      <c r="K21" s="333">
        <f>SUM(K7,K9,K11,K13,K15,K17,K19)</f>
        <v>12</v>
      </c>
      <c r="L21" s="334"/>
      <c r="M21" s="333">
        <f>SUM(M7,M9,M11,M13,M15,M17,M19)</f>
        <v>68</v>
      </c>
      <c r="N21" s="334"/>
      <c r="O21" s="333">
        <f>SUM(O7,O9,O11,O13,O15,O17,O19)</f>
        <v>0</v>
      </c>
      <c r="P21" s="334"/>
      <c r="Q21" s="333">
        <f>SUM(Q7,Q9,Q11,Q13,Q15,Q17,Q19)</f>
        <v>0</v>
      </c>
      <c r="R21" s="334"/>
      <c r="S21" s="329">
        <f>ROUND((K21*4+M21*3+O21*2+Q21*1)/J21,1)</f>
        <v>3.2</v>
      </c>
      <c r="U21" s="240"/>
    </row>
    <row r="22" spans="4:21" ht="26.1" customHeight="1" x14ac:dyDescent="0.25">
      <c r="D22" s="336"/>
      <c r="E22" s="340"/>
      <c r="F22" s="341"/>
      <c r="G22" s="341"/>
      <c r="H22" s="341"/>
      <c r="I22" s="342"/>
      <c r="J22" s="301"/>
      <c r="K22" s="331">
        <f>ROUND(K21/$J$21,3)</f>
        <v>0.15</v>
      </c>
      <c r="L22" s="332"/>
      <c r="M22" s="331">
        <f>ROUND(M21/$J$21,3)</f>
        <v>0.85</v>
      </c>
      <c r="N22" s="332"/>
      <c r="O22" s="331">
        <f>ROUND(O21/$J$21,3)</f>
        <v>0</v>
      </c>
      <c r="P22" s="332"/>
      <c r="Q22" s="331">
        <f>ROUND(Q21/$J$21,3)</f>
        <v>0</v>
      </c>
      <c r="R22" s="332"/>
      <c r="S22" s="330"/>
      <c r="U22" s="240">
        <f>SUM(K22:R22)</f>
        <v>1</v>
      </c>
    </row>
    <row r="71" spans="6:6" ht="409.5" x14ac:dyDescent="0.25">
      <c r="F71" s="241" t="s">
        <v>1113</v>
      </c>
    </row>
  </sheetData>
  <mergeCells count="109">
    <mergeCell ref="Q21:R21"/>
    <mergeCell ref="S21:S22"/>
    <mergeCell ref="K22:L22"/>
    <mergeCell ref="M22:N22"/>
    <mergeCell ref="O22:P22"/>
    <mergeCell ref="Q22:R22"/>
    <mergeCell ref="D21:D22"/>
    <mergeCell ref="E21:I22"/>
    <mergeCell ref="J21:J22"/>
    <mergeCell ref="K21:L21"/>
    <mergeCell ref="M21:N21"/>
    <mergeCell ref="O21:P21"/>
    <mergeCell ref="Q19:R19"/>
    <mergeCell ref="S19:S20"/>
    <mergeCell ref="K20:L20"/>
    <mergeCell ref="M20:N20"/>
    <mergeCell ref="O20:P20"/>
    <mergeCell ref="Q20:R20"/>
    <mergeCell ref="D19:D20"/>
    <mergeCell ref="E19:I20"/>
    <mergeCell ref="J19:J20"/>
    <mergeCell ref="K19:L19"/>
    <mergeCell ref="M19:N19"/>
    <mergeCell ref="O19:P19"/>
    <mergeCell ref="Q17:R17"/>
    <mergeCell ref="S17:S18"/>
    <mergeCell ref="K18:L18"/>
    <mergeCell ref="M18:N18"/>
    <mergeCell ref="O18:P18"/>
    <mergeCell ref="Q18:R18"/>
    <mergeCell ref="D17:D18"/>
    <mergeCell ref="E17:I18"/>
    <mergeCell ref="J17:J18"/>
    <mergeCell ref="K17:L17"/>
    <mergeCell ref="M17:N17"/>
    <mergeCell ref="O17:P17"/>
    <mergeCell ref="Q15:R15"/>
    <mergeCell ref="S15:S16"/>
    <mergeCell ref="K16:L16"/>
    <mergeCell ref="M16:N16"/>
    <mergeCell ref="O16:P16"/>
    <mergeCell ref="Q16:R16"/>
    <mergeCell ref="D15:D16"/>
    <mergeCell ref="E15:I16"/>
    <mergeCell ref="J15:J16"/>
    <mergeCell ref="K15:L15"/>
    <mergeCell ref="M15:N15"/>
    <mergeCell ref="O15:P15"/>
    <mergeCell ref="D11:D12"/>
    <mergeCell ref="E11:I12"/>
    <mergeCell ref="J11:J12"/>
    <mergeCell ref="K11:L11"/>
    <mergeCell ref="M11:N11"/>
    <mergeCell ref="O11:P11"/>
    <mergeCell ref="Q13:R13"/>
    <mergeCell ref="S13:S14"/>
    <mergeCell ref="K14:L14"/>
    <mergeCell ref="M14:N14"/>
    <mergeCell ref="O14:P14"/>
    <mergeCell ref="Q14:R14"/>
    <mergeCell ref="D13:D14"/>
    <mergeCell ref="E13:I14"/>
    <mergeCell ref="J13:J14"/>
    <mergeCell ref="K13:L13"/>
    <mergeCell ref="M13:N13"/>
    <mergeCell ref="O13:P13"/>
    <mergeCell ref="S3:S6"/>
    <mergeCell ref="K4:L5"/>
    <mergeCell ref="M4:N5"/>
    <mergeCell ref="O4:P5"/>
    <mergeCell ref="Q4:R5"/>
    <mergeCell ref="K6:L6"/>
    <mergeCell ref="Q11:R11"/>
    <mergeCell ref="S11:S12"/>
    <mergeCell ref="K12:L12"/>
    <mergeCell ref="M12:N12"/>
    <mergeCell ref="O12:P12"/>
    <mergeCell ref="Q12:R12"/>
    <mergeCell ref="S9:S10"/>
    <mergeCell ref="K10:L10"/>
    <mergeCell ref="M10:N10"/>
    <mergeCell ref="O10:P10"/>
    <mergeCell ref="Q10:R10"/>
    <mergeCell ref="S7:S8"/>
    <mergeCell ref="K8:L8"/>
    <mergeCell ref="M8:N8"/>
    <mergeCell ref="O8:P8"/>
    <mergeCell ref="Q8:R8"/>
    <mergeCell ref="D9:D10"/>
    <mergeCell ref="E9:I10"/>
    <mergeCell ref="J9:J10"/>
    <mergeCell ref="K9:L9"/>
    <mergeCell ref="M9:N9"/>
    <mergeCell ref="M6:N6"/>
    <mergeCell ref="O6:P6"/>
    <mergeCell ref="Q6:R6"/>
    <mergeCell ref="D7:D8"/>
    <mergeCell ref="E7:I8"/>
    <mergeCell ref="J7:J8"/>
    <mergeCell ref="K7:L7"/>
    <mergeCell ref="M7:N7"/>
    <mergeCell ref="O7:P7"/>
    <mergeCell ref="Q7:R7"/>
    <mergeCell ref="D3:D6"/>
    <mergeCell ref="E3:I6"/>
    <mergeCell ref="J3:J6"/>
    <mergeCell ref="K3:R3"/>
    <mergeCell ref="O9:P9"/>
    <mergeCell ref="Q9:R9"/>
  </mergeCells>
  <phoneticPr fontId="1"/>
  <pageMargins left="0.7" right="0.7" top="0.75" bottom="0.75" header="0.3" footer="0.3"/>
  <pageSetup paperSize="9" scale="8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FA69-10D7-40FD-9D41-524A27CD9B7C}">
  <sheetPr>
    <tabColor theme="5"/>
  </sheetPr>
  <dimension ref="D1:U71"/>
  <sheetViews>
    <sheetView showGridLines="0" view="pageBreakPreview" zoomScale="85" zoomScaleNormal="85" zoomScaleSheetLayoutView="85" workbookViewId="0">
      <selection activeCell="I1" sqref="I1"/>
    </sheetView>
  </sheetViews>
  <sheetFormatPr defaultRowHeight="12.75" x14ac:dyDescent="0.25"/>
  <cols>
    <col min="1" max="3" width="0.59765625" customWidth="1"/>
    <col min="4" max="4" width="5.1328125" customWidth="1"/>
    <col min="5" max="7" width="3.59765625" customWidth="1"/>
    <col min="8" max="8" width="16.86328125" customWidth="1"/>
    <col min="9" max="9" width="46.1328125" customWidth="1"/>
    <col min="10" max="10" width="9.265625" customWidth="1"/>
    <col min="11" max="18" width="6.59765625" customWidth="1"/>
    <col min="19" max="19" width="9.265625" customWidth="1"/>
    <col min="20" max="20" width="3.59765625" customWidth="1"/>
    <col min="21" max="21" width="7.73046875" customWidth="1"/>
    <col min="22" max="42" width="3.59765625" customWidth="1"/>
  </cols>
  <sheetData>
    <row r="1" spans="4:21" ht="48" customHeight="1" x14ac:dyDescent="0.25">
      <c r="D1" s="238" t="s">
        <v>1103</v>
      </c>
    </row>
    <row r="2" spans="4:21" ht="30.75" customHeight="1" x14ac:dyDescent="0.25">
      <c r="D2" s="239" t="s">
        <v>1429</v>
      </c>
    </row>
    <row r="3" spans="4:21" x14ac:dyDescent="0.25">
      <c r="D3" s="308" t="s">
        <v>270</v>
      </c>
      <c r="E3" s="311" t="s">
        <v>271</v>
      </c>
      <c r="F3" s="312"/>
      <c r="G3" s="312"/>
      <c r="H3" s="312"/>
      <c r="I3" s="313"/>
      <c r="J3" s="320" t="s">
        <v>272</v>
      </c>
      <c r="K3" s="323"/>
      <c r="L3" s="323"/>
      <c r="M3" s="323"/>
      <c r="N3" s="323"/>
      <c r="O3" s="323"/>
      <c r="P3" s="323"/>
      <c r="Q3" s="323"/>
      <c r="R3" s="324"/>
      <c r="S3" s="320" t="s">
        <v>1104</v>
      </c>
    </row>
    <row r="4" spans="4:21" x14ac:dyDescent="0.25">
      <c r="D4" s="309"/>
      <c r="E4" s="314"/>
      <c r="F4" s="315"/>
      <c r="G4" s="315"/>
      <c r="H4" s="315"/>
      <c r="I4" s="316"/>
      <c r="J4" s="321"/>
      <c r="K4" s="325">
        <v>4</v>
      </c>
      <c r="L4" s="326"/>
      <c r="M4" s="325">
        <v>3</v>
      </c>
      <c r="N4" s="326"/>
      <c r="O4" s="325">
        <v>2</v>
      </c>
      <c r="P4" s="326"/>
      <c r="Q4" s="325">
        <v>1</v>
      </c>
      <c r="R4" s="326"/>
      <c r="S4" s="321"/>
    </row>
    <row r="5" spans="4:21" ht="12.75" customHeight="1" x14ac:dyDescent="0.25">
      <c r="D5" s="309"/>
      <c r="E5" s="314"/>
      <c r="F5" s="315"/>
      <c r="G5" s="315"/>
      <c r="H5" s="315"/>
      <c r="I5" s="316"/>
      <c r="J5" s="321"/>
      <c r="K5" s="327"/>
      <c r="L5" s="328"/>
      <c r="M5" s="327"/>
      <c r="N5" s="328"/>
      <c r="O5" s="327"/>
      <c r="P5" s="328"/>
      <c r="Q5" s="327"/>
      <c r="R5" s="328"/>
      <c r="S5" s="321"/>
    </row>
    <row r="6" spans="4:21" ht="58.5" customHeight="1" x14ac:dyDescent="0.25">
      <c r="D6" s="310"/>
      <c r="E6" s="317"/>
      <c r="F6" s="318"/>
      <c r="G6" s="318"/>
      <c r="H6" s="318"/>
      <c r="I6" s="319"/>
      <c r="J6" s="322"/>
      <c r="K6" s="304" t="s">
        <v>1116</v>
      </c>
      <c r="L6" s="305"/>
      <c r="M6" s="304" t="s">
        <v>1117</v>
      </c>
      <c r="N6" s="305"/>
      <c r="O6" s="304" t="s">
        <v>1118</v>
      </c>
      <c r="P6" s="305"/>
      <c r="Q6" s="304" t="s">
        <v>1119</v>
      </c>
      <c r="R6" s="305"/>
      <c r="S6" s="322"/>
    </row>
    <row r="7" spans="4:21" ht="26.1" customHeight="1" x14ac:dyDescent="0.25">
      <c r="D7" s="292">
        <v>1</v>
      </c>
      <c r="E7" s="294" t="s">
        <v>1109</v>
      </c>
      <c r="F7" s="295"/>
      <c r="G7" s="295"/>
      <c r="H7" s="295"/>
      <c r="I7" s="296"/>
      <c r="J7" s="300">
        <f>SUM(K7:R7)</f>
        <v>32</v>
      </c>
      <c r="K7" s="306">
        <v>5</v>
      </c>
      <c r="L7" s="307"/>
      <c r="M7" s="306">
        <v>27</v>
      </c>
      <c r="N7" s="307"/>
      <c r="O7" s="306">
        <v>0</v>
      </c>
      <c r="P7" s="307"/>
      <c r="Q7" s="306">
        <v>0</v>
      </c>
      <c r="R7" s="307"/>
      <c r="S7" s="329">
        <f>ROUND((K7*4+M7*3+O7*2+Q7*1)/J7,1)</f>
        <v>3.2</v>
      </c>
    </row>
    <row r="8" spans="4:21" ht="26.1" customHeight="1" x14ac:dyDescent="0.25">
      <c r="D8" s="293"/>
      <c r="E8" s="297"/>
      <c r="F8" s="298"/>
      <c r="G8" s="298"/>
      <c r="H8" s="298"/>
      <c r="I8" s="299"/>
      <c r="J8" s="301"/>
      <c r="K8" s="331">
        <f>ROUND(K7/$J$7,3)</f>
        <v>0.156</v>
      </c>
      <c r="L8" s="332"/>
      <c r="M8" s="331">
        <f>ROUND(M7/$J$7,3)</f>
        <v>0.84399999999999997</v>
      </c>
      <c r="N8" s="332"/>
      <c r="O8" s="331">
        <f>ROUND(O7/$J$7,3)</f>
        <v>0</v>
      </c>
      <c r="P8" s="332"/>
      <c r="Q8" s="331">
        <f>ROUND(Q7/$J$7,3)</f>
        <v>0</v>
      </c>
      <c r="R8" s="332"/>
      <c r="S8" s="330"/>
      <c r="U8" s="240">
        <f>SUM(K8:R8)</f>
        <v>1</v>
      </c>
    </row>
    <row r="9" spans="4:21" ht="26.1" customHeight="1" x14ac:dyDescent="0.25">
      <c r="D9" s="292">
        <v>2</v>
      </c>
      <c r="E9" s="294" t="s">
        <v>1110</v>
      </c>
      <c r="F9" s="295"/>
      <c r="G9" s="295"/>
      <c r="H9" s="295"/>
      <c r="I9" s="296"/>
      <c r="J9" s="300">
        <f>SUM(K9:R9)</f>
        <v>11</v>
      </c>
      <c r="K9" s="302">
        <v>2</v>
      </c>
      <c r="L9" s="303"/>
      <c r="M9" s="302">
        <v>9</v>
      </c>
      <c r="N9" s="303"/>
      <c r="O9" s="302">
        <v>0</v>
      </c>
      <c r="P9" s="303"/>
      <c r="Q9" s="302">
        <v>0</v>
      </c>
      <c r="R9" s="303"/>
      <c r="S9" s="329">
        <f>ROUND((K9*4+M9*3+O9*2+Q9*1)/J9,1)</f>
        <v>3.2</v>
      </c>
      <c r="U9" s="240"/>
    </row>
    <row r="10" spans="4:21" ht="26.1" customHeight="1" x14ac:dyDescent="0.25">
      <c r="D10" s="293"/>
      <c r="E10" s="297"/>
      <c r="F10" s="298"/>
      <c r="G10" s="298"/>
      <c r="H10" s="298"/>
      <c r="I10" s="299"/>
      <c r="J10" s="301"/>
      <c r="K10" s="331">
        <f>ROUND(K9/$J$9,3)</f>
        <v>0.182</v>
      </c>
      <c r="L10" s="332"/>
      <c r="M10" s="331">
        <f>ROUND(M9/$J$9,3)</f>
        <v>0.81799999999999995</v>
      </c>
      <c r="N10" s="332"/>
      <c r="O10" s="331">
        <f>ROUND(O9/$J$9,3)</f>
        <v>0</v>
      </c>
      <c r="P10" s="332"/>
      <c r="Q10" s="331">
        <f>ROUND(Q9/$J$9,3)</f>
        <v>0</v>
      </c>
      <c r="R10" s="332"/>
      <c r="S10" s="330"/>
      <c r="U10" s="240">
        <f>SUM(K10:R10)</f>
        <v>1</v>
      </c>
    </row>
    <row r="11" spans="4:21" ht="26.1" customHeight="1" x14ac:dyDescent="0.25">
      <c r="D11" s="292">
        <v>3</v>
      </c>
      <c r="E11" s="294" t="s">
        <v>1111</v>
      </c>
      <c r="F11" s="295"/>
      <c r="G11" s="295"/>
      <c r="H11" s="295"/>
      <c r="I11" s="296"/>
      <c r="J11" s="300">
        <f>SUM(K11:R11)</f>
        <v>10</v>
      </c>
      <c r="K11" s="302">
        <v>6</v>
      </c>
      <c r="L11" s="303"/>
      <c r="M11" s="302">
        <v>4</v>
      </c>
      <c r="N11" s="303"/>
      <c r="O11" s="302">
        <v>0</v>
      </c>
      <c r="P11" s="303"/>
      <c r="Q11" s="302">
        <v>0</v>
      </c>
      <c r="R11" s="303"/>
      <c r="S11" s="329">
        <f>ROUND((K11*4+M11*3+O11*2+Q11*1)/J11,1)</f>
        <v>3.6</v>
      </c>
      <c r="U11" s="240"/>
    </row>
    <row r="12" spans="4:21" ht="26.1" customHeight="1" x14ac:dyDescent="0.25">
      <c r="D12" s="293"/>
      <c r="E12" s="297"/>
      <c r="F12" s="298"/>
      <c r="G12" s="298"/>
      <c r="H12" s="298"/>
      <c r="I12" s="299"/>
      <c r="J12" s="301"/>
      <c r="K12" s="331">
        <f>ROUND(K11/$J$11,3)</f>
        <v>0.6</v>
      </c>
      <c r="L12" s="332"/>
      <c r="M12" s="331">
        <f>ROUND(M11/$J$11,3)</f>
        <v>0.4</v>
      </c>
      <c r="N12" s="332"/>
      <c r="O12" s="331">
        <f>ROUND(O11/$J$11,3)</f>
        <v>0</v>
      </c>
      <c r="P12" s="332"/>
      <c r="Q12" s="331">
        <f>ROUND(Q11/$J$11,3)</f>
        <v>0</v>
      </c>
      <c r="R12" s="332"/>
      <c r="S12" s="330"/>
      <c r="U12" s="240">
        <f>SUM(K12:R12)</f>
        <v>1</v>
      </c>
    </row>
    <row r="13" spans="4:21" ht="26.1" customHeight="1" x14ac:dyDescent="0.25">
      <c r="D13" s="292">
        <v>4</v>
      </c>
      <c r="E13" s="294" t="s">
        <v>656</v>
      </c>
      <c r="F13" s="295"/>
      <c r="G13" s="295"/>
      <c r="H13" s="295"/>
      <c r="I13" s="296"/>
      <c r="J13" s="300">
        <f>SUM(K13:R13)</f>
        <v>7</v>
      </c>
      <c r="K13" s="302">
        <v>0</v>
      </c>
      <c r="L13" s="303"/>
      <c r="M13" s="302">
        <v>7</v>
      </c>
      <c r="N13" s="303"/>
      <c r="O13" s="302">
        <v>0</v>
      </c>
      <c r="P13" s="303"/>
      <c r="Q13" s="302">
        <v>0</v>
      </c>
      <c r="R13" s="303"/>
      <c r="S13" s="329">
        <f>ROUND((K13*4+M13*3+O13*2+Q13*1)/J13,1)</f>
        <v>3</v>
      </c>
      <c r="U13" s="240"/>
    </row>
    <row r="14" spans="4:21" ht="26.1" customHeight="1" x14ac:dyDescent="0.25">
      <c r="D14" s="293"/>
      <c r="E14" s="297"/>
      <c r="F14" s="298"/>
      <c r="G14" s="298"/>
      <c r="H14" s="298"/>
      <c r="I14" s="299"/>
      <c r="J14" s="301"/>
      <c r="K14" s="331">
        <f>ROUND(K13/$J$13,3)</f>
        <v>0</v>
      </c>
      <c r="L14" s="332"/>
      <c r="M14" s="331">
        <f>ROUND(M13/$J$13,3)</f>
        <v>1</v>
      </c>
      <c r="N14" s="332"/>
      <c r="O14" s="331">
        <f>ROUND(O13/$J$13,3)</f>
        <v>0</v>
      </c>
      <c r="P14" s="332"/>
      <c r="Q14" s="331">
        <f>ROUND(Q13/$J$13,3)</f>
        <v>0</v>
      </c>
      <c r="R14" s="332"/>
      <c r="S14" s="330"/>
      <c r="U14" s="240">
        <f>SUM(K14:R14)</f>
        <v>1</v>
      </c>
    </row>
    <row r="15" spans="4:21" ht="26.1" customHeight="1" x14ac:dyDescent="0.25">
      <c r="D15" s="292">
        <v>5</v>
      </c>
      <c r="E15" s="294" t="s">
        <v>657</v>
      </c>
      <c r="F15" s="295"/>
      <c r="G15" s="295"/>
      <c r="H15" s="295"/>
      <c r="I15" s="296"/>
      <c r="J15" s="300">
        <f>SUM(K15:R15)</f>
        <v>6</v>
      </c>
      <c r="K15" s="302">
        <v>0</v>
      </c>
      <c r="L15" s="303"/>
      <c r="M15" s="302">
        <v>6</v>
      </c>
      <c r="N15" s="303"/>
      <c r="O15" s="302">
        <v>0</v>
      </c>
      <c r="P15" s="303"/>
      <c r="Q15" s="302">
        <v>0</v>
      </c>
      <c r="R15" s="303"/>
      <c r="S15" s="329">
        <f>ROUND((K15*4+M15*3+O15*2+Q15*1)/J15,1)</f>
        <v>3</v>
      </c>
      <c r="U15" s="240"/>
    </row>
    <row r="16" spans="4:21" ht="26.1" customHeight="1" x14ac:dyDescent="0.25">
      <c r="D16" s="293"/>
      <c r="E16" s="297"/>
      <c r="F16" s="298"/>
      <c r="G16" s="298"/>
      <c r="H16" s="298"/>
      <c r="I16" s="299"/>
      <c r="J16" s="301"/>
      <c r="K16" s="331">
        <f>ROUND(K15/$J$15,3)</f>
        <v>0</v>
      </c>
      <c r="L16" s="332"/>
      <c r="M16" s="331">
        <f>ROUND(M15/$J$15,3)</f>
        <v>1</v>
      </c>
      <c r="N16" s="332"/>
      <c r="O16" s="331">
        <f>ROUND(O15/$J$15,3)</f>
        <v>0</v>
      </c>
      <c r="P16" s="332"/>
      <c r="Q16" s="331">
        <f>ROUND(Q15/$J$15,3)</f>
        <v>0</v>
      </c>
      <c r="R16" s="332"/>
      <c r="S16" s="330"/>
      <c r="U16" s="240">
        <f>SUM(K16:R16)</f>
        <v>1</v>
      </c>
    </row>
    <row r="17" spans="4:21" ht="26.1" customHeight="1" x14ac:dyDescent="0.25">
      <c r="D17" s="292">
        <v>6</v>
      </c>
      <c r="E17" s="294" t="s">
        <v>1112</v>
      </c>
      <c r="F17" s="295"/>
      <c r="G17" s="295"/>
      <c r="H17" s="295"/>
      <c r="I17" s="296"/>
      <c r="J17" s="300">
        <f>SUM(K17:R17)</f>
        <v>2</v>
      </c>
      <c r="K17" s="302">
        <v>0</v>
      </c>
      <c r="L17" s="303"/>
      <c r="M17" s="302">
        <v>2</v>
      </c>
      <c r="N17" s="303"/>
      <c r="O17" s="302">
        <v>0</v>
      </c>
      <c r="P17" s="303"/>
      <c r="Q17" s="302">
        <v>0</v>
      </c>
      <c r="R17" s="303"/>
      <c r="S17" s="329">
        <f>ROUND((K17*4+M17*3+O17*2+Q17*1)/J17,1)</f>
        <v>3</v>
      </c>
      <c r="U17" s="240"/>
    </row>
    <row r="18" spans="4:21" ht="26.1" customHeight="1" x14ac:dyDescent="0.25">
      <c r="D18" s="293"/>
      <c r="E18" s="297"/>
      <c r="F18" s="298"/>
      <c r="G18" s="298"/>
      <c r="H18" s="298"/>
      <c r="I18" s="299"/>
      <c r="J18" s="301"/>
      <c r="K18" s="331">
        <f>ROUND(K17/$J$17,3)</f>
        <v>0</v>
      </c>
      <c r="L18" s="332"/>
      <c r="M18" s="331">
        <f>ROUND(M17/$J$17,3)</f>
        <v>1</v>
      </c>
      <c r="N18" s="332"/>
      <c r="O18" s="331">
        <f>ROUND(O17/$J$17,3)</f>
        <v>0</v>
      </c>
      <c r="P18" s="332"/>
      <c r="Q18" s="331">
        <f>ROUND(Q17/$J$17,3)</f>
        <v>0</v>
      </c>
      <c r="R18" s="332"/>
      <c r="S18" s="330"/>
      <c r="U18" s="240">
        <f>SUM(K18:R18)</f>
        <v>1</v>
      </c>
    </row>
    <row r="19" spans="4:21" ht="26.1" customHeight="1" x14ac:dyDescent="0.25">
      <c r="D19" s="292">
        <v>7</v>
      </c>
      <c r="E19" s="294" t="s">
        <v>659</v>
      </c>
      <c r="F19" s="295"/>
      <c r="G19" s="295"/>
      <c r="H19" s="295"/>
      <c r="I19" s="296"/>
      <c r="J19" s="300">
        <f>SUM(K19:R19)</f>
        <v>14</v>
      </c>
      <c r="K19" s="302">
        <v>0</v>
      </c>
      <c r="L19" s="303"/>
      <c r="M19" s="302">
        <v>14</v>
      </c>
      <c r="N19" s="303"/>
      <c r="O19" s="302">
        <v>0</v>
      </c>
      <c r="P19" s="303"/>
      <c r="Q19" s="302">
        <v>0</v>
      </c>
      <c r="R19" s="303"/>
      <c r="S19" s="329">
        <f>ROUND((K19*4+M19*3+O19*2+Q19*1)/J19,1)</f>
        <v>3</v>
      </c>
      <c r="U19" s="240"/>
    </row>
    <row r="20" spans="4:21" ht="26.1" customHeight="1" x14ac:dyDescent="0.25">
      <c r="D20" s="293"/>
      <c r="E20" s="297"/>
      <c r="F20" s="298"/>
      <c r="G20" s="298"/>
      <c r="H20" s="298"/>
      <c r="I20" s="299"/>
      <c r="J20" s="301"/>
      <c r="K20" s="331">
        <f>ROUND(K19/$J$19,3)</f>
        <v>0</v>
      </c>
      <c r="L20" s="332"/>
      <c r="M20" s="331">
        <f>ROUND(M19/$J$19,3)</f>
        <v>1</v>
      </c>
      <c r="N20" s="332"/>
      <c r="O20" s="331">
        <f>ROUND(O19/$J$19,3)</f>
        <v>0</v>
      </c>
      <c r="P20" s="332"/>
      <c r="Q20" s="331">
        <f>ROUND(Q19/$J$19,3)</f>
        <v>0</v>
      </c>
      <c r="R20" s="332"/>
      <c r="S20" s="330"/>
      <c r="U20" s="240">
        <f>SUM(K20:R20)</f>
        <v>1</v>
      </c>
    </row>
    <row r="21" spans="4:21" ht="26.1" customHeight="1" x14ac:dyDescent="0.25">
      <c r="D21" s="335"/>
      <c r="E21" s="337" t="s">
        <v>281</v>
      </c>
      <c r="F21" s="338"/>
      <c r="G21" s="338"/>
      <c r="H21" s="338"/>
      <c r="I21" s="339"/>
      <c r="J21" s="300">
        <f>SUM(J7:J20)</f>
        <v>82</v>
      </c>
      <c r="K21" s="333">
        <f>SUM(K7,K9,K11,K13,K15,K17,K19)</f>
        <v>13</v>
      </c>
      <c r="L21" s="334"/>
      <c r="M21" s="333">
        <f>SUM(M7,M9,M11,M13,M15,M17,M19)</f>
        <v>69</v>
      </c>
      <c r="N21" s="334"/>
      <c r="O21" s="333">
        <f>SUM(O7,O9,O11,O13,O15,O17,O19)</f>
        <v>0</v>
      </c>
      <c r="P21" s="334"/>
      <c r="Q21" s="333">
        <f>SUM(Q7,Q9,Q11,Q13,Q15,Q17,Q19)</f>
        <v>0</v>
      </c>
      <c r="R21" s="334"/>
      <c r="S21" s="329">
        <f>ROUND((K21*4+M21*3+O21*2+Q21*1)/J21,1)</f>
        <v>3.2</v>
      </c>
      <c r="U21" s="240"/>
    </row>
    <row r="22" spans="4:21" ht="26.1" customHeight="1" x14ac:dyDescent="0.25">
      <c r="D22" s="336"/>
      <c r="E22" s="340"/>
      <c r="F22" s="341"/>
      <c r="G22" s="341"/>
      <c r="H22" s="341"/>
      <c r="I22" s="342"/>
      <c r="J22" s="301"/>
      <c r="K22" s="331">
        <f>ROUND(K21/$J$21,3)</f>
        <v>0.159</v>
      </c>
      <c r="L22" s="332"/>
      <c r="M22" s="331">
        <f>ROUND(M21/$J$21,3)</f>
        <v>0.84099999999999997</v>
      </c>
      <c r="N22" s="332"/>
      <c r="O22" s="331">
        <f>ROUND(O21/$J$21,3)</f>
        <v>0</v>
      </c>
      <c r="P22" s="332"/>
      <c r="Q22" s="331">
        <f>ROUND(Q21/$J$21,3)</f>
        <v>0</v>
      </c>
      <c r="R22" s="332"/>
      <c r="S22" s="330"/>
      <c r="U22" s="240">
        <f>SUM(K22:R22)</f>
        <v>1</v>
      </c>
    </row>
    <row r="71" spans="6:6" ht="409.5" x14ac:dyDescent="0.25">
      <c r="F71" s="241" t="s">
        <v>1113</v>
      </c>
    </row>
  </sheetData>
  <mergeCells count="109">
    <mergeCell ref="Q21:R21"/>
    <mergeCell ref="S21:S22"/>
    <mergeCell ref="K22:L22"/>
    <mergeCell ref="M22:N22"/>
    <mergeCell ref="O22:P22"/>
    <mergeCell ref="Q22:R22"/>
    <mergeCell ref="D21:D22"/>
    <mergeCell ref="E21:I22"/>
    <mergeCell ref="J21:J22"/>
    <mergeCell ref="K21:L21"/>
    <mergeCell ref="M21:N21"/>
    <mergeCell ref="O21:P21"/>
    <mergeCell ref="Q19:R19"/>
    <mergeCell ref="S19:S20"/>
    <mergeCell ref="K20:L20"/>
    <mergeCell ref="M20:N20"/>
    <mergeCell ref="O20:P20"/>
    <mergeCell ref="Q20:R20"/>
    <mergeCell ref="D19:D20"/>
    <mergeCell ref="E19:I20"/>
    <mergeCell ref="J19:J20"/>
    <mergeCell ref="K19:L19"/>
    <mergeCell ref="M19:N19"/>
    <mergeCell ref="O19:P19"/>
    <mergeCell ref="Q17:R17"/>
    <mergeCell ref="S17:S18"/>
    <mergeCell ref="K18:L18"/>
    <mergeCell ref="M18:N18"/>
    <mergeCell ref="O18:P18"/>
    <mergeCell ref="Q18:R18"/>
    <mergeCell ref="D17:D18"/>
    <mergeCell ref="E17:I18"/>
    <mergeCell ref="J17:J18"/>
    <mergeCell ref="K17:L17"/>
    <mergeCell ref="M17:N17"/>
    <mergeCell ref="O17:P17"/>
    <mergeCell ref="Q15:R15"/>
    <mergeCell ref="S15:S16"/>
    <mergeCell ref="K16:L16"/>
    <mergeCell ref="M16:N16"/>
    <mergeCell ref="O16:P16"/>
    <mergeCell ref="Q16:R16"/>
    <mergeCell ref="D15:D16"/>
    <mergeCell ref="E15:I16"/>
    <mergeCell ref="J15:J16"/>
    <mergeCell ref="K15:L15"/>
    <mergeCell ref="M15:N15"/>
    <mergeCell ref="O15:P15"/>
    <mergeCell ref="D11:D12"/>
    <mergeCell ref="E11:I12"/>
    <mergeCell ref="J11:J12"/>
    <mergeCell ref="K11:L11"/>
    <mergeCell ref="M11:N11"/>
    <mergeCell ref="O11:P11"/>
    <mergeCell ref="Q13:R13"/>
    <mergeCell ref="S13:S14"/>
    <mergeCell ref="K14:L14"/>
    <mergeCell ref="M14:N14"/>
    <mergeCell ref="O14:P14"/>
    <mergeCell ref="Q14:R14"/>
    <mergeCell ref="D13:D14"/>
    <mergeCell ref="E13:I14"/>
    <mergeCell ref="J13:J14"/>
    <mergeCell ref="K13:L13"/>
    <mergeCell ref="M13:N13"/>
    <mergeCell ref="O13:P13"/>
    <mergeCell ref="S3:S6"/>
    <mergeCell ref="K4:L5"/>
    <mergeCell ref="M4:N5"/>
    <mergeCell ref="O4:P5"/>
    <mergeCell ref="Q4:R5"/>
    <mergeCell ref="K6:L6"/>
    <mergeCell ref="Q11:R11"/>
    <mergeCell ref="S11:S12"/>
    <mergeCell ref="K12:L12"/>
    <mergeCell ref="M12:N12"/>
    <mergeCell ref="O12:P12"/>
    <mergeCell ref="Q12:R12"/>
    <mergeCell ref="S9:S10"/>
    <mergeCell ref="K10:L10"/>
    <mergeCell ref="M10:N10"/>
    <mergeCell ref="O10:P10"/>
    <mergeCell ref="Q10:R10"/>
    <mergeCell ref="S7:S8"/>
    <mergeCell ref="K8:L8"/>
    <mergeCell ref="M8:N8"/>
    <mergeCell ref="O8:P8"/>
    <mergeCell ref="Q8:R8"/>
    <mergeCell ref="D9:D10"/>
    <mergeCell ref="E9:I10"/>
    <mergeCell ref="J9:J10"/>
    <mergeCell ref="K9:L9"/>
    <mergeCell ref="M9:N9"/>
    <mergeCell ref="M6:N6"/>
    <mergeCell ref="O6:P6"/>
    <mergeCell ref="Q6:R6"/>
    <mergeCell ref="D7:D8"/>
    <mergeCell ref="E7:I8"/>
    <mergeCell ref="J7:J8"/>
    <mergeCell ref="K7:L7"/>
    <mergeCell ref="M7:N7"/>
    <mergeCell ref="O7:P7"/>
    <mergeCell ref="Q7:R7"/>
    <mergeCell ref="D3:D6"/>
    <mergeCell ref="E3:I6"/>
    <mergeCell ref="J3:J6"/>
    <mergeCell ref="K3:R3"/>
    <mergeCell ref="O9:P9"/>
    <mergeCell ref="Q9:R9"/>
  </mergeCells>
  <phoneticPr fontId="1"/>
  <pageMargins left="0.7" right="0.7" top="0.75" bottom="0.75" header="0.3" footer="0.3"/>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33966-849E-4FA1-AFA6-9CAD741D7197}">
  <sheetPr>
    <tabColor theme="3"/>
    <pageSetUpPr fitToPage="1"/>
  </sheetPr>
  <dimension ref="A1:K419"/>
  <sheetViews>
    <sheetView showGridLines="0" tabSelected="1" view="pageBreakPreview" zoomScale="80" zoomScaleNormal="70" zoomScaleSheetLayoutView="80" zoomScalePageLayoutView="75" workbookViewId="0">
      <pane xSplit="2" topLeftCell="C1" activePane="topRight" state="frozen"/>
      <selection activeCell="B1" sqref="B1"/>
      <selection pane="topRight" activeCell="B297" sqref="B297"/>
    </sheetView>
  </sheetViews>
  <sheetFormatPr defaultColWidth="9" defaultRowHeight="34.5" x14ac:dyDescent="0.25"/>
  <cols>
    <col min="1" max="1" width="1.73046875" style="201" customWidth="1"/>
    <col min="2" max="2" width="10.46484375" style="202" customWidth="1"/>
    <col min="3" max="3" width="31.86328125" style="199" customWidth="1"/>
    <col min="4" max="4" width="77.265625" style="199" customWidth="1"/>
    <col min="5" max="5" width="9" style="200" customWidth="1"/>
    <col min="6" max="6" width="31.86328125" style="199" customWidth="1"/>
    <col min="7" max="7" width="77.265625" style="199" customWidth="1"/>
    <col min="8" max="8" width="9" style="200" customWidth="1"/>
    <col min="9" max="9" width="3.1328125" style="201" customWidth="1"/>
    <col min="10" max="16384" width="9" style="201"/>
  </cols>
  <sheetData>
    <row r="1" spans="2:11" ht="40.5" customHeight="1" thickBot="1" x14ac:dyDescent="0.3">
      <c r="B1" s="430" t="s">
        <v>870</v>
      </c>
      <c r="C1" s="430"/>
      <c r="D1" s="430"/>
      <c r="E1" s="430"/>
      <c r="F1" s="430"/>
    </row>
    <row r="2" spans="2:11" ht="24.75" customHeight="1" thickTop="1" thickBot="1" x14ac:dyDescent="0.3">
      <c r="B2" s="431" t="s">
        <v>122</v>
      </c>
      <c r="C2" s="432"/>
      <c r="D2" s="236"/>
      <c r="E2" s="252"/>
      <c r="H2" s="203"/>
      <c r="I2" s="204"/>
      <c r="J2" s="204"/>
      <c r="K2" s="205"/>
    </row>
    <row r="3" spans="2:11" ht="20.25" customHeight="1" thickTop="1" thickBot="1" x14ac:dyDescent="0.3">
      <c r="C3" s="206"/>
      <c r="D3" s="206"/>
      <c r="F3" s="204"/>
      <c r="G3" s="433"/>
      <c r="H3" s="434"/>
      <c r="I3" s="204"/>
      <c r="J3" s="204"/>
      <c r="K3" s="205"/>
    </row>
    <row r="4" spans="2:11" ht="36" customHeight="1" thickBot="1" x14ac:dyDescent="0.3">
      <c r="B4" s="368" t="s">
        <v>871</v>
      </c>
      <c r="C4" s="369"/>
      <c r="D4" s="370"/>
      <c r="E4" s="253"/>
      <c r="F4" s="237"/>
      <c r="G4" s="371" t="s">
        <v>872</v>
      </c>
      <c r="H4" s="372"/>
    </row>
    <row r="5" spans="2:11" x14ac:dyDescent="0.25">
      <c r="B5" s="406" t="s">
        <v>873</v>
      </c>
      <c r="C5" s="406"/>
      <c r="D5" s="406"/>
      <c r="E5" s="406"/>
      <c r="F5" s="406"/>
      <c r="G5" s="406"/>
      <c r="H5" s="207"/>
    </row>
    <row r="6" spans="2:11" ht="14.25" customHeight="1" thickBot="1" x14ac:dyDescent="0.3">
      <c r="C6" s="208"/>
      <c r="D6" s="208"/>
      <c r="E6" s="207"/>
    </row>
    <row r="7" spans="2:11" ht="52.5" customHeight="1" thickBot="1" x14ac:dyDescent="0.3">
      <c r="B7" s="373" t="s">
        <v>125</v>
      </c>
      <c r="C7" s="373"/>
      <c r="D7" s="374" t="s">
        <v>874</v>
      </c>
      <c r="E7" s="375"/>
      <c r="F7" s="375"/>
      <c r="G7" s="375"/>
      <c r="H7" s="376"/>
    </row>
    <row r="8" spans="2:11" ht="14.25" customHeight="1" thickBot="1" x14ac:dyDescent="0.3"/>
    <row r="9" spans="2:11" s="209" customFormat="1" ht="13.5" customHeight="1" x14ac:dyDescent="0.25">
      <c r="B9" s="353" t="s">
        <v>1346</v>
      </c>
      <c r="C9" s="355" t="s">
        <v>875</v>
      </c>
      <c r="D9" s="355" t="s">
        <v>129</v>
      </c>
      <c r="E9" s="355" t="s">
        <v>273</v>
      </c>
      <c r="F9" s="357" t="s">
        <v>621</v>
      </c>
      <c r="G9" s="355" t="s">
        <v>876</v>
      </c>
      <c r="H9" s="355" t="s">
        <v>273</v>
      </c>
    </row>
    <row r="10" spans="2:11" s="209" customFormat="1" ht="27" customHeight="1" thickBot="1" x14ac:dyDescent="0.3">
      <c r="B10" s="354"/>
      <c r="C10" s="356"/>
      <c r="D10" s="356"/>
      <c r="E10" s="356"/>
      <c r="F10" s="358"/>
      <c r="G10" s="356"/>
      <c r="H10" s="359"/>
    </row>
    <row r="11" spans="2:11" s="209" customFormat="1" ht="17.25" customHeight="1" thickBot="1" x14ac:dyDescent="0.3">
      <c r="B11" s="360" t="s">
        <v>877</v>
      </c>
      <c r="C11" s="361"/>
      <c r="D11" s="361"/>
      <c r="E11" s="361"/>
      <c r="F11" s="361"/>
      <c r="G11" s="361"/>
      <c r="H11" s="362"/>
    </row>
    <row r="12" spans="2:11" s="209" customFormat="1" ht="17.25" customHeight="1" x14ac:dyDescent="0.25">
      <c r="B12" s="439" t="s">
        <v>878</v>
      </c>
      <c r="C12" s="365"/>
      <c r="D12" s="365"/>
      <c r="E12" s="365"/>
      <c r="F12" s="365"/>
      <c r="G12" s="365"/>
      <c r="H12" s="440"/>
    </row>
    <row r="13" spans="2:11" ht="409.5" customHeight="1" x14ac:dyDescent="0.25">
      <c r="B13" s="395">
        <v>1</v>
      </c>
      <c r="C13" s="441" t="s">
        <v>879</v>
      </c>
      <c r="D13" s="441" t="s">
        <v>1425</v>
      </c>
      <c r="E13" s="443">
        <v>3</v>
      </c>
      <c r="F13" s="352" t="s">
        <v>1179</v>
      </c>
      <c r="G13" s="441" t="s">
        <v>1447</v>
      </c>
      <c r="H13" s="420">
        <v>3</v>
      </c>
    </row>
    <row r="14" spans="2:11" ht="136.5" customHeight="1" thickBot="1" x14ac:dyDescent="0.3">
      <c r="B14" s="380"/>
      <c r="C14" s="442"/>
      <c r="D14" s="442"/>
      <c r="E14" s="444"/>
      <c r="F14" s="416"/>
      <c r="G14" s="442"/>
      <c r="H14" s="421"/>
    </row>
    <row r="15" spans="2:11" ht="20.25" customHeight="1" thickBot="1" x14ac:dyDescent="0.3">
      <c r="C15" s="213"/>
      <c r="D15" s="213"/>
      <c r="E15" s="216"/>
      <c r="F15" s="214"/>
      <c r="G15" s="215"/>
      <c r="H15" s="216"/>
    </row>
    <row r="16" spans="2:11" ht="36" customHeight="1" thickBot="1" x14ac:dyDescent="0.3">
      <c r="B16" s="368" t="s">
        <v>871</v>
      </c>
      <c r="C16" s="369"/>
      <c r="D16" s="370"/>
      <c r="E16" s="253"/>
      <c r="F16" s="237"/>
      <c r="G16" s="371"/>
      <c r="H16" s="372"/>
    </row>
    <row r="17" spans="2:8" s="209" customFormat="1" x14ac:dyDescent="0.25">
      <c r="B17" s="367" t="s">
        <v>880</v>
      </c>
      <c r="C17" s="367"/>
      <c r="D17" s="367"/>
      <c r="E17" s="367"/>
      <c r="F17" s="367"/>
      <c r="G17" s="367"/>
      <c r="H17" s="207"/>
    </row>
    <row r="18" spans="2:8" ht="14.25" customHeight="1" thickBot="1" x14ac:dyDescent="0.3">
      <c r="C18" s="208"/>
      <c r="D18" s="208"/>
      <c r="E18" s="207"/>
    </row>
    <row r="19" spans="2:8" ht="52.5" customHeight="1" thickBot="1" x14ac:dyDescent="0.3">
      <c r="B19" s="373" t="s">
        <v>125</v>
      </c>
      <c r="C19" s="373"/>
      <c r="D19" s="374" t="s">
        <v>881</v>
      </c>
      <c r="E19" s="375"/>
      <c r="F19" s="375"/>
      <c r="G19" s="375"/>
      <c r="H19" s="376"/>
    </row>
    <row r="20" spans="2:8" ht="14.25" customHeight="1" thickBot="1" x14ac:dyDescent="0.3"/>
    <row r="21" spans="2:8" s="209" customFormat="1" ht="13.5" customHeight="1" x14ac:dyDescent="0.25">
      <c r="B21" s="353" t="s">
        <v>1178</v>
      </c>
      <c r="C21" s="355" t="s">
        <v>875</v>
      </c>
      <c r="D21" s="355" t="s">
        <v>1102</v>
      </c>
      <c r="E21" s="355" t="s">
        <v>273</v>
      </c>
      <c r="F21" s="435" t="s">
        <v>621</v>
      </c>
      <c r="G21" s="437" t="s">
        <v>876</v>
      </c>
      <c r="H21" s="355" t="s">
        <v>273</v>
      </c>
    </row>
    <row r="22" spans="2:8" s="209" customFormat="1" ht="35.25" customHeight="1" thickBot="1" x14ac:dyDescent="0.3">
      <c r="B22" s="354"/>
      <c r="C22" s="356"/>
      <c r="D22" s="356"/>
      <c r="E22" s="356"/>
      <c r="F22" s="436"/>
      <c r="G22" s="438"/>
      <c r="H22" s="359"/>
    </row>
    <row r="23" spans="2:8" s="209" customFormat="1" ht="17.25" customHeight="1" thickBot="1" x14ac:dyDescent="0.3">
      <c r="B23" s="360" t="s">
        <v>877</v>
      </c>
      <c r="C23" s="361"/>
      <c r="D23" s="361"/>
      <c r="E23" s="361"/>
      <c r="F23" s="361"/>
      <c r="G23" s="361"/>
      <c r="H23" s="362"/>
    </row>
    <row r="24" spans="2:8" s="209" customFormat="1" ht="17.25" customHeight="1" thickBot="1" x14ac:dyDescent="0.3">
      <c r="B24" s="363" t="s">
        <v>882</v>
      </c>
      <c r="C24" s="364"/>
      <c r="D24" s="364"/>
      <c r="E24" s="364"/>
      <c r="F24" s="364"/>
      <c r="G24" s="364"/>
      <c r="H24" s="366"/>
    </row>
    <row r="25" spans="2:8" s="209" customFormat="1" ht="17.25" customHeight="1" x14ac:dyDescent="0.25">
      <c r="B25" s="423">
        <v>2</v>
      </c>
      <c r="C25" s="377" t="s">
        <v>883</v>
      </c>
      <c r="D25" s="377"/>
      <c r="E25" s="377"/>
      <c r="F25" s="377"/>
      <c r="G25" s="377"/>
      <c r="H25" s="378"/>
    </row>
    <row r="26" spans="2:8" ht="375" customHeight="1" thickBot="1" x14ac:dyDescent="0.3">
      <c r="B26" s="424"/>
      <c r="C26" s="217" t="s">
        <v>884</v>
      </c>
      <c r="D26" s="217" t="s">
        <v>1384</v>
      </c>
      <c r="E26" s="254">
        <v>3</v>
      </c>
      <c r="F26" s="218" t="s">
        <v>1180</v>
      </c>
      <c r="G26" s="217" t="s">
        <v>1395</v>
      </c>
      <c r="H26" s="219">
        <v>3</v>
      </c>
    </row>
    <row r="27" spans="2:8" ht="408.75" customHeight="1" x14ac:dyDescent="0.25">
      <c r="B27" s="425">
        <v>3</v>
      </c>
      <c r="C27" s="427" t="s">
        <v>885</v>
      </c>
      <c r="D27" s="427" t="s">
        <v>1436</v>
      </c>
      <c r="E27" s="428">
        <v>3</v>
      </c>
      <c r="F27" s="429" t="s">
        <v>1181</v>
      </c>
      <c r="G27" s="429" t="s">
        <v>1396</v>
      </c>
      <c r="H27" s="405">
        <v>3</v>
      </c>
    </row>
    <row r="28" spans="2:8" ht="206.25" customHeight="1" thickBot="1" x14ac:dyDescent="0.3">
      <c r="B28" s="426"/>
      <c r="C28" s="409"/>
      <c r="D28" s="409"/>
      <c r="E28" s="399"/>
      <c r="F28" s="385"/>
      <c r="G28" s="385"/>
      <c r="H28" s="391"/>
    </row>
    <row r="29" spans="2:8" ht="336" customHeight="1" thickBot="1" x14ac:dyDescent="0.3">
      <c r="B29" s="220">
        <v>4</v>
      </c>
      <c r="C29" s="211" t="s">
        <v>886</v>
      </c>
      <c r="D29" s="211" t="s">
        <v>1448</v>
      </c>
      <c r="E29" s="255">
        <v>3</v>
      </c>
      <c r="F29" s="212" t="s">
        <v>1182</v>
      </c>
      <c r="G29" s="211" t="s">
        <v>1450</v>
      </c>
      <c r="H29" s="219">
        <v>3</v>
      </c>
    </row>
    <row r="30" spans="2:8" ht="286.5" customHeight="1" thickBot="1" x14ac:dyDescent="0.3">
      <c r="B30" s="220">
        <v>5</v>
      </c>
      <c r="C30" s="211" t="s">
        <v>887</v>
      </c>
      <c r="D30" s="211" t="s">
        <v>1325</v>
      </c>
      <c r="E30" s="255">
        <v>4</v>
      </c>
      <c r="F30" s="212" t="s">
        <v>1183</v>
      </c>
      <c r="G30" s="211" t="s">
        <v>1363</v>
      </c>
      <c r="H30" s="219">
        <v>4</v>
      </c>
    </row>
    <row r="31" spans="2:8" s="209" customFormat="1" ht="17.25" customHeight="1" x14ac:dyDescent="0.25">
      <c r="B31" s="423">
        <v>6</v>
      </c>
      <c r="C31" s="377" t="s">
        <v>888</v>
      </c>
      <c r="D31" s="377"/>
      <c r="E31" s="377"/>
      <c r="F31" s="377"/>
      <c r="G31" s="377"/>
      <c r="H31" s="378"/>
    </row>
    <row r="32" spans="2:8" ht="224.25" customHeight="1" thickBot="1" x14ac:dyDescent="0.3">
      <c r="B32" s="424"/>
      <c r="C32" s="217" t="s">
        <v>889</v>
      </c>
      <c r="D32" s="217" t="s">
        <v>1441</v>
      </c>
      <c r="E32" s="254">
        <v>3</v>
      </c>
      <c r="F32" s="218" t="s">
        <v>1397</v>
      </c>
      <c r="G32" s="221" t="s">
        <v>1449</v>
      </c>
      <c r="H32" s="219">
        <v>3</v>
      </c>
    </row>
    <row r="33" spans="2:8" ht="321" customHeight="1" thickBot="1" x14ac:dyDescent="0.3">
      <c r="B33" s="220">
        <v>7</v>
      </c>
      <c r="C33" s="211" t="s">
        <v>890</v>
      </c>
      <c r="D33" s="211" t="s">
        <v>1398</v>
      </c>
      <c r="E33" s="255">
        <v>4</v>
      </c>
      <c r="F33" s="212" t="s">
        <v>1184</v>
      </c>
      <c r="G33" s="222" t="s">
        <v>1185</v>
      </c>
      <c r="H33" s="265">
        <v>3</v>
      </c>
    </row>
    <row r="34" spans="2:8" s="209" customFormat="1" ht="17.25" customHeight="1" x14ac:dyDescent="0.25">
      <c r="B34" s="423">
        <v>8</v>
      </c>
      <c r="C34" s="377" t="s">
        <v>891</v>
      </c>
      <c r="D34" s="377"/>
      <c r="E34" s="377"/>
      <c r="F34" s="377"/>
      <c r="G34" s="377"/>
      <c r="H34" s="378"/>
    </row>
    <row r="35" spans="2:8" ht="390.75" customHeight="1" thickBot="1" x14ac:dyDescent="0.3">
      <c r="B35" s="424"/>
      <c r="C35" s="217" t="s">
        <v>892</v>
      </c>
      <c r="D35" s="217" t="s">
        <v>1399</v>
      </c>
      <c r="E35" s="254">
        <v>3</v>
      </c>
      <c r="F35" s="218" t="s">
        <v>1186</v>
      </c>
      <c r="G35" s="218" t="s">
        <v>1187</v>
      </c>
      <c r="H35" s="219">
        <v>3</v>
      </c>
    </row>
    <row r="36" spans="2:8" ht="228.75" customHeight="1" thickBot="1" x14ac:dyDescent="0.3">
      <c r="B36" s="220">
        <v>9</v>
      </c>
      <c r="C36" s="211" t="s">
        <v>893</v>
      </c>
      <c r="D36" s="211" t="s">
        <v>1400</v>
      </c>
      <c r="E36" s="255">
        <v>3</v>
      </c>
      <c r="F36" s="212" t="s">
        <v>1188</v>
      </c>
      <c r="G36" s="212" t="s">
        <v>1189</v>
      </c>
      <c r="H36" s="219">
        <v>3</v>
      </c>
    </row>
    <row r="37" spans="2:8" ht="17.25" customHeight="1" thickBot="1" x14ac:dyDescent="0.3">
      <c r="C37" s="215"/>
      <c r="D37" s="215"/>
      <c r="E37" s="216"/>
      <c r="F37" s="214"/>
      <c r="G37" s="223"/>
      <c r="H37" s="216"/>
    </row>
    <row r="38" spans="2:8" ht="36" customHeight="1" thickBot="1" x14ac:dyDescent="0.3">
      <c r="B38" s="368" t="s">
        <v>871</v>
      </c>
      <c r="C38" s="369"/>
      <c r="D38" s="370"/>
      <c r="E38" s="253"/>
      <c r="F38" s="237"/>
      <c r="G38" s="371"/>
      <c r="H38" s="372"/>
    </row>
    <row r="39" spans="2:8" s="209" customFormat="1" x14ac:dyDescent="0.25">
      <c r="B39" s="367" t="s">
        <v>894</v>
      </c>
      <c r="C39" s="367"/>
      <c r="D39" s="367"/>
      <c r="E39" s="367"/>
      <c r="F39" s="367"/>
      <c r="G39" s="367"/>
      <c r="H39" s="207"/>
    </row>
    <row r="40" spans="2:8" ht="14.25" customHeight="1" thickBot="1" x14ac:dyDescent="0.3">
      <c r="C40" s="208"/>
      <c r="D40" s="208"/>
      <c r="E40" s="207"/>
    </row>
    <row r="41" spans="2:8" ht="52.5" customHeight="1" thickBot="1" x14ac:dyDescent="0.3">
      <c r="B41" s="373" t="s">
        <v>125</v>
      </c>
      <c r="C41" s="373"/>
      <c r="D41" s="374" t="s">
        <v>895</v>
      </c>
      <c r="E41" s="375"/>
      <c r="F41" s="375"/>
      <c r="G41" s="375"/>
      <c r="H41" s="376"/>
    </row>
    <row r="42" spans="2:8" ht="14.25" customHeight="1" thickBot="1" x14ac:dyDescent="0.3"/>
    <row r="43" spans="2:8" s="209" customFormat="1" ht="13.5" customHeight="1" x14ac:dyDescent="0.25">
      <c r="B43" s="353" t="s">
        <v>1346</v>
      </c>
      <c r="C43" s="355" t="s">
        <v>875</v>
      </c>
      <c r="D43" s="355" t="s">
        <v>129</v>
      </c>
      <c r="E43" s="355" t="s">
        <v>273</v>
      </c>
      <c r="F43" s="357" t="s">
        <v>621</v>
      </c>
      <c r="G43" s="355" t="s">
        <v>876</v>
      </c>
      <c r="H43" s="355" t="s">
        <v>273</v>
      </c>
    </row>
    <row r="44" spans="2:8" s="209" customFormat="1" ht="27" customHeight="1" thickBot="1" x14ac:dyDescent="0.3">
      <c r="B44" s="354"/>
      <c r="C44" s="356"/>
      <c r="D44" s="356"/>
      <c r="E44" s="356"/>
      <c r="F44" s="358"/>
      <c r="G44" s="356"/>
      <c r="H44" s="359"/>
    </row>
    <row r="45" spans="2:8" s="209" customFormat="1" ht="15.75" customHeight="1" thickBot="1" x14ac:dyDescent="0.3">
      <c r="B45" s="360" t="s">
        <v>877</v>
      </c>
      <c r="C45" s="361"/>
      <c r="D45" s="361"/>
      <c r="E45" s="361"/>
      <c r="F45" s="361"/>
      <c r="G45" s="361"/>
      <c r="H45" s="362"/>
    </row>
    <row r="46" spans="2:8" s="209" customFormat="1" ht="15.75" customHeight="1" thickBot="1" x14ac:dyDescent="0.3">
      <c r="B46" s="363" t="s">
        <v>894</v>
      </c>
      <c r="C46" s="364"/>
      <c r="D46" s="364"/>
      <c r="E46" s="364"/>
      <c r="F46" s="364"/>
      <c r="G46" s="364"/>
      <c r="H46" s="366"/>
    </row>
    <row r="47" spans="2:8" s="209" customFormat="1" ht="18" customHeight="1" x14ac:dyDescent="0.25">
      <c r="B47" s="381">
        <v>10</v>
      </c>
      <c r="C47" s="377" t="s">
        <v>896</v>
      </c>
      <c r="D47" s="377"/>
      <c r="E47" s="377"/>
      <c r="F47" s="377"/>
      <c r="G47" s="377"/>
      <c r="H47" s="378"/>
    </row>
    <row r="48" spans="2:8" ht="409.5" customHeight="1" x14ac:dyDescent="0.25">
      <c r="B48" s="382"/>
      <c r="C48" s="407" t="s">
        <v>897</v>
      </c>
      <c r="D48" s="407" t="s">
        <v>1401</v>
      </c>
      <c r="E48" s="398">
        <v>3</v>
      </c>
      <c r="F48" s="384" t="s">
        <v>1190</v>
      </c>
      <c r="G48" s="384" t="s">
        <v>1438</v>
      </c>
      <c r="H48" s="390">
        <v>3</v>
      </c>
    </row>
    <row r="49" spans="2:8" ht="161.25" customHeight="1" thickBot="1" x14ac:dyDescent="0.3">
      <c r="B49" s="383"/>
      <c r="C49" s="409"/>
      <c r="D49" s="409"/>
      <c r="E49" s="399"/>
      <c r="F49" s="385"/>
      <c r="G49" s="385"/>
      <c r="H49" s="391"/>
    </row>
    <row r="50" spans="2:8" ht="167.25" customHeight="1" thickBot="1" x14ac:dyDescent="0.3">
      <c r="B50" s="210">
        <v>11</v>
      </c>
      <c r="C50" s="225" t="s">
        <v>898</v>
      </c>
      <c r="D50" s="225" t="s">
        <v>1296</v>
      </c>
      <c r="E50" s="255">
        <v>3</v>
      </c>
      <c r="F50" s="212" t="s">
        <v>1191</v>
      </c>
      <c r="G50" s="211" t="s">
        <v>1192</v>
      </c>
      <c r="H50" s="265">
        <v>3</v>
      </c>
    </row>
    <row r="51" spans="2:8" ht="17.25" customHeight="1" x14ac:dyDescent="0.25">
      <c r="B51" s="381">
        <v>12</v>
      </c>
      <c r="C51" s="445" t="s">
        <v>899</v>
      </c>
      <c r="D51" s="445"/>
      <c r="E51" s="445"/>
      <c r="F51" s="445"/>
      <c r="G51" s="445"/>
      <c r="H51" s="446"/>
    </row>
    <row r="52" spans="2:8" ht="409.5" customHeight="1" x14ac:dyDescent="0.25">
      <c r="B52" s="382"/>
      <c r="C52" s="407" t="s">
        <v>900</v>
      </c>
      <c r="D52" s="407" t="s">
        <v>1337</v>
      </c>
      <c r="E52" s="398">
        <v>4</v>
      </c>
      <c r="F52" s="384" t="s">
        <v>1193</v>
      </c>
      <c r="G52" s="384" t="s">
        <v>1376</v>
      </c>
      <c r="H52" s="390">
        <v>3</v>
      </c>
    </row>
    <row r="53" spans="2:8" ht="246.75" customHeight="1" thickBot="1" x14ac:dyDescent="0.3">
      <c r="B53" s="383"/>
      <c r="C53" s="409"/>
      <c r="D53" s="409"/>
      <c r="E53" s="399"/>
      <c r="F53" s="385"/>
      <c r="G53" s="385"/>
      <c r="H53" s="391"/>
    </row>
    <row r="54" spans="2:8" ht="19.5" customHeight="1" x14ac:dyDescent="0.25">
      <c r="B54" s="379">
        <v>13</v>
      </c>
      <c r="C54" s="392" t="s">
        <v>901</v>
      </c>
      <c r="D54" s="392"/>
      <c r="E54" s="392"/>
      <c r="F54" s="392"/>
      <c r="G54" s="392"/>
      <c r="H54" s="393"/>
    </row>
    <row r="55" spans="2:8" ht="409.5" customHeight="1" thickBot="1" x14ac:dyDescent="0.3">
      <c r="B55" s="380"/>
      <c r="C55" s="224" t="s">
        <v>902</v>
      </c>
      <c r="D55" s="224" t="s">
        <v>1423</v>
      </c>
      <c r="E55" s="254">
        <v>3</v>
      </c>
      <c r="F55" s="218" t="s">
        <v>1194</v>
      </c>
      <c r="G55" s="218" t="s">
        <v>1451</v>
      </c>
      <c r="H55" s="219">
        <v>3</v>
      </c>
    </row>
    <row r="56" spans="2:8" ht="36" customHeight="1" thickBot="1" x14ac:dyDescent="0.3">
      <c r="B56" s="368" t="s">
        <v>871</v>
      </c>
      <c r="C56" s="369"/>
      <c r="D56" s="370"/>
      <c r="E56" s="253"/>
      <c r="F56" s="237"/>
      <c r="G56" s="371"/>
      <c r="H56" s="372"/>
    </row>
    <row r="57" spans="2:8" s="209" customFormat="1" x14ac:dyDescent="0.25">
      <c r="B57" s="367" t="s">
        <v>903</v>
      </c>
      <c r="C57" s="367"/>
      <c r="D57" s="367"/>
      <c r="E57" s="367"/>
      <c r="F57" s="367"/>
      <c r="G57" s="367"/>
      <c r="H57" s="207"/>
    </row>
    <row r="58" spans="2:8" ht="14.25" customHeight="1" thickBot="1" x14ac:dyDescent="0.3">
      <c r="C58" s="208"/>
      <c r="D58" s="208"/>
      <c r="E58" s="207"/>
    </row>
    <row r="59" spans="2:8" ht="52.5" customHeight="1" thickBot="1" x14ac:dyDescent="0.3">
      <c r="B59" s="373" t="s">
        <v>125</v>
      </c>
      <c r="C59" s="373"/>
      <c r="D59" s="374" t="s">
        <v>904</v>
      </c>
      <c r="E59" s="375"/>
      <c r="F59" s="375"/>
      <c r="G59" s="375"/>
      <c r="H59" s="376"/>
    </row>
    <row r="60" spans="2:8" ht="14.25" customHeight="1" thickBot="1" x14ac:dyDescent="0.3"/>
    <row r="61" spans="2:8" s="209" customFormat="1" ht="13.5" customHeight="1" x14ac:dyDescent="0.25">
      <c r="B61" s="353" t="s">
        <v>1346</v>
      </c>
      <c r="C61" s="355" t="s">
        <v>875</v>
      </c>
      <c r="D61" s="355" t="s">
        <v>129</v>
      </c>
      <c r="E61" s="355" t="s">
        <v>273</v>
      </c>
      <c r="F61" s="357" t="s">
        <v>621</v>
      </c>
      <c r="G61" s="355" t="s">
        <v>876</v>
      </c>
      <c r="H61" s="355" t="s">
        <v>273</v>
      </c>
    </row>
    <row r="62" spans="2:8" s="209" customFormat="1" ht="27" customHeight="1" thickBot="1" x14ac:dyDescent="0.3">
      <c r="B62" s="354"/>
      <c r="C62" s="356"/>
      <c r="D62" s="356"/>
      <c r="E62" s="356"/>
      <c r="F62" s="358"/>
      <c r="G62" s="356"/>
      <c r="H62" s="359"/>
    </row>
    <row r="63" spans="2:8" s="209" customFormat="1" ht="15.75" customHeight="1" thickBot="1" x14ac:dyDescent="0.3">
      <c r="B63" s="360" t="s">
        <v>877</v>
      </c>
      <c r="C63" s="361"/>
      <c r="D63" s="361"/>
      <c r="E63" s="361"/>
      <c r="F63" s="361"/>
      <c r="G63" s="361"/>
      <c r="H63" s="362"/>
    </row>
    <row r="64" spans="2:8" s="209" customFormat="1" ht="15.75" customHeight="1" thickBot="1" x14ac:dyDescent="0.3">
      <c r="B64" s="363" t="s">
        <v>903</v>
      </c>
      <c r="C64" s="364"/>
      <c r="D64" s="364"/>
      <c r="E64" s="364"/>
      <c r="F64" s="364"/>
      <c r="G64" s="364"/>
      <c r="H64" s="366"/>
    </row>
    <row r="65" spans="2:8" s="209" customFormat="1" ht="17.25" customHeight="1" x14ac:dyDescent="0.25">
      <c r="B65" s="379">
        <v>14</v>
      </c>
      <c r="C65" s="403" t="s">
        <v>905</v>
      </c>
      <c r="D65" s="403"/>
      <c r="E65" s="403"/>
      <c r="F65" s="403"/>
      <c r="G65" s="403"/>
      <c r="H65" s="404"/>
    </row>
    <row r="66" spans="2:8" ht="300.75" customHeight="1" thickBot="1" x14ac:dyDescent="0.3">
      <c r="B66" s="380"/>
      <c r="C66" s="217" t="s">
        <v>906</v>
      </c>
      <c r="D66" s="217" t="s">
        <v>1338</v>
      </c>
      <c r="E66" s="254">
        <v>3</v>
      </c>
      <c r="F66" s="226" t="s">
        <v>1195</v>
      </c>
      <c r="G66" s="217" t="s">
        <v>1196</v>
      </c>
      <c r="H66" s="219">
        <v>3</v>
      </c>
    </row>
    <row r="67" spans="2:8" ht="325.5" customHeight="1" thickBot="1" x14ac:dyDescent="0.3">
      <c r="B67" s="210">
        <v>15</v>
      </c>
      <c r="C67" s="211" t="s">
        <v>907</v>
      </c>
      <c r="D67" s="211" t="s">
        <v>1322</v>
      </c>
      <c r="E67" s="255">
        <v>3</v>
      </c>
      <c r="F67" s="227" t="s">
        <v>1197</v>
      </c>
      <c r="G67" s="211" t="s">
        <v>1358</v>
      </c>
      <c r="H67" s="265">
        <v>3</v>
      </c>
    </row>
    <row r="68" spans="2:8" s="209" customFormat="1" ht="17.25" customHeight="1" x14ac:dyDescent="0.25">
      <c r="B68" s="379">
        <v>16</v>
      </c>
      <c r="C68" s="377" t="s">
        <v>908</v>
      </c>
      <c r="D68" s="377"/>
      <c r="E68" s="377"/>
      <c r="F68" s="377"/>
      <c r="G68" s="377"/>
      <c r="H68" s="378"/>
    </row>
    <row r="69" spans="2:8" ht="218.25" customHeight="1" thickBot="1" x14ac:dyDescent="0.3">
      <c r="B69" s="380"/>
      <c r="C69" s="217" t="s">
        <v>909</v>
      </c>
      <c r="D69" s="217" t="s">
        <v>1402</v>
      </c>
      <c r="E69" s="254">
        <v>3</v>
      </c>
      <c r="F69" s="218" t="s">
        <v>1198</v>
      </c>
      <c r="G69" s="218" t="s">
        <v>1403</v>
      </c>
      <c r="H69" s="219">
        <v>3</v>
      </c>
    </row>
    <row r="70" spans="2:8" s="209" customFormat="1" ht="16.5" customHeight="1" x14ac:dyDescent="0.25">
      <c r="B70" s="379">
        <v>17</v>
      </c>
      <c r="C70" s="377" t="s">
        <v>910</v>
      </c>
      <c r="D70" s="377"/>
      <c r="E70" s="377"/>
      <c r="F70" s="377"/>
      <c r="G70" s="377"/>
      <c r="H70" s="378"/>
    </row>
    <row r="71" spans="2:8" ht="409.5" customHeight="1" thickBot="1" x14ac:dyDescent="0.3">
      <c r="B71" s="380"/>
      <c r="C71" s="217" t="s">
        <v>911</v>
      </c>
      <c r="D71" s="217" t="s">
        <v>1297</v>
      </c>
      <c r="E71" s="254">
        <v>3</v>
      </c>
      <c r="F71" s="218" t="s">
        <v>1199</v>
      </c>
      <c r="G71" s="217" t="s">
        <v>1200</v>
      </c>
      <c r="H71" s="219">
        <v>3</v>
      </c>
    </row>
    <row r="72" spans="2:8" ht="36" customHeight="1" thickBot="1" x14ac:dyDescent="0.3">
      <c r="B72" s="368" t="s">
        <v>871</v>
      </c>
      <c r="C72" s="369"/>
      <c r="D72" s="370"/>
      <c r="E72" s="253"/>
      <c r="F72" s="237"/>
      <c r="G72" s="371"/>
      <c r="H72" s="372"/>
    </row>
    <row r="73" spans="2:8" s="209" customFormat="1" x14ac:dyDescent="0.25">
      <c r="B73" s="367" t="s">
        <v>912</v>
      </c>
      <c r="C73" s="367"/>
      <c r="D73" s="367"/>
      <c r="E73" s="367"/>
      <c r="F73" s="367"/>
      <c r="G73" s="367"/>
      <c r="H73" s="207"/>
    </row>
    <row r="74" spans="2:8" ht="14.25" customHeight="1" thickBot="1" x14ac:dyDescent="0.3">
      <c r="C74" s="208"/>
      <c r="D74" s="208"/>
      <c r="E74" s="207"/>
    </row>
    <row r="75" spans="2:8" ht="52.5" customHeight="1" thickBot="1" x14ac:dyDescent="0.3">
      <c r="B75" s="373" t="s">
        <v>125</v>
      </c>
      <c r="C75" s="373"/>
      <c r="D75" s="374" t="s">
        <v>913</v>
      </c>
      <c r="E75" s="375"/>
      <c r="F75" s="375"/>
      <c r="G75" s="375"/>
      <c r="H75" s="376"/>
    </row>
    <row r="76" spans="2:8" ht="14.25" customHeight="1" thickBot="1" x14ac:dyDescent="0.3"/>
    <row r="77" spans="2:8" s="209" customFormat="1" ht="13.5" customHeight="1" x14ac:dyDescent="0.25">
      <c r="B77" s="353" t="s">
        <v>1346</v>
      </c>
      <c r="C77" s="355" t="s">
        <v>875</v>
      </c>
      <c r="D77" s="355" t="s">
        <v>129</v>
      </c>
      <c r="E77" s="355" t="s">
        <v>273</v>
      </c>
      <c r="F77" s="357" t="s">
        <v>621</v>
      </c>
      <c r="G77" s="355" t="s">
        <v>876</v>
      </c>
      <c r="H77" s="355" t="s">
        <v>273</v>
      </c>
    </row>
    <row r="78" spans="2:8" s="209" customFormat="1" ht="27" customHeight="1" thickBot="1" x14ac:dyDescent="0.3">
      <c r="B78" s="354"/>
      <c r="C78" s="356"/>
      <c r="D78" s="356"/>
      <c r="E78" s="356"/>
      <c r="F78" s="358"/>
      <c r="G78" s="356"/>
      <c r="H78" s="359"/>
    </row>
    <row r="79" spans="2:8" s="209" customFormat="1" ht="15.75" customHeight="1" thickBot="1" x14ac:dyDescent="0.3">
      <c r="B79" s="360" t="s">
        <v>877</v>
      </c>
      <c r="C79" s="361"/>
      <c r="D79" s="361"/>
      <c r="E79" s="361"/>
      <c r="F79" s="361"/>
      <c r="G79" s="361"/>
      <c r="H79" s="362"/>
    </row>
    <row r="80" spans="2:8" s="209" customFormat="1" ht="15.75" customHeight="1" thickBot="1" x14ac:dyDescent="0.3">
      <c r="B80" s="363" t="s">
        <v>914</v>
      </c>
      <c r="C80" s="364"/>
      <c r="D80" s="364"/>
      <c r="E80" s="364"/>
      <c r="F80" s="364"/>
      <c r="G80" s="364"/>
      <c r="H80" s="366"/>
    </row>
    <row r="81" spans="2:8" s="209" customFormat="1" ht="17.25" customHeight="1" x14ac:dyDescent="0.25">
      <c r="B81" s="379">
        <v>18</v>
      </c>
      <c r="C81" s="413" t="s">
        <v>915</v>
      </c>
      <c r="D81" s="413"/>
      <c r="E81" s="413"/>
      <c r="F81" s="413"/>
      <c r="G81" s="413"/>
      <c r="H81" s="414"/>
    </row>
    <row r="82" spans="2:8" ht="208.5" customHeight="1" thickBot="1" x14ac:dyDescent="0.3">
      <c r="B82" s="380"/>
      <c r="C82" s="217" t="s">
        <v>916</v>
      </c>
      <c r="D82" s="217" t="s">
        <v>1404</v>
      </c>
      <c r="E82" s="254">
        <v>3</v>
      </c>
      <c r="F82" s="218" t="s">
        <v>1201</v>
      </c>
      <c r="G82" s="218" t="s">
        <v>1202</v>
      </c>
      <c r="H82" s="219">
        <v>3</v>
      </c>
    </row>
    <row r="83" spans="2:8" ht="283.5" customHeight="1" thickBot="1" x14ac:dyDescent="0.3">
      <c r="B83" s="210">
        <v>19</v>
      </c>
      <c r="C83" s="211" t="s">
        <v>917</v>
      </c>
      <c r="D83" s="211" t="s">
        <v>1298</v>
      </c>
      <c r="E83" s="255">
        <v>3</v>
      </c>
      <c r="F83" s="212" t="s">
        <v>1203</v>
      </c>
      <c r="G83" s="212" t="s">
        <v>1319</v>
      </c>
      <c r="H83" s="219">
        <v>3</v>
      </c>
    </row>
    <row r="84" spans="2:8" ht="261" customHeight="1" thickBot="1" x14ac:dyDescent="0.3">
      <c r="B84" s="210">
        <v>20</v>
      </c>
      <c r="C84" s="211" t="s">
        <v>918</v>
      </c>
      <c r="D84" s="211" t="s">
        <v>1299</v>
      </c>
      <c r="E84" s="255">
        <v>3</v>
      </c>
      <c r="F84" s="212" t="s">
        <v>1204</v>
      </c>
      <c r="G84" s="211" t="s">
        <v>1205</v>
      </c>
      <c r="H84" s="265">
        <v>3</v>
      </c>
    </row>
    <row r="85" spans="2:8" ht="160.5" customHeight="1" thickBot="1" x14ac:dyDescent="0.3">
      <c r="B85" s="210">
        <v>21</v>
      </c>
      <c r="C85" s="211" t="s">
        <v>919</v>
      </c>
      <c r="D85" s="211" t="s">
        <v>1300</v>
      </c>
      <c r="E85" s="255">
        <v>3</v>
      </c>
      <c r="F85" s="212" t="s">
        <v>1206</v>
      </c>
      <c r="G85" s="212" t="s">
        <v>1362</v>
      </c>
      <c r="H85" s="265">
        <v>3</v>
      </c>
    </row>
    <row r="86" spans="2:8" s="209" customFormat="1" ht="17.25" customHeight="1" x14ac:dyDescent="0.25">
      <c r="B86" s="379">
        <v>22</v>
      </c>
      <c r="C86" s="377" t="s">
        <v>920</v>
      </c>
      <c r="D86" s="377"/>
      <c r="E86" s="377"/>
      <c r="F86" s="377"/>
      <c r="G86" s="377"/>
      <c r="H86" s="378"/>
    </row>
    <row r="87" spans="2:8" ht="178.5" customHeight="1" thickBot="1" x14ac:dyDescent="0.3">
      <c r="B87" s="380"/>
      <c r="C87" s="217" t="s">
        <v>921</v>
      </c>
      <c r="D87" s="217" t="s">
        <v>1385</v>
      </c>
      <c r="E87" s="254">
        <v>3</v>
      </c>
      <c r="F87" s="218" t="s">
        <v>1207</v>
      </c>
      <c r="G87" s="218" t="s">
        <v>1208</v>
      </c>
      <c r="H87" s="219">
        <v>3</v>
      </c>
    </row>
    <row r="88" spans="2:8" ht="177.75" customHeight="1" thickBot="1" x14ac:dyDescent="0.3">
      <c r="B88" s="210">
        <v>23</v>
      </c>
      <c r="C88" s="211" t="s">
        <v>922</v>
      </c>
      <c r="D88" s="211" t="s">
        <v>1301</v>
      </c>
      <c r="E88" s="255">
        <v>3</v>
      </c>
      <c r="F88" s="212" t="s">
        <v>1209</v>
      </c>
      <c r="G88" s="212" t="s">
        <v>1377</v>
      </c>
      <c r="H88" s="219">
        <v>3</v>
      </c>
    </row>
    <row r="89" spans="2:8" s="209" customFormat="1" ht="17.25" customHeight="1" x14ac:dyDescent="0.25">
      <c r="B89" s="379">
        <v>24</v>
      </c>
      <c r="C89" s="377" t="s">
        <v>923</v>
      </c>
      <c r="D89" s="377"/>
      <c r="E89" s="377"/>
      <c r="F89" s="377"/>
      <c r="G89" s="377"/>
      <c r="H89" s="378"/>
    </row>
    <row r="90" spans="2:8" ht="312.75" customHeight="1" thickBot="1" x14ac:dyDescent="0.3">
      <c r="B90" s="380"/>
      <c r="C90" s="217" t="s">
        <v>924</v>
      </c>
      <c r="D90" s="217" t="s">
        <v>1326</v>
      </c>
      <c r="E90" s="254">
        <v>4</v>
      </c>
      <c r="F90" s="218" t="s">
        <v>1210</v>
      </c>
      <c r="G90" s="218" t="s">
        <v>1375</v>
      </c>
      <c r="H90" s="219">
        <v>3</v>
      </c>
    </row>
    <row r="91" spans="2:8" s="209" customFormat="1" ht="17.25" customHeight="1" x14ac:dyDescent="0.25">
      <c r="B91" s="381">
        <v>25</v>
      </c>
      <c r="C91" s="377" t="s">
        <v>925</v>
      </c>
      <c r="D91" s="377"/>
      <c r="E91" s="377"/>
      <c r="F91" s="377"/>
      <c r="G91" s="377"/>
      <c r="H91" s="378"/>
    </row>
    <row r="92" spans="2:8" ht="409.5" customHeight="1" x14ac:dyDescent="0.25">
      <c r="B92" s="382"/>
      <c r="C92" s="407" t="s">
        <v>926</v>
      </c>
      <c r="D92" s="407" t="s">
        <v>1437</v>
      </c>
      <c r="E92" s="398">
        <v>3</v>
      </c>
      <c r="F92" s="384" t="s">
        <v>1211</v>
      </c>
      <c r="G92" s="384" t="s">
        <v>1212</v>
      </c>
      <c r="H92" s="390">
        <v>3</v>
      </c>
    </row>
    <row r="93" spans="2:8" ht="409.5" customHeight="1" x14ac:dyDescent="0.25">
      <c r="B93" s="382"/>
      <c r="C93" s="408"/>
      <c r="D93" s="408"/>
      <c r="E93" s="410"/>
      <c r="F93" s="411"/>
      <c r="G93" s="411"/>
      <c r="H93" s="412"/>
    </row>
    <row r="94" spans="2:8" ht="63" customHeight="1" thickBot="1" x14ac:dyDescent="0.3">
      <c r="B94" s="383"/>
      <c r="C94" s="409"/>
      <c r="D94" s="409"/>
      <c r="E94" s="399"/>
      <c r="F94" s="385"/>
      <c r="G94" s="385"/>
      <c r="H94" s="391"/>
    </row>
    <row r="95" spans="2:8" ht="393.75" customHeight="1" x14ac:dyDescent="0.25">
      <c r="B95" s="381">
        <v>26</v>
      </c>
      <c r="C95" s="427" t="s">
        <v>927</v>
      </c>
      <c r="D95" s="427" t="s">
        <v>1386</v>
      </c>
      <c r="E95" s="428">
        <v>3</v>
      </c>
      <c r="F95" s="429" t="s">
        <v>1213</v>
      </c>
      <c r="G95" s="429" t="s">
        <v>1339</v>
      </c>
      <c r="H95" s="405">
        <v>3</v>
      </c>
    </row>
    <row r="96" spans="2:8" ht="144" customHeight="1" thickBot="1" x14ac:dyDescent="0.3">
      <c r="B96" s="383"/>
      <c r="C96" s="409"/>
      <c r="D96" s="409"/>
      <c r="E96" s="399"/>
      <c r="F96" s="385"/>
      <c r="G96" s="385"/>
      <c r="H96" s="391"/>
    </row>
    <row r="97" spans="2:8" s="209" customFormat="1" ht="17.25" customHeight="1" x14ac:dyDescent="0.25">
      <c r="B97" s="379">
        <v>27</v>
      </c>
      <c r="C97" s="377" t="s">
        <v>928</v>
      </c>
      <c r="D97" s="377"/>
      <c r="E97" s="377"/>
      <c r="F97" s="377"/>
      <c r="G97" s="377"/>
      <c r="H97" s="378"/>
    </row>
    <row r="98" spans="2:8" ht="371.25" customHeight="1" thickBot="1" x14ac:dyDescent="0.3">
      <c r="B98" s="380"/>
      <c r="C98" s="217" t="s">
        <v>929</v>
      </c>
      <c r="D98" s="217" t="s">
        <v>1340</v>
      </c>
      <c r="E98" s="254">
        <v>4</v>
      </c>
      <c r="F98" s="218" t="s">
        <v>1214</v>
      </c>
      <c r="G98" s="218" t="s">
        <v>1331</v>
      </c>
      <c r="H98" s="219">
        <v>4</v>
      </c>
    </row>
    <row r="99" spans="2:8" ht="34.9" thickBot="1" x14ac:dyDescent="0.3"/>
    <row r="100" spans="2:8" ht="36" customHeight="1" thickBot="1" x14ac:dyDescent="0.3">
      <c r="B100" s="368" t="s">
        <v>871</v>
      </c>
      <c r="C100" s="369"/>
      <c r="D100" s="370"/>
      <c r="E100" s="253"/>
      <c r="F100" s="237"/>
      <c r="G100" s="371"/>
      <c r="H100" s="372"/>
    </row>
    <row r="101" spans="2:8" x14ac:dyDescent="0.25">
      <c r="B101" s="406" t="s">
        <v>930</v>
      </c>
      <c r="C101" s="406"/>
      <c r="D101" s="406"/>
      <c r="E101" s="406"/>
      <c r="F101" s="406"/>
      <c r="G101" s="406"/>
      <c r="H101" s="207"/>
    </row>
    <row r="102" spans="2:8" ht="14.25" customHeight="1" thickBot="1" x14ac:dyDescent="0.3">
      <c r="C102" s="208"/>
      <c r="D102" s="208"/>
      <c r="E102" s="207"/>
    </row>
    <row r="103" spans="2:8" ht="52.5" customHeight="1" thickBot="1" x14ac:dyDescent="0.3">
      <c r="B103" s="373" t="s">
        <v>125</v>
      </c>
      <c r="C103" s="373"/>
      <c r="D103" s="374" t="s">
        <v>931</v>
      </c>
      <c r="E103" s="375"/>
      <c r="F103" s="375"/>
      <c r="G103" s="375"/>
      <c r="H103" s="376"/>
    </row>
    <row r="104" spans="2:8" ht="14.25" customHeight="1" thickBot="1" x14ac:dyDescent="0.3"/>
    <row r="105" spans="2:8" s="209" customFormat="1" ht="13.5" customHeight="1" x14ac:dyDescent="0.25">
      <c r="B105" s="353" t="s">
        <v>1346</v>
      </c>
      <c r="C105" s="355" t="s">
        <v>875</v>
      </c>
      <c r="D105" s="355" t="s">
        <v>129</v>
      </c>
      <c r="E105" s="355" t="s">
        <v>273</v>
      </c>
      <c r="F105" s="357" t="s">
        <v>621</v>
      </c>
      <c r="G105" s="355" t="s">
        <v>876</v>
      </c>
      <c r="H105" s="355" t="s">
        <v>273</v>
      </c>
    </row>
    <row r="106" spans="2:8" s="209" customFormat="1" ht="27" customHeight="1" thickBot="1" x14ac:dyDescent="0.3">
      <c r="B106" s="354"/>
      <c r="C106" s="356"/>
      <c r="D106" s="356"/>
      <c r="E106" s="356"/>
      <c r="F106" s="358"/>
      <c r="G106" s="356"/>
      <c r="H106" s="359"/>
    </row>
    <row r="107" spans="2:8" s="209" customFormat="1" ht="15.75" customHeight="1" thickBot="1" x14ac:dyDescent="0.3">
      <c r="B107" s="360" t="s">
        <v>877</v>
      </c>
      <c r="C107" s="361"/>
      <c r="D107" s="361"/>
      <c r="E107" s="361"/>
      <c r="F107" s="361"/>
      <c r="G107" s="361"/>
      <c r="H107" s="362"/>
    </row>
    <row r="108" spans="2:8" s="209" customFormat="1" ht="15.75" customHeight="1" thickBot="1" x14ac:dyDescent="0.3">
      <c r="B108" s="363" t="s">
        <v>932</v>
      </c>
      <c r="C108" s="364"/>
      <c r="D108" s="364"/>
      <c r="E108" s="364"/>
      <c r="F108" s="364"/>
      <c r="G108" s="364"/>
      <c r="H108" s="366"/>
    </row>
    <row r="109" spans="2:8" s="209" customFormat="1" ht="17.25" customHeight="1" x14ac:dyDescent="0.25">
      <c r="B109" s="381">
        <v>28</v>
      </c>
      <c r="C109" s="392" t="s">
        <v>933</v>
      </c>
      <c r="D109" s="392"/>
      <c r="E109" s="392"/>
      <c r="F109" s="392"/>
      <c r="G109" s="392"/>
      <c r="H109" s="393"/>
    </row>
    <row r="110" spans="2:8" ht="409.15" customHeight="1" x14ac:dyDescent="0.25">
      <c r="B110" s="382"/>
      <c r="C110" s="407" t="s">
        <v>934</v>
      </c>
      <c r="D110" s="407" t="s">
        <v>1405</v>
      </c>
      <c r="E110" s="398">
        <v>4</v>
      </c>
      <c r="F110" s="384" t="s">
        <v>1215</v>
      </c>
      <c r="G110" s="384" t="s">
        <v>1406</v>
      </c>
      <c r="H110" s="390">
        <v>4</v>
      </c>
    </row>
    <row r="111" spans="2:8" ht="360" customHeight="1" x14ac:dyDescent="0.25">
      <c r="B111" s="382"/>
      <c r="C111" s="408"/>
      <c r="D111" s="408"/>
      <c r="E111" s="410"/>
      <c r="F111" s="411"/>
      <c r="G111" s="411"/>
      <c r="H111" s="412"/>
    </row>
    <row r="112" spans="2:8" ht="336" customHeight="1" thickBot="1" x14ac:dyDescent="0.3">
      <c r="B112" s="383"/>
      <c r="C112" s="409"/>
      <c r="D112" s="409"/>
      <c r="E112" s="399"/>
      <c r="F112" s="385"/>
      <c r="G112" s="385"/>
      <c r="H112" s="391"/>
    </row>
    <row r="113" spans="2:8" s="209" customFormat="1" ht="16.5" customHeight="1" x14ac:dyDescent="0.25">
      <c r="B113" s="381">
        <v>29</v>
      </c>
      <c r="C113" s="377" t="s">
        <v>935</v>
      </c>
      <c r="D113" s="377"/>
      <c r="E113" s="377"/>
      <c r="F113" s="377"/>
      <c r="G113" s="377"/>
      <c r="H113" s="378"/>
    </row>
    <row r="114" spans="2:8" ht="371.25" customHeight="1" x14ac:dyDescent="0.25">
      <c r="B114" s="382"/>
      <c r="C114" s="407" t="s">
        <v>936</v>
      </c>
      <c r="D114" s="407" t="s">
        <v>1341</v>
      </c>
      <c r="E114" s="398">
        <v>3</v>
      </c>
      <c r="F114" s="384" t="s">
        <v>1216</v>
      </c>
      <c r="G114" s="407" t="s">
        <v>1217</v>
      </c>
      <c r="H114" s="390">
        <v>3</v>
      </c>
    </row>
    <row r="115" spans="2:8" ht="210.75" customHeight="1" thickBot="1" x14ac:dyDescent="0.3">
      <c r="B115" s="383"/>
      <c r="C115" s="409"/>
      <c r="D115" s="409"/>
      <c r="E115" s="399"/>
      <c r="F115" s="411"/>
      <c r="G115" s="409"/>
      <c r="H115" s="391"/>
    </row>
    <row r="116" spans="2:8" ht="206.25" customHeight="1" thickBot="1" x14ac:dyDescent="0.3">
      <c r="B116" s="210">
        <v>30</v>
      </c>
      <c r="C116" s="211" t="s">
        <v>937</v>
      </c>
      <c r="D116" s="211" t="s">
        <v>1321</v>
      </c>
      <c r="E116" s="255">
        <v>3</v>
      </c>
      <c r="F116" s="271" t="s">
        <v>1218</v>
      </c>
      <c r="G116" s="269" t="s">
        <v>1219</v>
      </c>
      <c r="H116" s="219">
        <v>3</v>
      </c>
    </row>
    <row r="117" spans="2:8" ht="199.5" customHeight="1" thickBot="1" x14ac:dyDescent="0.3">
      <c r="B117" s="210">
        <v>31</v>
      </c>
      <c r="C117" s="225" t="s">
        <v>938</v>
      </c>
      <c r="D117" s="225" t="s">
        <v>1387</v>
      </c>
      <c r="E117" s="255">
        <v>3</v>
      </c>
      <c r="F117" s="269" t="s">
        <v>1220</v>
      </c>
      <c r="G117" s="269" t="s">
        <v>1221</v>
      </c>
      <c r="H117" s="265">
        <v>3</v>
      </c>
    </row>
    <row r="118" spans="2:8" s="209" customFormat="1" ht="17.25" customHeight="1" x14ac:dyDescent="0.25">
      <c r="B118" s="379">
        <v>32</v>
      </c>
      <c r="C118" s="403" t="s">
        <v>939</v>
      </c>
      <c r="D118" s="403"/>
      <c r="E118" s="403"/>
      <c r="F118" s="403"/>
      <c r="G118" s="403"/>
      <c r="H118" s="404"/>
    </row>
    <row r="119" spans="2:8" ht="251.25" customHeight="1" thickBot="1" x14ac:dyDescent="0.3">
      <c r="B119" s="415"/>
      <c r="C119" s="262" t="s">
        <v>940</v>
      </c>
      <c r="D119" s="262" t="s">
        <v>1426</v>
      </c>
      <c r="E119" s="259">
        <v>3</v>
      </c>
      <c r="F119" s="266" t="s">
        <v>1222</v>
      </c>
      <c r="G119" s="266" t="s">
        <v>1223</v>
      </c>
      <c r="H119" s="219">
        <v>3</v>
      </c>
    </row>
    <row r="120" spans="2:8" ht="21.75" customHeight="1" thickBot="1" x14ac:dyDescent="0.3">
      <c r="B120" s="274"/>
      <c r="C120" s="268"/>
      <c r="D120" s="268"/>
      <c r="E120" s="275"/>
      <c r="F120" s="268"/>
      <c r="G120" s="268"/>
    </row>
    <row r="121" spans="2:8" ht="36" customHeight="1" thickBot="1" x14ac:dyDescent="0.3">
      <c r="B121" s="368" t="s">
        <v>941</v>
      </c>
      <c r="C121" s="369"/>
      <c r="D121" s="370"/>
      <c r="E121" s="253"/>
      <c r="F121" s="237"/>
      <c r="G121" s="371"/>
      <c r="H121" s="372"/>
    </row>
    <row r="122" spans="2:8" s="209" customFormat="1" x14ac:dyDescent="0.25">
      <c r="B122" s="367" t="s">
        <v>942</v>
      </c>
      <c r="C122" s="367"/>
      <c r="D122" s="367"/>
      <c r="E122" s="367"/>
      <c r="F122" s="367"/>
      <c r="G122" s="367"/>
      <c r="H122" s="207"/>
    </row>
    <row r="123" spans="2:8" ht="14.25" customHeight="1" thickBot="1" x14ac:dyDescent="0.3">
      <c r="C123" s="208"/>
      <c r="D123" s="208"/>
      <c r="E123" s="207"/>
    </row>
    <row r="124" spans="2:8" ht="52.5" customHeight="1" thickBot="1" x14ac:dyDescent="0.3">
      <c r="B124" s="373" t="s">
        <v>125</v>
      </c>
      <c r="C124" s="373"/>
      <c r="D124" s="374" t="s">
        <v>943</v>
      </c>
      <c r="E124" s="375"/>
      <c r="F124" s="375"/>
      <c r="G124" s="375"/>
      <c r="H124" s="376"/>
    </row>
    <row r="125" spans="2:8" ht="14.25" customHeight="1" thickBot="1" x14ac:dyDescent="0.3"/>
    <row r="126" spans="2:8" s="209" customFormat="1" ht="13.5" customHeight="1" x14ac:dyDescent="0.25">
      <c r="B126" s="353" t="s">
        <v>1346</v>
      </c>
      <c r="C126" s="355" t="s">
        <v>875</v>
      </c>
      <c r="D126" s="355" t="s">
        <v>129</v>
      </c>
      <c r="E126" s="355" t="s">
        <v>273</v>
      </c>
      <c r="F126" s="357" t="s">
        <v>621</v>
      </c>
      <c r="G126" s="355" t="s">
        <v>876</v>
      </c>
      <c r="H126" s="355" t="s">
        <v>273</v>
      </c>
    </row>
    <row r="127" spans="2:8" s="209" customFormat="1" ht="27" customHeight="1" thickBot="1" x14ac:dyDescent="0.3">
      <c r="B127" s="354"/>
      <c r="C127" s="356"/>
      <c r="D127" s="356"/>
      <c r="E127" s="356"/>
      <c r="F127" s="358"/>
      <c r="G127" s="356"/>
      <c r="H127" s="359"/>
    </row>
    <row r="128" spans="2:8" s="209" customFormat="1" ht="20.25" customHeight="1" thickBot="1" x14ac:dyDescent="0.3">
      <c r="B128" s="360" t="s">
        <v>944</v>
      </c>
      <c r="C128" s="361"/>
      <c r="D128" s="361"/>
      <c r="E128" s="361"/>
      <c r="F128" s="361"/>
      <c r="G128" s="361"/>
      <c r="H128" s="362"/>
    </row>
    <row r="129" spans="2:8" s="209" customFormat="1" ht="18.75" customHeight="1" thickBot="1" x14ac:dyDescent="0.3">
      <c r="B129" s="363" t="s">
        <v>945</v>
      </c>
      <c r="C129" s="364"/>
      <c r="D129" s="364"/>
      <c r="E129" s="364"/>
      <c r="F129" s="364"/>
      <c r="G129" s="364"/>
      <c r="H129" s="366"/>
    </row>
    <row r="130" spans="2:8" s="209" customFormat="1" ht="16.5" customHeight="1" x14ac:dyDescent="0.25">
      <c r="B130" s="379">
        <v>33</v>
      </c>
      <c r="C130" s="396" t="s">
        <v>946</v>
      </c>
      <c r="D130" s="396"/>
      <c r="E130" s="396"/>
      <c r="F130" s="396"/>
      <c r="G130" s="396"/>
      <c r="H130" s="397"/>
    </row>
    <row r="131" spans="2:8" ht="377.25" customHeight="1" thickBot="1" x14ac:dyDescent="0.3">
      <c r="B131" s="395"/>
      <c r="C131" s="262" t="s">
        <v>947</v>
      </c>
      <c r="D131" s="262" t="s">
        <v>1452</v>
      </c>
      <c r="E131" s="259">
        <v>3</v>
      </c>
      <c r="F131" s="266" t="s">
        <v>1225</v>
      </c>
      <c r="G131" s="266" t="s">
        <v>1224</v>
      </c>
      <c r="H131" s="232">
        <v>3</v>
      </c>
    </row>
    <row r="132" spans="2:8" s="209" customFormat="1" ht="17.25" customHeight="1" x14ac:dyDescent="0.25">
      <c r="B132" s="381">
        <v>34</v>
      </c>
      <c r="C132" s="377" t="s">
        <v>948</v>
      </c>
      <c r="D132" s="377"/>
      <c r="E132" s="377"/>
      <c r="F132" s="377"/>
      <c r="G132" s="377"/>
      <c r="H132" s="378"/>
    </row>
    <row r="133" spans="2:8" ht="366" customHeight="1" x14ac:dyDescent="0.25">
      <c r="B133" s="422"/>
      <c r="C133" s="228" t="s">
        <v>949</v>
      </c>
      <c r="D133" s="228" t="s">
        <v>1302</v>
      </c>
      <c r="E133" s="251">
        <v>3</v>
      </c>
      <c r="F133" s="263" t="s">
        <v>1226</v>
      </c>
      <c r="G133" s="263" t="s">
        <v>1359</v>
      </c>
      <c r="H133" s="229">
        <v>3</v>
      </c>
    </row>
    <row r="134" spans="2:8" s="209" customFormat="1" ht="17.25" customHeight="1" x14ac:dyDescent="0.25">
      <c r="B134" s="415">
        <v>35</v>
      </c>
      <c r="C134" s="401" t="s">
        <v>950</v>
      </c>
      <c r="D134" s="401"/>
      <c r="E134" s="401"/>
      <c r="F134" s="401"/>
      <c r="G134" s="401"/>
      <c r="H134" s="402"/>
    </row>
    <row r="135" spans="2:8" s="209" customFormat="1" ht="409.5" customHeight="1" x14ac:dyDescent="0.25">
      <c r="B135" s="382"/>
      <c r="C135" s="407" t="s">
        <v>951</v>
      </c>
      <c r="D135" s="407" t="s">
        <v>1408</v>
      </c>
      <c r="E135" s="398">
        <v>4</v>
      </c>
      <c r="F135" s="400" t="s">
        <v>1227</v>
      </c>
      <c r="G135" s="400" t="s">
        <v>1407</v>
      </c>
      <c r="H135" s="390">
        <v>4</v>
      </c>
    </row>
    <row r="136" spans="2:8" s="209" customFormat="1" ht="144.75" customHeight="1" thickBot="1" x14ac:dyDescent="0.3">
      <c r="B136" s="383"/>
      <c r="C136" s="409"/>
      <c r="D136" s="409"/>
      <c r="E136" s="399"/>
      <c r="F136" s="388"/>
      <c r="G136" s="388"/>
      <c r="H136" s="391"/>
    </row>
    <row r="137" spans="2:8" s="209" customFormat="1" ht="258.75" customHeight="1" thickBot="1" x14ac:dyDescent="0.3">
      <c r="B137" s="210">
        <v>36</v>
      </c>
      <c r="C137" s="225" t="s">
        <v>952</v>
      </c>
      <c r="D137" s="225" t="s">
        <v>1342</v>
      </c>
      <c r="E137" s="255">
        <v>3</v>
      </c>
      <c r="F137" s="269" t="s">
        <v>1228</v>
      </c>
      <c r="G137" s="269" t="s">
        <v>1381</v>
      </c>
      <c r="H137" s="265">
        <v>3</v>
      </c>
    </row>
    <row r="138" spans="2:8" ht="270.75" customHeight="1" thickBot="1" x14ac:dyDescent="0.3">
      <c r="B138" s="210">
        <v>37</v>
      </c>
      <c r="C138" s="225" t="s">
        <v>953</v>
      </c>
      <c r="D138" s="225" t="s">
        <v>1327</v>
      </c>
      <c r="E138" s="255">
        <v>4</v>
      </c>
      <c r="F138" s="269" t="s">
        <v>1229</v>
      </c>
      <c r="G138" s="269" t="s">
        <v>1230</v>
      </c>
      <c r="H138" s="219">
        <v>3</v>
      </c>
    </row>
    <row r="139" spans="2:8" s="209" customFormat="1" ht="17.25" customHeight="1" x14ac:dyDescent="0.25">
      <c r="B139" s="381">
        <v>38</v>
      </c>
      <c r="C139" s="377" t="s">
        <v>954</v>
      </c>
      <c r="D139" s="377"/>
      <c r="E139" s="377"/>
      <c r="F139" s="377"/>
      <c r="G139" s="377"/>
      <c r="H139" s="378"/>
    </row>
    <row r="140" spans="2:8" ht="408.75" customHeight="1" x14ac:dyDescent="0.25">
      <c r="B140" s="382"/>
      <c r="C140" s="407" t="s">
        <v>955</v>
      </c>
      <c r="D140" s="407" t="s">
        <v>1442</v>
      </c>
      <c r="E140" s="398">
        <v>3</v>
      </c>
      <c r="F140" s="400" t="s">
        <v>1231</v>
      </c>
      <c r="G140" s="400" t="s">
        <v>1232</v>
      </c>
      <c r="H140" s="390">
        <v>3</v>
      </c>
    </row>
    <row r="141" spans="2:8" ht="289.5" customHeight="1" thickBot="1" x14ac:dyDescent="0.3">
      <c r="B141" s="383"/>
      <c r="C141" s="409"/>
      <c r="D141" s="409"/>
      <c r="E141" s="399"/>
      <c r="F141" s="419"/>
      <c r="G141" s="419"/>
      <c r="H141" s="391"/>
    </row>
    <row r="142" spans="2:8" s="209" customFormat="1" ht="17.25" customHeight="1" x14ac:dyDescent="0.25">
      <c r="B142" s="379">
        <v>39</v>
      </c>
      <c r="C142" s="377" t="s">
        <v>956</v>
      </c>
      <c r="D142" s="377"/>
      <c r="E142" s="377"/>
      <c r="F142" s="377"/>
      <c r="G142" s="377"/>
      <c r="H142" s="378"/>
    </row>
    <row r="143" spans="2:8" ht="258.75" customHeight="1" thickBot="1" x14ac:dyDescent="0.3">
      <c r="B143" s="380"/>
      <c r="C143" s="224" t="s">
        <v>957</v>
      </c>
      <c r="D143" s="224" t="s">
        <v>1343</v>
      </c>
      <c r="E143" s="254">
        <v>3</v>
      </c>
      <c r="F143" s="266" t="s">
        <v>1233</v>
      </c>
      <c r="G143" s="264" t="s">
        <v>1332</v>
      </c>
      <c r="H143" s="219">
        <v>4</v>
      </c>
    </row>
    <row r="144" spans="2:8" ht="37.5" customHeight="1" x14ac:dyDescent="0.25">
      <c r="C144" s="215"/>
      <c r="D144" s="215"/>
      <c r="E144" s="216"/>
      <c r="F144" s="272"/>
      <c r="G144" s="215"/>
      <c r="H144" s="216"/>
    </row>
    <row r="145" spans="2:8" ht="13.5" customHeight="1" thickBot="1" x14ac:dyDescent="0.3">
      <c r="C145" s="215"/>
      <c r="D145" s="215"/>
      <c r="E145" s="216"/>
      <c r="F145" s="214"/>
      <c r="G145" s="215"/>
      <c r="H145" s="216"/>
    </row>
    <row r="146" spans="2:8" ht="36" customHeight="1" thickBot="1" x14ac:dyDescent="0.3">
      <c r="B146" s="368" t="s">
        <v>941</v>
      </c>
      <c r="C146" s="369"/>
      <c r="D146" s="370"/>
      <c r="E146" s="253"/>
      <c r="F146" s="237"/>
      <c r="G146" s="371"/>
      <c r="H146" s="372"/>
    </row>
    <row r="147" spans="2:8" s="209" customFormat="1" ht="40.5" customHeight="1" x14ac:dyDescent="0.25">
      <c r="B147" s="367" t="s">
        <v>958</v>
      </c>
      <c r="C147" s="367"/>
      <c r="D147" s="367"/>
      <c r="E147" s="367"/>
      <c r="F147" s="367"/>
      <c r="G147" s="367"/>
      <c r="H147" s="207"/>
    </row>
    <row r="148" spans="2:8" ht="14.25" customHeight="1" thickBot="1" x14ac:dyDescent="0.3">
      <c r="C148" s="208"/>
      <c r="D148" s="208"/>
      <c r="E148" s="207"/>
    </row>
    <row r="149" spans="2:8" ht="52.5" customHeight="1" thickBot="1" x14ac:dyDescent="0.3">
      <c r="B149" s="373" t="s">
        <v>125</v>
      </c>
      <c r="C149" s="373"/>
      <c r="D149" s="374" t="s">
        <v>959</v>
      </c>
      <c r="E149" s="375"/>
      <c r="F149" s="375"/>
      <c r="G149" s="375"/>
      <c r="H149" s="376"/>
    </row>
    <row r="150" spans="2:8" ht="14.25" customHeight="1" thickBot="1" x14ac:dyDescent="0.3"/>
    <row r="151" spans="2:8" s="209" customFormat="1" ht="13.5" customHeight="1" x14ac:dyDescent="0.25">
      <c r="B151" s="353" t="s">
        <v>1346</v>
      </c>
      <c r="C151" s="355" t="s">
        <v>875</v>
      </c>
      <c r="D151" s="355" t="s">
        <v>129</v>
      </c>
      <c r="E151" s="355" t="s">
        <v>273</v>
      </c>
      <c r="F151" s="357" t="s">
        <v>621</v>
      </c>
      <c r="G151" s="355" t="s">
        <v>876</v>
      </c>
      <c r="H151" s="355" t="s">
        <v>273</v>
      </c>
    </row>
    <row r="152" spans="2:8" s="209" customFormat="1" ht="27" customHeight="1" thickBot="1" x14ac:dyDescent="0.3">
      <c r="B152" s="354"/>
      <c r="C152" s="356"/>
      <c r="D152" s="356"/>
      <c r="E152" s="356"/>
      <c r="F152" s="358"/>
      <c r="G152" s="356"/>
      <c r="H152" s="359"/>
    </row>
    <row r="153" spans="2:8" s="209" customFormat="1" ht="15.75" customHeight="1" thickBot="1" x14ac:dyDescent="0.3">
      <c r="B153" s="360" t="s">
        <v>960</v>
      </c>
      <c r="C153" s="361"/>
      <c r="D153" s="361"/>
      <c r="E153" s="361"/>
      <c r="F153" s="361"/>
      <c r="G153" s="361"/>
      <c r="H153" s="362"/>
    </row>
    <row r="154" spans="2:8" s="209" customFormat="1" ht="15.75" customHeight="1" thickBot="1" x14ac:dyDescent="0.3">
      <c r="B154" s="363" t="s">
        <v>961</v>
      </c>
      <c r="C154" s="364"/>
      <c r="D154" s="364"/>
      <c r="E154" s="364"/>
      <c r="F154" s="364"/>
      <c r="G154" s="364"/>
      <c r="H154" s="366"/>
    </row>
    <row r="155" spans="2:8" s="209" customFormat="1" ht="17.25" customHeight="1" x14ac:dyDescent="0.25">
      <c r="B155" s="381">
        <v>40</v>
      </c>
      <c r="C155" s="392" t="s">
        <v>962</v>
      </c>
      <c r="D155" s="392"/>
      <c r="E155" s="392"/>
      <c r="F155" s="392"/>
      <c r="G155" s="392"/>
      <c r="H155" s="393"/>
    </row>
    <row r="156" spans="2:8" ht="408.75" customHeight="1" x14ac:dyDescent="0.25">
      <c r="B156" s="382"/>
      <c r="C156" s="384" t="s">
        <v>963</v>
      </c>
      <c r="D156" s="384" t="s">
        <v>1409</v>
      </c>
      <c r="E156" s="386">
        <v>3</v>
      </c>
      <c r="F156" s="388" t="s">
        <v>1234</v>
      </c>
      <c r="G156" s="388" t="s">
        <v>1235</v>
      </c>
      <c r="H156" s="390">
        <v>3</v>
      </c>
    </row>
    <row r="157" spans="2:8" ht="81.75" customHeight="1" thickBot="1" x14ac:dyDescent="0.3">
      <c r="B157" s="383"/>
      <c r="C157" s="385"/>
      <c r="D157" s="385"/>
      <c r="E157" s="387"/>
      <c r="F157" s="394"/>
      <c r="G157" s="394"/>
      <c r="H157" s="391"/>
    </row>
    <row r="158" spans="2:8" s="209" customFormat="1" ht="258" customHeight="1" thickBot="1" x14ac:dyDescent="0.3">
      <c r="B158" s="210">
        <v>41</v>
      </c>
      <c r="C158" s="225" t="s">
        <v>964</v>
      </c>
      <c r="D158" s="225" t="s">
        <v>1303</v>
      </c>
      <c r="E158" s="255">
        <v>3</v>
      </c>
      <c r="F158" s="269" t="s">
        <v>1236</v>
      </c>
      <c r="G158" s="269" t="s">
        <v>1443</v>
      </c>
      <c r="H158" s="265">
        <v>3</v>
      </c>
    </row>
    <row r="159" spans="2:8" s="209" customFormat="1" ht="17.25" customHeight="1" x14ac:dyDescent="0.25">
      <c r="B159" s="379">
        <v>42</v>
      </c>
      <c r="C159" s="377" t="s">
        <v>965</v>
      </c>
      <c r="D159" s="377"/>
      <c r="E159" s="377"/>
      <c r="F159" s="377"/>
      <c r="G159" s="377"/>
      <c r="H159" s="378"/>
    </row>
    <row r="160" spans="2:8" s="209" customFormat="1" ht="288.75" customHeight="1" thickBot="1" x14ac:dyDescent="0.3">
      <c r="B160" s="380"/>
      <c r="C160" s="224" t="s">
        <v>966</v>
      </c>
      <c r="D160" s="224" t="s">
        <v>1304</v>
      </c>
      <c r="E160" s="254">
        <v>3</v>
      </c>
      <c r="F160" s="266" t="s">
        <v>1237</v>
      </c>
      <c r="G160" s="264" t="s">
        <v>1238</v>
      </c>
      <c r="H160" s="219">
        <v>3</v>
      </c>
    </row>
    <row r="161" spans="2:8" ht="214.5" customHeight="1" thickBot="1" x14ac:dyDescent="0.3">
      <c r="B161" s="210">
        <v>43</v>
      </c>
      <c r="C161" s="227" t="s">
        <v>967</v>
      </c>
      <c r="D161" s="227" t="s">
        <v>1453</v>
      </c>
      <c r="E161" s="257">
        <v>3</v>
      </c>
      <c r="F161" s="271" t="s">
        <v>1239</v>
      </c>
      <c r="G161" s="270" t="s">
        <v>1240</v>
      </c>
      <c r="H161" s="219">
        <v>3</v>
      </c>
    </row>
    <row r="162" spans="2:8" ht="16.5" customHeight="1" thickBot="1" x14ac:dyDescent="0.3">
      <c r="F162" s="268"/>
      <c r="G162" s="268"/>
    </row>
    <row r="163" spans="2:8" ht="36" customHeight="1" thickBot="1" x14ac:dyDescent="0.3">
      <c r="B163" s="368" t="s">
        <v>968</v>
      </c>
      <c r="C163" s="369"/>
      <c r="D163" s="370"/>
      <c r="E163" s="253"/>
      <c r="F163" s="237"/>
      <c r="G163" s="371"/>
      <c r="H163" s="372"/>
    </row>
    <row r="164" spans="2:8" s="209" customFormat="1" x14ac:dyDescent="0.25">
      <c r="B164" s="367" t="s">
        <v>969</v>
      </c>
      <c r="C164" s="367"/>
      <c r="D164" s="367"/>
      <c r="E164" s="367"/>
      <c r="F164" s="367"/>
      <c r="G164" s="367"/>
      <c r="H164" s="207"/>
    </row>
    <row r="165" spans="2:8" ht="14.25" customHeight="1" thickBot="1" x14ac:dyDescent="0.3">
      <c r="C165" s="208"/>
      <c r="D165" s="208"/>
      <c r="E165" s="207"/>
    </row>
    <row r="166" spans="2:8" ht="52.5" customHeight="1" thickBot="1" x14ac:dyDescent="0.3">
      <c r="B166" s="373" t="s">
        <v>125</v>
      </c>
      <c r="C166" s="373"/>
      <c r="D166" s="374" t="s">
        <v>970</v>
      </c>
      <c r="E166" s="375"/>
      <c r="F166" s="375"/>
      <c r="G166" s="375"/>
      <c r="H166" s="376"/>
    </row>
    <row r="167" spans="2:8" ht="14.25" customHeight="1" thickBot="1" x14ac:dyDescent="0.3"/>
    <row r="168" spans="2:8" s="209" customFormat="1" ht="13.5" customHeight="1" x14ac:dyDescent="0.25">
      <c r="B168" s="353" t="s">
        <v>1346</v>
      </c>
      <c r="C168" s="355" t="s">
        <v>875</v>
      </c>
      <c r="D168" s="355" t="s">
        <v>129</v>
      </c>
      <c r="E168" s="355" t="s">
        <v>273</v>
      </c>
      <c r="F168" s="357" t="s">
        <v>621</v>
      </c>
      <c r="G168" s="355" t="s">
        <v>876</v>
      </c>
      <c r="H168" s="355" t="s">
        <v>273</v>
      </c>
    </row>
    <row r="169" spans="2:8" s="209" customFormat="1" ht="27" customHeight="1" thickBot="1" x14ac:dyDescent="0.3">
      <c r="B169" s="354"/>
      <c r="C169" s="356"/>
      <c r="D169" s="356"/>
      <c r="E169" s="356"/>
      <c r="F169" s="358"/>
      <c r="G169" s="356"/>
      <c r="H169" s="359"/>
    </row>
    <row r="170" spans="2:8" s="209" customFormat="1" ht="15.75" customHeight="1" thickBot="1" x14ac:dyDescent="0.3">
      <c r="B170" s="360" t="s">
        <v>971</v>
      </c>
      <c r="C170" s="361"/>
      <c r="D170" s="361"/>
      <c r="E170" s="361"/>
      <c r="F170" s="361"/>
      <c r="G170" s="361"/>
      <c r="H170" s="362"/>
    </row>
    <row r="171" spans="2:8" s="209" customFormat="1" ht="15.75" customHeight="1" thickBot="1" x14ac:dyDescent="0.3">
      <c r="B171" s="363" t="s">
        <v>972</v>
      </c>
      <c r="C171" s="364"/>
      <c r="D171" s="364"/>
      <c r="E171" s="364"/>
      <c r="F171" s="364"/>
      <c r="G171" s="364"/>
      <c r="H171" s="366"/>
    </row>
    <row r="172" spans="2:8" s="209" customFormat="1" ht="17.25" customHeight="1" x14ac:dyDescent="0.25">
      <c r="B172" s="379">
        <v>44</v>
      </c>
      <c r="C172" s="377" t="s">
        <v>973</v>
      </c>
      <c r="D172" s="377"/>
      <c r="E172" s="377"/>
      <c r="F172" s="377"/>
      <c r="G172" s="377"/>
      <c r="H172" s="378"/>
    </row>
    <row r="173" spans="2:8" ht="283.5" customHeight="1" thickBot="1" x14ac:dyDescent="0.3">
      <c r="B173" s="380"/>
      <c r="C173" s="260" t="s">
        <v>974</v>
      </c>
      <c r="D173" s="260" t="s">
        <v>1328</v>
      </c>
      <c r="E173" s="261">
        <v>4</v>
      </c>
      <c r="F173" s="266" t="s">
        <v>1241</v>
      </c>
      <c r="G173" s="266" t="s">
        <v>1382</v>
      </c>
      <c r="H173" s="232">
        <v>4</v>
      </c>
    </row>
    <row r="174" spans="2:8" s="209" customFormat="1" ht="17.25" customHeight="1" x14ac:dyDescent="0.25">
      <c r="B174" s="379">
        <v>45</v>
      </c>
      <c r="C174" s="377" t="s">
        <v>975</v>
      </c>
      <c r="D174" s="377"/>
      <c r="E174" s="377"/>
      <c r="F174" s="377"/>
      <c r="G174" s="377"/>
      <c r="H174" s="378"/>
    </row>
    <row r="175" spans="2:8" ht="230.25" customHeight="1" thickBot="1" x14ac:dyDescent="0.3">
      <c r="B175" s="380"/>
      <c r="C175" s="218" t="s">
        <v>976</v>
      </c>
      <c r="D175" s="218" t="s">
        <v>1347</v>
      </c>
      <c r="E175" s="256">
        <v>4</v>
      </c>
      <c r="F175" s="264" t="s">
        <v>1242</v>
      </c>
      <c r="G175" s="264" t="s">
        <v>1333</v>
      </c>
      <c r="H175" s="219">
        <v>4</v>
      </c>
    </row>
    <row r="176" spans="2:8" s="209" customFormat="1" ht="17.25" customHeight="1" x14ac:dyDescent="0.25">
      <c r="B176" s="379">
        <v>46</v>
      </c>
      <c r="C176" s="377" t="s">
        <v>977</v>
      </c>
      <c r="D176" s="377"/>
      <c r="E176" s="377"/>
      <c r="F176" s="377"/>
      <c r="G176" s="377"/>
      <c r="H176" s="378"/>
    </row>
    <row r="177" spans="2:8" ht="353.25" customHeight="1" thickBot="1" x14ac:dyDescent="0.3">
      <c r="B177" s="380"/>
      <c r="C177" s="226" t="s">
        <v>978</v>
      </c>
      <c r="D177" s="226" t="s">
        <v>1344</v>
      </c>
      <c r="E177" s="256">
        <v>4</v>
      </c>
      <c r="F177" s="266" t="s">
        <v>1243</v>
      </c>
      <c r="G177" s="266" t="s">
        <v>1334</v>
      </c>
      <c r="H177" s="219">
        <v>4</v>
      </c>
    </row>
    <row r="178" spans="2:8" ht="34.9" thickBot="1" x14ac:dyDescent="0.3">
      <c r="F178" s="268"/>
      <c r="G178" s="268"/>
    </row>
    <row r="179" spans="2:8" ht="36" customHeight="1" thickBot="1" x14ac:dyDescent="0.3">
      <c r="B179" s="368" t="s">
        <v>968</v>
      </c>
      <c r="C179" s="369"/>
      <c r="D179" s="370"/>
      <c r="E179" s="253"/>
      <c r="F179" s="237"/>
      <c r="G179" s="371"/>
      <c r="H179" s="372"/>
    </row>
    <row r="180" spans="2:8" s="209" customFormat="1" x14ac:dyDescent="0.25">
      <c r="B180" s="367" t="s">
        <v>979</v>
      </c>
      <c r="C180" s="367"/>
      <c r="D180" s="367"/>
      <c r="E180" s="367"/>
      <c r="F180" s="367"/>
      <c r="G180" s="367"/>
      <c r="H180" s="207"/>
    </row>
    <row r="181" spans="2:8" ht="14.25" customHeight="1" thickBot="1" x14ac:dyDescent="0.3">
      <c r="C181" s="208"/>
      <c r="D181" s="208"/>
      <c r="E181" s="207"/>
    </row>
    <row r="182" spans="2:8" ht="52.5" customHeight="1" thickBot="1" x14ac:dyDescent="0.3">
      <c r="B182" s="373" t="s">
        <v>125</v>
      </c>
      <c r="C182" s="373"/>
      <c r="D182" s="374" t="s">
        <v>980</v>
      </c>
      <c r="E182" s="375"/>
      <c r="F182" s="375"/>
      <c r="G182" s="375"/>
      <c r="H182" s="376"/>
    </row>
    <row r="183" spans="2:8" ht="14.25" customHeight="1" thickBot="1" x14ac:dyDescent="0.3"/>
    <row r="184" spans="2:8" s="209" customFormat="1" ht="13.5" customHeight="1" x14ac:dyDescent="0.25">
      <c r="B184" s="353" t="s">
        <v>1346</v>
      </c>
      <c r="C184" s="355" t="s">
        <v>875</v>
      </c>
      <c r="D184" s="355" t="s">
        <v>129</v>
      </c>
      <c r="E184" s="355" t="s">
        <v>273</v>
      </c>
      <c r="F184" s="357" t="s">
        <v>621</v>
      </c>
      <c r="G184" s="355" t="s">
        <v>876</v>
      </c>
      <c r="H184" s="355" t="s">
        <v>273</v>
      </c>
    </row>
    <row r="185" spans="2:8" s="209" customFormat="1" ht="27" customHeight="1" thickBot="1" x14ac:dyDescent="0.3">
      <c r="B185" s="354"/>
      <c r="C185" s="356"/>
      <c r="D185" s="356"/>
      <c r="E185" s="356"/>
      <c r="F185" s="358"/>
      <c r="G185" s="356"/>
      <c r="H185" s="359"/>
    </row>
    <row r="186" spans="2:8" s="209" customFormat="1" ht="15.75" customHeight="1" thickBot="1" x14ac:dyDescent="0.3">
      <c r="B186" s="360" t="s">
        <v>981</v>
      </c>
      <c r="C186" s="361"/>
      <c r="D186" s="361"/>
      <c r="E186" s="361"/>
      <c r="F186" s="361"/>
      <c r="G186" s="361"/>
      <c r="H186" s="362"/>
    </row>
    <row r="187" spans="2:8" s="209" customFormat="1" ht="15.75" customHeight="1" thickBot="1" x14ac:dyDescent="0.3">
      <c r="B187" s="363" t="s">
        <v>982</v>
      </c>
      <c r="C187" s="364"/>
      <c r="D187" s="364"/>
      <c r="E187" s="364"/>
      <c r="F187" s="364"/>
      <c r="G187" s="364"/>
      <c r="H187" s="366"/>
    </row>
    <row r="188" spans="2:8" s="209" customFormat="1" ht="17.25" customHeight="1" x14ac:dyDescent="0.25">
      <c r="B188" s="379">
        <v>47</v>
      </c>
      <c r="C188" s="377" t="s">
        <v>983</v>
      </c>
      <c r="D188" s="377"/>
      <c r="E188" s="377"/>
      <c r="F188" s="377"/>
      <c r="G188" s="377"/>
      <c r="H188" s="378"/>
    </row>
    <row r="189" spans="2:8" ht="197.25" customHeight="1" thickBot="1" x14ac:dyDescent="0.3">
      <c r="B189" s="380"/>
      <c r="C189" s="273" t="s">
        <v>984</v>
      </c>
      <c r="D189" s="273" t="s">
        <v>1357</v>
      </c>
      <c r="E189" s="261">
        <v>3</v>
      </c>
      <c r="F189" s="266" t="s">
        <v>1244</v>
      </c>
      <c r="G189" s="266" t="s">
        <v>1245</v>
      </c>
      <c r="H189" s="232">
        <v>3</v>
      </c>
    </row>
    <row r="190" spans="2:8" s="209" customFormat="1" ht="17.25" customHeight="1" x14ac:dyDescent="0.25">
      <c r="B190" s="381">
        <v>48</v>
      </c>
      <c r="C190" s="377" t="s">
        <v>985</v>
      </c>
      <c r="D190" s="377"/>
      <c r="E190" s="377"/>
      <c r="F190" s="377"/>
      <c r="G190" s="377"/>
      <c r="H190" s="378"/>
    </row>
    <row r="191" spans="2:8" ht="246.75" customHeight="1" thickBot="1" x14ac:dyDescent="0.3">
      <c r="B191" s="383"/>
      <c r="C191" s="226" t="s">
        <v>986</v>
      </c>
      <c r="D191" s="226" t="s">
        <v>1329</v>
      </c>
      <c r="E191" s="256">
        <v>4</v>
      </c>
      <c r="F191" s="264" t="s">
        <v>1246</v>
      </c>
      <c r="G191" s="264" t="s">
        <v>1410</v>
      </c>
      <c r="H191" s="219">
        <v>3</v>
      </c>
    </row>
    <row r="192" spans="2:8" s="209" customFormat="1" ht="17.25" customHeight="1" x14ac:dyDescent="0.25">
      <c r="B192" s="379">
        <v>49</v>
      </c>
      <c r="C192" s="377" t="s">
        <v>987</v>
      </c>
      <c r="D192" s="377"/>
      <c r="E192" s="377"/>
      <c r="F192" s="377"/>
      <c r="G192" s="377"/>
      <c r="H192" s="378"/>
    </row>
    <row r="193" spans="2:8" ht="300.75" customHeight="1" thickBot="1" x14ac:dyDescent="0.3">
      <c r="B193" s="380"/>
      <c r="C193" s="218" t="s">
        <v>988</v>
      </c>
      <c r="D193" s="218" t="s">
        <v>1320</v>
      </c>
      <c r="E193" s="256">
        <v>3</v>
      </c>
      <c r="F193" s="264" t="s">
        <v>1247</v>
      </c>
      <c r="G193" s="264" t="s">
        <v>1248</v>
      </c>
      <c r="H193" s="219">
        <v>3</v>
      </c>
    </row>
    <row r="194" spans="2:8" s="209" customFormat="1" ht="17.25" customHeight="1" x14ac:dyDescent="0.25">
      <c r="B194" s="379">
        <v>50</v>
      </c>
      <c r="C194" s="377" t="s">
        <v>989</v>
      </c>
      <c r="D194" s="377"/>
      <c r="E194" s="377"/>
      <c r="F194" s="377"/>
      <c r="G194" s="377"/>
      <c r="H194" s="378"/>
    </row>
    <row r="195" spans="2:8" ht="234" customHeight="1" thickBot="1" x14ac:dyDescent="0.3">
      <c r="B195" s="380"/>
      <c r="C195" s="218" t="s">
        <v>990</v>
      </c>
      <c r="D195" s="218" t="s">
        <v>1305</v>
      </c>
      <c r="E195" s="256">
        <v>3</v>
      </c>
      <c r="F195" s="264" t="s">
        <v>1249</v>
      </c>
      <c r="G195" s="266" t="s">
        <v>1250</v>
      </c>
      <c r="H195" s="219">
        <v>3</v>
      </c>
    </row>
    <row r="196" spans="2:8" ht="34.9" thickBot="1" x14ac:dyDescent="0.3">
      <c r="G196" s="268"/>
    </row>
    <row r="197" spans="2:8" ht="36" customHeight="1" thickBot="1" x14ac:dyDescent="0.3">
      <c r="B197" s="368" t="s">
        <v>968</v>
      </c>
      <c r="C197" s="369"/>
      <c r="D197" s="370"/>
      <c r="E197" s="253"/>
      <c r="F197" s="237"/>
      <c r="G197" s="371"/>
      <c r="H197" s="372"/>
    </row>
    <row r="198" spans="2:8" s="209" customFormat="1" x14ac:dyDescent="0.25">
      <c r="B198" s="367" t="s">
        <v>991</v>
      </c>
      <c r="C198" s="367"/>
      <c r="D198" s="367"/>
      <c r="E198" s="367"/>
      <c r="F198" s="367"/>
      <c r="G198" s="367"/>
      <c r="H198" s="207"/>
    </row>
    <row r="199" spans="2:8" ht="14.25" customHeight="1" thickBot="1" x14ac:dyDescent="0.3">
      <c r="C199" s="208"/>
      <c r="D199" s="208"/>
      <c r="E199" s="207"/>
    </row>
    <row r="200" spans="2:8" ht="52.5" customHeight="1" thickBot="1" x14ac:dyDescent="0.3">
      <c r="B200" s="373" t="s">
        <v>125</v>
      </c>
      <c r="C200" s="373"/>
      <c r="D200" s="374" t="s">
        <v>992</v>
      </c>
      <c r="E200" s="375"/>
      <c r="F200" s="375"/>
      <c r="G200" s="375"/>
      <c r="H200" s="376"/>
    </row>
    <row r="201" spans="2:8" ht="14.25" customHeight="1" thickBot="1" x14ac:dyDescent="0.3"/>
    <row r="202" spans="2:8" s="209" customFormat="1" ht="13.5" customHeight="1" x14ac:dyDescent="0.25">
      <c r="B202" s="353" t="s">
        <v>1346</v>
      </c>
      <c r="C202" s="355" t="s">
        <v>875</v>
      </c>
      <c r="D202" s="355" t="s">
        <v>129</v>
      </c>
      <c r="E202" s="355" t="s">
        <v>273</v>
      </c>
      <c r="F202" s="357" t="s">
        <v>621</v>
      </c>
      <c r="G202" s="355" t="s">
        <v>876</v>
      </c>
      <c r="H202" s="355" t="s">
        <v>273</v>
      </c>
    </row>
    <row r="203" spans="2:8" s="209" customFormat="1" ht="27" customHeight="1" thickBot="1" x14ac:dyDescent="0.3">
      <c r="B203" s="354"/>
      <c r="C203" s="356"/>
      <c r="D203" s="356"/>
      <c r="E203" s="356"/>
      <c r="F203" s="358"/>
      <c r="G203" s="356"/>
      <c r="H203" s="359"/>
    </row>
    <row r="204" spans="2:8" s="209" customFormat="1" ht="15.75" customHeight="1" thickBot="1" x14ac:dyDescent="0.3">
      <c r="B204" s="360" t="s">
        <v>981</v>
      </c>
      <c r="C204" s="361"/>
      <c r="D204" s="361"/>
      <c r="E204" s="361"/>
      <c r="F204" s="361"/>
      <c r="G204" s="361"/>
      <c r="H204" s="362"/>
    </row>
    <row r="205" spans="2:8" s="209" customFormat="1" ht="15.75" customHeight="1" thickBot="1" x14ac:dyDescent="0.3">
      <c r="B205" s="363" t="s">
        <v>993</v>
      </c>
      <c r="C205" s="364"/>
      <c r="D205" s="364"/>
      <c r="E205" s="364"/>
      <c r="F205" s="365"/>
      <c r="G205" s="365"/>
      <c r="H205" s="366"/>
    </row>
    <row r="206" spans="2:8" ht="342" customHeight="1" thickBot="1" x14ac:dyDescent="0.3">
      <c r="B206" s="220">
        <v>51</v>
      </c>
      <c r="C206" s="227" t="s">
        <v>994</v>
      </c>
      <c r="D206" s="227" t="s">
        <v>1330</v>
      </c>
      <c r="E206" s="257">
        <v>4</v>
      </c>
      <c r="F206" s="264" t="s">
        <v>1251</v>
      </c>
      <c r="G206" s="266" t="s">
        <v>1435</v>
      </c>
      <c r="H206" s="219">
        <v>4</v>
      </c>
    </row>
    <row r="207" spans="2:8" ht="34.9" thickBot="1" x14ac:dyDescent="0.3">
      <c r="G207" s="268"/>
    </row>
    <row r="208" spans="2:8" ht="36" customHeight="1" thickBot="1" x14ac:dyDescent="0.3">
      <c r="B208" s="368" t="s">
        <v>968</v>
      </c>
      <c r="C208" s="369"/>
      <c r="D208" s="370"/>
      <c r="E208" s="253"/>
      <c r="F208" s="237"/>
      <c r="G208" s="371"/>
      <c r="H208" s="372"/>
    </row>
    <row r="209" spans="1:8" s="209" customFormat="1" x14ac:dyDescent="0.25">
      <c r="B209" s="367" t="s">
        <v>995</v>
      </c>
      <c r="C209" s="367"/>
      <c r="D209" s="367"/>
      <c r="E209" s="367"/>
      <c r="F209" s="367"/>
      <c r="G209" s="367"/>
      <c r="H209" s="207"/>
    </row>
    <row r="210" spans="1:8" ht="14.25" customHeight="1" thickBot="1" x14ac:dyDescent="0.3">
      <c r="C210" s="208"/>
      <c r="D210" s="208"/>
      <c r="E210" s="207"/>
    </row>
    <row r="211" spans="1:8" ht="52.5" customHeight="1" thickBot="1" x14ac:dyDescent="0.3">
      <c r="B211" s="373" t="s">
        <v>125</v>
      </c>
      <c r="C211" s="373"/>
      <c r="D211" s="374" t="s">
        <v>996</v>
      </c>
      <c r="E211" s="375"/>
      <c r="F211" s="375"/>
      <c r="G211" s="375"/>
      <c r="H211" s="376"/>
    </row>
    <row r="212" spans="1:8" ht="14.25" customHeight="1" thickBot="1" x14ac:dyDescent="0.3"/>
    <row r="213" spans="1:8" s="209" customFormat="1" ht="13.5" customHeight="1" x14ac:dyDescent="0.25">
      <c r="B213" s="353" t="s">
        <v>1346</v>
      </c>
      <c r="C213" s="355" t="s">
        <v>875</v>
      </c>
      <c r="D213" s="355" t="s">
        <v>129</v>
      </c>
      <c r="E213" s="355" t="s">
        <v>273</v>
      </c>
      <c r="F213" s="357" t="s">
        <v>621</v>
      </c>
      <c r="G213" s="355" t="s">
        <v>876</v>
      </c>
      <c r="H213" s="355" t="s">
        <v>273</v>
      </c>
    </row>
    <row r="214" spans="1:8" s="209" customFormat="1" ht="27" customHeight="1" thickBot="1" x14ac:dyDescent="0.3">
      <c r="B214" s="354"/>
      <c r="C214" s="356"/>
      <c r="D214" s="356"/>
      <c r="E214" s="356"/>
      <c r="F214" s="358"/>
      <c r="G214" s="356"/>
      <c r="H214" s="359"/>
    </row>
    <row r="215" spans="1:8" s="209" customFormat="1" ht="15.75" customHeight="1" thickBot="1" x14ac:dyDescent="0.3">
      <c r="B215" s="360" t="s">
        <v>981</v>
      </c>
      <c r="C215" s="361"/>
      <c r="D215" s="361"/>
      <c r="E215" s="361"/>
      <c r="F215" s="361"/>
      <c r="G215" s="361"/>
      <c r="H215" s="362"/>
    </row>
    <row r="216" spans="1:8" s="209" customFormat="1" ht="15.75" customHeight="1" thickBot="1" x14ac:dyDescent="0.3">
      <c r="B216" s="363" t="s">
        <v>995</v>
      </c>
      <c r="C216" s="364"/>
      <c r="D216" s="364"/>
      <c r="E216" s="364"/>
      <c r="F216" s="364"/>
      <c r="G216" s="364"/>
      <c r="H216" s="366"/>
    </row>
    <row r="217" spans="1:8" s="209" customFormat="1" ht="17.25" customHeight="1" x14ac:dyDescent="0.25">
      <c r="B217" s="379">
        <v>52</v>
      </c>
      <c r="C217" s="377" t="s">
        <v>997</v>
      </c>
      <c r="D217" s="377"/>
      <c r="E217" s="377"/>
      <c r="F217" s="377"/>
      <c r="G217" s="377"/>
      <c r="H217" s="378"/>
    </row>
    <row r="218" spans="1:8" ht="318.75" customHeight="1" thickBot="1" x14ac:dyDescent="0.3">
      <c r="B218" s="380"/>
      <c r="C218" s="226" t="s">
        <v>998</v>
      </c>
      <c r="D218" s="226" t="s">
        <v>1361</v>
      </c>
      <c r="E218" s="256">
        <v>3</v>
      </c>
      <c r="F218" s="264" t="s">
        <v>1252</v>
      </c>
      <c r="G218" s="264" t="s">
        <v>1388</v>
      </c>
      <c r="H218" s="219">
        <v>4</v>
      </c>
    </row>
    <row r="219" spans="1:8" s="209" customFormat="1" ht="17.25" customHeight="1" thickBot="1" x14ac:dyDescent="0.3">
      <c r="A219" s="277"/>
      <c r="B219" s="379">
        <v>53</v>
      </c>
      <c r="C219" s="447" t="s">
        <v>999</v>
      </c>
      <c r="D219" s="447"/>
      <c r="E219" s="447"/>
      <c r="F219" s="447"/>
      <c r="G219" s="447"/>
      <c r="H219" s="448"/>
    </row>
    <row r="220" spans="1:8" s="276" customFormat="1" ht="408.75" customHeight="1" x14ac:dyDescent="0.25">
      <c r="A220" s="201"/>
      <c r="B220" s="395"/>
      <c r="C220" s="352" t="s">
        <v>1000</v>
      </c>
      <c r="D220" s="352" t="s">
        <v>1412</v>
      </c>
      <c r="E220" s="417">
        <v>4</v>
      </c>
      <c r="F220" s="400" t="s">
        <v>1253</v>
      </c>
      <c r="G220" s="400" t="s">
        <v>1411</v>
      </c>
      <c r="H220" s="420">
        <v>4</v>
      </c>
    </row>
    <row r="221" spans="1:8" ht="205.5" customHeight="1" thickBot="1" x14ac:dyDescent="0.3">
      <c r="B221" s="380"/>
      <c r="C221" s="416"/>
      <c r="D221" s="416"/>
      <c r="E221" s="418"/>
      <c r="F221" s="419"/>
      <c r="G221" s="419"/>
      <c r="H221" s="421"/>
    </row>
    <row r="222" spans="1:8" ht="33.75" customHeight="1" thickBot="1" x14ac:dyDescent="0.3">
      <c r="C222" s="214"/>
      <c r="D222" s="214"/>
      <c r="E222" s="258"/>
      <c r="F222" s="230"/>
      <c r="G222" s="230"/>
      <c r="H222" s="216"/>
    </row>
    <row r="223" spans="1:8" ht="36" customHeight="1" thickBot="1" x14ac:dyDescent="0.3">
      <c r="B223" s="368" t="s">
        <v>1001</v>
      </c>
      <c r="C223" s="369"/>
      <c r="D223" s="370"/>
      <c r="E223" s="253"/>
      <c r="F223" s="237"/>
      <c r="G223" s="371"/>
      <c r="H223" s="372"/>
    </row>
    <row r="224" spans="1:8" s="209" customFormat="1" x14ac:dyDescent="0.25">
      <c r="B224" s="367" t="s">
        <v>1002</v>
      </c>
      <c r="C224" s="367"/>
      <c r="D224" s="367"/>
      <c r="E224" s="367"/>
      <c r="F224" s="367"/>
      <c r="G224" s="367"/>
      <c r="H224" s="207"/>
    </row>
    <row r="225" spans="2:8" ht="14.25" customHeight="1" thickBot="1" x14ac:dyDescent="0.3">
      <c r="C225" s="208"/>
      <c r="D225" s="208"/>
      <c r="E225" s="207"/>
    </row>
    <row r="226" spans="2:8" ht="52.5" customHeight="1" thickBot="1" x14ac:dyDescent="0.3">
      <c r="B226" s="373" t="s">
        <v>125</v>
      </c>
      <c r="C226" s="373"/>
      <c r="D226" s="374" t="s">
        <v>1003</v>
      </c>
      <c r="E226" s="375"/>
      <c r="F226" s="375"/>
      <c r="G226" s="375"/>
      <c r="H226" s="376"/>
    </row>
    <row r="227" spans="2:8" ht="14.25" customHeight="1" thickBot="1" x14ac:dyDescent="0.3"/>
    <row r="228" spans="2:8" s="209" customFormat="1" ht="13.5" customHeight="1" x14ac:dyDescent="0.25">
      <c r="B228" s="353" t="s">
        <v>1346</v>
      </c>
      <c r="C228" s="355" t="s">
        <v>875</v>
      </c>
      <c r="D228" s="355" t="s">
        <v>129</v>
      </c>
      <c r="E228" s="355" t="s">
        <v>273</v>
      </c>
      <c r="F228" s="357" t="s">
        <v>621</v>
      </c>
      <c r="G228" s="355" t="s">
        <v>876</v>
      </c>
      <c r="H228" s="355" t="s">
        <v>273</v>
      </c>
    </row>
    <row r="229" spans="2:8" s="209" customFormat="1" ht="27" customHeight="1" thickBot="1" x14ac:dyDescent="0.3">
      <c r="B229" s="354"/>
      <c r="C229" s="356"/>
      <c r="D229" s="356"/>
      <c r="E229" s="356"/>
      <c r="F229" s="358"/>
      <c r="G229" s="356"/>
      <c r="H229" s="359"/>
    </row>
    <row r="230" spans="2:8" s="209" customFormat="1" ht="15.75" customHeight="1" thickBot="1" x14ac:dyDescent="0.3">
      <c r="B230" s="360" t="s">
        <v>1004</v>
      </c>
      <c r="C230" s="361"/>
      <c r="D230" s="361"/>
      <c r="E230" s="361"/>
      <c r="F230" s="361"/>
      <c r="G230" s="361"/>
      <c r="H230" s="362"/>
    </row>
    <row r="231" spans="2:8" s="209" customFormat="1" ht="15.75" customHeight="1" x14ac:dyDescent="0.25">
      <c r="B231" s="439" t="s">
        <v>1005</v>
      </c>
      <c r="C231" s="365"/>
      <c r="D231" s="365"/>
      <c r="E231" s="365"/>
      <c r="F231" s="365"/>
      <c r="G231" s="365"/>
      <c r="H231" s="440"/>
    </row>
    <row r="232" spans="2:8" ht="409.5" customHeight="1" x14ac:dyDescent="0.25">
      <c r="B232" s="395">
        <v>54</v>
      </c>
      <c r="C232" s="352" t="s">
        <v>1006</v>
      </c>
      <c r="D232" s="352" t="s">
        <v>1424</v>
      </c>
      <c r="E232" s="417">
        <v>3</v>
      </c>
      <c r="F232" s="400" t="s">
        <v>1254</v>
      </c>
      <c r="G232" s="400" t="s">
        <v>1360</v>
      </c>
      <c r="H232" s="420">
        <v>3</v>
      </c>
    </row>
    <row r="233" spans="2:8" ht="91.5" customHeight="1" thickBot="1" x14ac:dyDescent="0.3">
      <c r="B233" s="380"/>
      <c r="C233" s="416"/>
      <c r="D233" s="416"/>
      <c r="E233" s="418"/>
      <c r="F233" s="419"/>
      <c r="G233" s="419"/>
      <c r="H233" s="421"/>
    </row>
    <row r="234" spans="2:8" ht="27" customHeight="1" thickBot="1" x14ac:dyDescent="0.3">
      <c r="C234" s="214"/>
      <c r="D234" s="214"/>
      <c r="E234" s="258"/>
      <c r="F234" s="230"/>
      <c r="G234" s="215"/>
      <c r="H234" s="216"/>
    </row>
    <row r="235" spans="2:8" ht="36" customHeight="1" thickBot="1" x14ac:dyDescent="0.3">
      <c r="B235" s="368" t="s">
        <v>1001</v>
      </c>
      <c r="C235" s="369"/>
      <c r="D235" s="370"/>
      <c r="E235" s="253"/>
      <c r="F235" s="237"/>
      <c r="G235" s="371"/>
      <c r="H235" s="372"/>
    </row>
    <row r="236" spans="2:8" s="209" customFormat="1" x14ac:dyDescent="0.25">
      <c r="B236" s="367" t="s">
        <v>1007</v>
      </c>
      <c r="C236" s="367"/>
      <c r="D236" s="367"/>
      <c r="E236" s="367"/>
      <c r="F236" s="367"/>
      <c r="G236" s="367"/>
      <c r="H236" s="207"/>
    </row>
    <row r="237" spans="2:8" ht="14.25" customHeight="1" thickBot="1" x14ac:dyDescent="0.3">
      <c r="C237" s="208"/>
      <c r="D237" s="208"/>
      <c r="E237" s="207"/>
    </row>
    <row r="238" spans="2:8" ht="52.5" customHeight="1" thickBot="1" x14ac:dyDescent="0.3">
      <c r="B238" s="373" t="s">
        <v>125</v>
      </c>
      <c r="C238" s="373"/>
      <c r="D238" s="374" t="s">
        <v>1008</v>
      </c>
      <c r="E238" s="375"/>
      <c r="F238" s="375"/>
      <c r="G238" s="375"/>
      <c r="H238" s="376"/>
    </row>
    <row r="239" spans="2:8" ht="14.25" customHeight="1" thickBot="1" x14ac:dyDescent="0.3"/>
    <row r="240" spans="2:8" s="209" customFormat="1" ht="13.5" customHeight="1" x14ac:dyDescent="0.25">
      <c r="B240" s="353" t="s">
        <v>1346</v>
      </c>
      <c r="C240" s="355" t="s">
        <v>875</v>
      </c>
      <c r="D240" s="355" t="s">
        <v>129</v>
      </c>
      <c r="E240" s="355" t="s">
        <v>273</v>
      </c>
      <c r="F240" s="357" t="s">
        <v>621</v>
      </c>
      <c r="G240" s="355" t="s">
        <v>876</v>
      </c>
      <c r="H240" s="355" t="s">
        <v>273</v>
      </c>
    </row>
    <row r="241" spans="2:8" s="209" customFormat="1" ht="27" customHeight="1" thickBot="1" x14ac:dyDescent="0.3">
      <c r="B241" s="354"/>
      <c r="C241" s="356"/>
      <c r="D241" s="356"/>
      <c r="E241" s="356"/>
      <c r="F241" s="358"/>
      <c r="G241" s="356"/>
      <c r="H241" s="359"/>
    </row>
    <row r="242" spans="2:8" s="209" customFormat="1" ht="15.75" customHeight="1" thickBot="1" x14ac:dyDescent="0.3">
      <c r="B242" s="360" t="s">
        <v>1004</v>
      </c>
      <c r="C242" s="361"/>
      <c r="D242" s="361"/>
      <c r="E242" s="361"/>
      <c r="F242" s="361"/>
      <c r="G242" s="361"/>
      <c r="H242" s="362"/>
    </row>
    <row r="243" spans="2:8" s="209" customFormat="1" ht="15.75" customHeight="1" thickBot="1" x14ac:dyDescent="0.3">
      <c r="B243" s="363" t="s">
        <v>1009</v>
      </c>
      <c r="C243" s="364"/>
      <c r="D243" s="364"/>
      <c r="E243" s="364"/>
      <c r="F243" s="364"/>
      <c r="G243" s="364"/>
      <c r="H243" s="366"/>
    </row>
    <row r="244" spans="2:8" s="209" customFormat="1" ht="17.25" customHeight="1" x14ac:dyDescent="0.25">
      <c r="B244" s="379">
        <v>55</v>
      </c>
      <c r="C244" s="377" t="s">
        <v>1010</v>
      </c>
      <c r="D244" s="377"/>
      <c r="E244" s="377"/>
      <c r="F244" s="377"/>
      <c r="G244" s="377"/>
      <c r="H244" s="378"/>
    </row>
    <row r="245" spans="2:8" ht="198.75" customHeight="1" thickBot="1" x14ac:dyDescent="0.3">
      <c r="B245" s="380"/>
      <c r="C245" s="226" t="s">
        <v>1011</v>
      </c>
      <c r="D245" s="226" t="s">
        <v>1306</v>
      </c>
      <c r="E245" s="256">
        <v>3</v>
      </c>
      <c r="F245" s="264" t="s">
        <v>1255</v>
      </c>
      <c r="G245" s="264" t="s">
        <v>1379</v>
      </c>
      <c r="H245" s="219">
        <v>3</v>
      </c>
    </row>
    <row r="246" spans="2:8" ht="183" customHeight="1" thickBot="1" x14ac:dyDescent="0.3">
      <c r="B246" s="210">
        <v>56</v>
      </c>
      <c r="C246" s="227" t="s">
        <v>1012</v>
      </c>
      <c r="D246" s="227" t="s">
        <v>1345</v>
      </c>
      <c r="E246" s="257">
        <v>3</v>
      </c>
      <c r="F246" s="269" t="s">
        <v>1256</v>
      </c>
      <c r="G246" s="269" t="s">
        <v>1378</v>
      </c>
      <c r="H246" s="219">
        <v>3</v>
      </c>
    </row>
    <row r="247" spans="2:8" s="209" customFormat="1" ht="17.25" customHeight="1" x14ac:dyDescent="0.25">
      <c r="B247" s="379">
        <v>57</v>
      </c>
      <c r="C247" s="377" t="s">
        <v>1013</v>
      </c>
      <c r="D247" s="377"/>
      <c r="E247" s="377"/>
      <c r="F247" s="449"/>
      <c r="G247" s="449"/>
      <c r="H247" s="378"/>
    </row>
    <row r="248" spans="2:8" ht="265.5" customHeight="1" thickBot="1" x14ac:dyDescent="0.3">
      <c r="B248" s="380"/>
      <c r="C248" s="226" t="s">
        <v>1014</v>
      </c>
      <c r="D248" s="224" t="s">
        <v>1336</v>
      </c>
      <c r="E248" s="256">
        <v>3</v>
      </c>
      <c r="F248" s="264" t="s">
        <v>1257</v>
      </c>
      <c r="G248" s="264" t="s">
        <v>1380</v>
      </c>
      <c r="H248" s="219">
        <v>3</v>
      </c>
    </row>
    <row r="249" spans="2:8" ht="207" customHeight="1" thickBot="1" x14ac:dyDescent="0.3">
      <c r="B249" s="210">
        <v>58</v>
      </c>
      <c r="C249" s="227" t="s">
        <v>1015</v>
      </c>
      <c r="D249" s="227" t="s">
        <v>1307</v>
      </c>
      <c r="E249" s="257">
        <v>3</v>
      </c>
      <c r="F249" s="269" t="s">
        <v>1258</v>
      </c>
      <c r="G249" s="269" t="s">
        <v>1259</v>
      </c>
      <c r="H249" s="219">
        <v>3</v>
      </c>
    </row>
    <row r="250" spans="2:8" s="209" customFormat="1" ht="18" customHeight="1" x14ac:dyDescent="0.25">
      <c r="B250" s="381">
        <v>59</v>
      </c>
      <c r="C250" s="377" t="s">
        <v>1016</v>
      </c>
      <c r="D250" s="377"/>
      <c r="E250" s="377"/>
      <c r="F250" s="377"/>
      <c r="G250" s="377"/>
      <c r="H250" s="378"/>
    </row>
    <row r="251" spans="2:8" ht="409.5" customHeight="1" x14ac:dyDescent="0.25">
      <c r="B251" s="382"/>
      <c r="C251" s="384" t="s">
        <v>1017</v>
      </c>
      <c r="D251" s="384" t="s">
        <v>1444</v>
      </c>
      <c r="E251" s="386">
        <v>3</v>
      </c>
      <c r="F251" s="388" t="s">
        <v>1260</v>
      </c>
      <c r="G251" s="388" t="s">
        <v>1413</v>
      </c>
      <c r="H251" s="390">
        <v>3</v>
      </c>
    </row>
    <row r="252" spans="2:8" ht="133.5" customHeight="1" thickBot="1" x14ac:dyDescent="0.3">
      <c r="B252" s="383"/>
      <c r="C252" s="385"/>
      <c r="D252" s="385"/>
      <c r="E252" s="387"/>
      <c r="F252" s="389"/>
      <c r="G252" s="389"/>
      <c r="H252" s="391"/>
    </row>
    <row r="253" spans="2:8" s="209" customFormat="1" ht="18" customHeight="1" x14ac:dyDescent="0.25">
      <c r="B253" s="422">
        <v>60</v>
      </c>
      <c r="C253" s="449" t="s">
        <v>1018</v>
      </c>
      <c r="D253" s="449"/>
      <c r="E253" s="449"/>
      <c r="F253" s="449"/>
      <c r="G253" s="449"/>
      <c r="H253" s="450"/>
    </row>
    <row r="254" spans="2:8" ht="184.5" customHeight="1" thickBot="1" x14ac:dyDescent="0.3">
      <c r="B254" s="380"/>
      <c r="C254" s="226" t="s">
        <v>1019</v>
      </c>
      <c r="D254" s="226" t="s">
        <v>1308</v>
      </c>
      <c r="E254" s="256">
        <v>3</v>
      </c>
      <c r="F254" s="264" t="s">
        <v>1261</v>
      </c>
      <c r="G254" s="264" t="s">
        <v>1262</v>
      </c>
      <c r="H254" s="219">
        <v>3</v>
      </c>
    </row>
    <row r="255" spans="2:8" ht="34.9" thickBot="1" x14ac:dyDescent="0.3"/>
    <row r="256" spans="2:8" ht="36" customHeight="1" thickBot="1" x14ac:dyDescent="0.3">
      <c r="B256" s="368" t="s">
        <v>1020</v>
      </c>
      <c r="C256" s="369"/>
      <c r="D256" s="370"/>
      <c r="E256" s="253"/>
      <c r="F256" s="237"/>
      <c r="G256" s="371"/>
      <c r="H256" s="372"/>
    </row>
    <row r="257" spans="2:8" s="209" customFormat="1" x14ac:dyDescent="0.25">
      <c r="B257" s="367" t="s">
        <v>1021</v>
      </c>
      <c r="C257" s="367"/>
      <c r="D257" s="367"/>
      <c r="E257" s="367"/>
      <c r="F257" s="367"/>
      <c r="G257" s="367"/>
      <c r="H257" s="231"/>
    </row>
    <row r="258" spans="2:8" ht="14.25" customHeight="1" thickBot="1" x14ac:dyDescent="0.3">
      <c r="C258" s="208"/>
      <c r="D258" s="208"/>
      <c r="E258" s="207"/>
    </row>
    <row r="259" spans="2:8" ht="52.5" customHeight="1" thickBot="1" x14ac:dyDescent="0.3">
      <c r="B259" s="373" t="s">
        <v>125</v>
      </c>
      <c r="C259" s="373"/>
      <c r="D259" s="374" t="s">
        <v>1022</v>
      </c>
      <c r="E259" s="375"/>
      <c r="F259" s="375"/>
      <c r="G259" s="375"/>
      <c r="H259" s="376"/>
    </row>
    <row r="260" spans="2:8" ht="14.25" customHeight="1" thickBot="1" x14ac:dyDescent="0.3">
      <c r="H260" s="203"/>
    </row>
    <row r="261" spans="2:8" s="209" customFormat="1" ht="13.5" customHeight="1" x14ac:dyDescent="0.25">
      <c r="B261" s="353" t="s">
        <v>1346</v>
      </c>
      <c r="C261" s="355" t="s">
        <v>875</v>
      </c>
      <c r="D261" s="355" t="s">
        <v>129</v>
      </c>
      <c r="E261" s="355" t="s">
        <v>273</v>
      </c>
      <c r="F261" s="357" t="s">
        <v>621</v>
      </c>
      <c r="G261" s="355" t="s">
        <v>876</v>
      </c>
      <c r="H261" s="355" t="s">
        <v>273</v>
      </c>
    </row>
    <row r="262" spans="2:8" s="209" customFormat="1" ht="27" customHeight="1" thickBot="1" x14ac:dyDescent="0.3">
      <c r="B262" s="354"/>
      <c r="C262" s="356"/>
      <c r="D262" s="356"/>
      <c r="E262" s="356"/>
      <c r="F262" s="358"/>
      <c r="G262" s="356"/>
      <c r="H262" s="359"/>
    </row>
    <row r="263" spans="2:8" s="209" customFormat="1" ht="15.75" customHeight="1" thickBot="1" x14ac:dyDescent="0.3">
      <c r="B263" s="360" t="s">
        <v>1023</v>
      </c>
      <c r="C263" s="361"/>
      <c r="D263" s="361"/>
      <c r="E263" s="361"/>
      <c r="F263" s="361"/>
      <c r="G263" s="361"/>
      <c r="H263" s="362"/>
    </row>
    <row r="264" spans="2:8" s="209" customFormat="1" ht="15.75" customHeight="1" thickBot="1" x14ac:dyDescent="0.3">
      <c r="B264" s="363" t="s">
        <v>1024</v>
      </c>
      <c r="C264" s="364"/>
      <c r="D264" s="364"/>
      <c r="E264" s="364"/>
      <c r="F264" s="364"/>
      <c r="G264" s="364"/>
      <c r="H264" s="366"/>
    </row>
    <row r="265" spans="2:8" s="209" customFormat="1" ht="19.5" customHeight="1" x14ac:dyDescent="0.25">
      <c r="B265" s="381">
        <v>61</v>
      </c>
      <c r="C265" s="377" t="s">
        <v>1025</v>
      </c>
      <c r="D265" s="377"/>
      <c r="E265" s="377"/>
      <c r="F265" s="377"/>
      <c r="G265" s="377"/>
      <c r="H265" s="378"/>
    </row>
    <row r="266" spans="2:8" ht="409.5" customHeight="1" x14ac:dyDescent="0.25">
      <c r="B266" s="382"/>
      <c r="C266" s="384" t="s">
        <v>1026</v>
      </c>
      <c r="D266" s="384" t="s">
        <v>1457</v>
      </c>
      <c r="E266" s="386">
        <v>3</v>
      </c>
      <c r="F266" s="388" t="s">
        <v>1263</v>
      </c>
      <c r="G266" s="388" t="s">
        <v>1264</v>
      </c>
      <c r="H266" s="390">
        <v>3</v>
      </c>
    </row>
    <row r="267" spans="2:8" ht="255" customHeight="1" thickBot="1" x14ac:dyDescent="0.3">
      <c r="B267" s="383"/>
      <c r="C267" s="385"/>
      <c r="D267" s="385"/>
      <c r="E267" s="387"/>
      <c r="F267" s="389"/>
      <c r="G267" s="389"/>
      <c r="H267" s="391"/>
    </row>
    <row r="268" spans="2:8" s="209" customFormat="1" ht="18" customHeight="1" x14ac:dyDescent="0.25">
      <c r="B268" s="379">
        <v>62</v>
      </c>
      <c r="C268" s="377" t="s">
        <v>1027</v>
      </c>
      <c r="D268" s="377"/>
      <c r="E268" s="377"/>
      <c r="F268" s="377"/>
      <c r="G268" s="377"/>
      <c r="H268" s="378"/>
    </row>
    <row r="269" spans="2:8" s="209" customFormat="1" ht="315.75" customHeight="1" thickBot="1" x14ac:dyDescent="0.3">
      <c r="B269" s="380"/>
      <c r="C269" s="262" t="s">
        <v>1028</v>
      </c>
      <c r="D269" s="262" t="s">
        <v>1440</v>
      </c>
      <c r="E269" s="259">
        <v>3</v>
      </c>
      <c r="F269" s="266" t="s">
        <v>1265</v>
      </c>
      <c r="G269" s="266" t="s">
        <v>1439</v>
      </c>
      <c r="H269" s="219">
        <v>3</v>
      </c>
    </row>
    <row r="270" spans="2:8" ht="204" customHeight="1" thickBot="1" x14ac:dyDescent="0.3">
      <c r="B270" s="210">
        <v>63</v>
      </c>
      <c r="C270" s="212" t="s">
        <v>1029</v>
      </c>
      <c r="D270" s="212" t="s">
        <v>1309</v>
      </c>
      <c r="E270" s="257">
        <v>3</v>
      </c>
      <c r="F270" s="269" t="s">
        <v>1267</v>
      </c>
      <c r="G270" s="269" t="s">
        <v>1266</v>
      </c>
      <c r="H270" s="219">
        <v>3</v>
      </c>
    </row>
    <row r="271" spans="2:8" ht="34.9" thickBot="1" x14ac:dyDescent="0.3"/>
    <row r="272" spans="2:8" ht="36" customHeight="1" thickBot="1" x14ac:dyDescent="0.3">
      <c r="B272" s="368" t="s">
        <v>1020</v>
      </c>
      <c r="C272" s="369"/>
      <c r="D272" s="370"/>
      <c r="E272" s="253"/>
      <c r="F272" s="237"/>
      <c r="G272" s="371"/>
      <c r="H272" s="372"/>
    </row>
    <row r="273" spans="2:8" s="209" customFormat="1" x14ac:dyDescent="0.25">
      <c r="B273" s="367" t="s">
        <v>1030</v>
      </c>
      <c r="C273" s="367"/>
      <c r="D273" s="367"/>
      <c r="E273" s="367"/>
      <c r="F273" s="367"/>
      <c r="G273" s="367"/>
      <c r="H273" s="231"/>
    </row>
    <row r="274" spans="2:8" ht="14.25" customHeight="1" thickBot="1" x14ac:dyDescent="0.3">
      <c r="C274" s="208"/>
      <c r="D274" s="208"/>
      <c r="E274" s="207"/>
    </row>
    <row r="275" spans="2:8" ht="52.5" customHeight="1" thickBot="1" x14ac:dyDescent="0.3">
      <c r="B275" s="373" t="s">
        <v>125</v>
      </c>
      <c r="C275" s="373"/>
      <c r="D275" s="374" t="s">
        <v>1031</v>
      </c>
      <c r="E275" s="375"/>
      <c r="F275" s="375"/>
      <c r="G275" s="375"/>
      <c r="H275" s="376"/>
    </row>
    <row r="276" spans="2:8" ht="14.25" customHeight="1" thickBot="1" x14ac:dyDescent="0.3">
      <c r="H276" s="203"/>
    </row>
    <row r="277" spans="2:8" s="209" customFormat="1" ht="13.5" customHeight="1" x14ac:dyDescent="0.25">
      <c r="B277" s="353" t="s">
        <v>1346</v>
      </c>
      <c r="C277" s="355" t="s">
        <v>875</v>
      </c>
      <c r="D277" s="355" t="s">
        <v>129</v>
      </c>
      <c r="E277" s="355" t="s">
        <v>273</v>
      </c>
      <c r="F277" s="357" t="s">
        <v>621</v>
      </c>
      <c r="G277" s="355" t="s">
        <v>876</v>
      </c>
      <c r="H277" s="355" t="s">
        <v>273</v>
      </c>
    </row>
    <row r="278" spans="2:8" s="209" customFormat="1" ht="27" customHeight="1" thickBot="1" x14ac:dyDescent="0.3">
      <c r="B278" s="354"/>
      <c r="C278" s="356"/>
      <c r="D278" s="356"/>
      <c r="E278" s="356"/>
      <c r="F278" s="358"/>
      <c r="G278" s="356"/>
      <c r="H278" s="359"/>
    </row>
    <row r="279" spans="2:8" s="209" customFormat="1" ht="15.75" customHeight="1" thickBot="1" x14ac:dyDescent="0.3">
      <c r="B279" s="360" t="s">
        <v>1023</v>
      </c>
      <c r="C279" s="361"/>
      <c r="D279" s="361"/>
      <c r="E279" s="361"/>
      <c r="F279" s="361"/>
      <c r="G279" s="361"/>
      <c r="H279" s="362"/>
    </row>
    <row r="280" spans="2:8" s="209" customFormat="1" ht="15.75" customHeight="1" thickBot="1" x14ac:dyDescent="0.3">
      <c r="B280" s="363" t="s">
        <v>1032</v>
      </c>
      <c r="C280" s="364"/>
      <c r="D280" s="364"/>
      <c r="E280" s="364"/>
      <c r="F280" s="364"/>
      <c r="G280" s="364"/>
      <c r="H280" s="366"/>
    </row>
    <row r="281" spans="2:8" s="209" customFormat="1" ht="19.5" customHeight="1" x14ac:dyDescent="0.25">
      <c r="B281" s="379">
        <v>64</v>
      </c>
      <c r="C281" s="377" t="s">
        <v>1033</v>
      </c>
      <c r="D281" s="377"/>
      <c r="E281" s="377"/>
      <c r="F281" s="377"/>
      <c r="G281" s="377"/>
      <c r="H281" s="378"/>
    </row>
    <row r="282" spans="2:8" ht="347.25" customHeight="1" thickBot="1" x14ac:dyDescent="0.3">
      <c r="B282" s="380"/>
      <c r="C282" s="218" t="s">
        <v>1034</v>
      </c>
      <c r="D282" s="218" t="s">
        <v>1348</v>
      </c>
      <c r="E282" s="256">
        <v>3</v>
      </c>
      <c r="F282" s="264" t="s">
        <v>1349</v>
      </c>
      <c r="G282" s="264" t="s">
        <v>1350</v>
      </c>
      <c r="H282" s="219">
        <v>3</v>
      </c>
    </row>
    <row r="283" spans="2:8" s="209" customFormat="1" ht="18" customHeight="1" x14ac:dyDescent="0.25">
      <c r="B283" s="422">
        <v>65</v>
      </c>
      <c r="C283" s="449" t="s">
        <v>1323</v>
      </c>
      <c r="D283" s="449"/>
      <c r="E283" s="449"/>
      <c r="F283" s="449"/>
      <c r="G283" s="449"/>
      <c r="H283" s="450"/>
    </row>
    <row r="284" spans="2:8" s="209" customFormat="1" ht="287.25" customHeight="1" thickBot="1" x14ac:dyDescent="0.3">
      <c r="B284" s="380"/>
      <c r="C284" s="224" t="s">
        <v>1356</v>
      </c>
      <c r="D284" s="224" t="s">
        <v>1310</v>
      </c>
      <c r="E284" s="254">
        <v>3</v>
      </c>
      <c r="F284" s="264" t="s">
        <v>1268</v>
      </c>
      <c r="G284" s="264" t="s">
        <v>1351</v>
      </c>
      <c r="H284" s="219">
        <v>3</v>
      </c>
    </row>
    <row r="285" spans="2:8" s="209" customFormat="1" ht="18" customHeight="1" x14ac:dyDescent="0.25">
      <c r="B285" s="379">
        <v>66</v>
      </c>
      <c r="C285" s="377" t="s">
        <v>1035</v>
      </c>
      <c r="D285" s="377"/>
      <c r="E285" s="377"/>
      <c r="F285" s="377"/>
      <c r="G285" s="377"/>
      <c r="H285" s="378"/>
    </row>
    <row r="286" spans="2:8" s="209" customFormat="1" ht="133.5" customHeight="1" thickBot="1" x14ac:dyDescent="0.3">
      <c r="B286" s="380"/>
      <c r="C286" s="224" t="s">
        <v>1036</v>
      </c>
      <c r="D286" s="224" t="s">
        <v>1311</v>
      </c>
      <c r="E286" s="254">
        <v>3</v>
      </c>
      <c r="F286" s="264" t="s">
        <v>1269</v>
      </c>
      <c r="G286" s="264" t="s">
        <v>1456</v>
      </c>
      <c r="H286" s="219">
        <v>3</v>
      </c>
    </row>
    <row r="287" spans="2:8" ht="34.9" thickBot="1" x14ac:dyDescent="0.3"/>
    <row r="288" spans="2:8" ht="36" customHeight="1" thickBot="1" x14ac:dyDescent="0.3">
      <c r="B288" s="368" t="s">
        <v>1037</v>
      </c>
      <c r="C288" s="369"/>
      <c r="D288" s="370"/>
      <c r="E288" s="253"/>
      <c r="F288" s="237"/>
      <c r="G288" s="371"/>
      <c r="H288" s="372"/>
    </row>
    <row r="289" spans="2:8" s="209" customFormat="1" x14ac:dyDescent="0.25">
      <c r="B289" s="367" t="s">
        <v>1038</v>
      </c>
      <c r="C289" s="367"/>
      <c r="D289" s="367"/>
      <c r="E289" s="367"/>
      <c r="F289" s="367"/>
      <c r="G289" s="367"/>
      <c r="H289" s="207"/>
    </row>
    <row r="290" spans="2:8" ht="14.25" customHeight="1" thickBot="1" x14ac:dyDescent="0.3">
      <c r="C290" s="208"/>
      <c r="D290" s="208"/>
      <c r="E290" s="207"/>
    </row>
    <row r="291" spans="2:8" ht="52.5" customHeight="1" thickBot="1" x14ac:dyDescent="0.3">
      <c r="B291" s="373" t="s">
        <v>125</v>
      </c>
      <c r="C291" s="373"/>
      <c r="D291" s="374" t="s">
        <v>1039</v>
      </c>
      <c r="E291" s="375"/>
      <c r="F291" s="375"/>
      <c r="G291" s="375"/>
      <c r="H291" s="376"/>
    </row>
    <row r="292" spans="2:8" ht="14.25" customHeight="1" thickBot="1" x14ac:dyDescent="0.3"/>
    <row r="293" spans="2:8" s="209" customFormat="1" ht="13.5" customHeight="1" x14ac:dyDescent="0.25">
      <c r="B293" s="353" t="s">
        <v>1346</v>
      </c>
      <c r="C293" s="355" t="s">
        <v>875</v>
      </c>
      <c r="D293" s="355" t="s">
        <v>129</v>
      </c>
      <c r="E293" s="355" t="s">
        <v>273</v>
      </c>
      <c r="F293" s="357" t="s">
        <v>621</v>
      </c>
      <c r="G293" s="355" t="s">
        <v>876</v>
      </c>
      <c r="H293" s="355" t="s">
        <v>273</v>
      </c>
    </row>
    <row r="294" spans="2:8" s="209" customFormat="1" ht="27" customHeight="1" thickBot="1" x14ac:dyDescent="0.3">
      <c r="B294" s="354"/>
      <c r="C294" s="356"/>
      <c r="D294" s="356"/>
      <c r="E294" s="356"/>
      <c r="F294" s="358"/>
      <c r="G294" s="356"/>
      <c r="H294" s="359"/>
    </row>
    <row r="295" spans="2:8" s="209" customFormat="1" ht="15.75" customHeight="1" thickBot="1" x14ac:dyDescent="0.3">
      <c r="B295" s="360" t="s">
        <v>1040</v>
      </c>
      <c r="C295" s="361"/>
      <c r="D295" s="361"/>
      <c r="E295" s="361"/>
      <c r="F295" s="361"/>
      <c r="G295" s="361"/>
      <c r="H295" s="362"/>
    </row>
    <row r="296" spans="2:8" s="209" customFormat="1" ht="15.75" customHeight="1" thickBot="1" x14ac:dyDescent="0.3">
      <c r="B296" s="363" t="s">
        <v>1041</v>
      </c>
      <c r="C296" s="364"/>
      <c r="D296" s="364"/>
      <c r="E296" s="364"/>
      <c r="F296" s="365"/>
      <c r="G296" s="365"/>
      <c r="H296" s="366"/>
    </row>
    <row r="297" spans="2:8" ht="408.75" customHeight="1" thickBot="1" x14ac:dyDescent="0.3">
      <c r="B297" s="210">
        <v>67</v>
      </c>
      <c r="C297" s="227" t="s">
        <v>1042</v>
      </c>
      <c r="D297" s="227" t="s">
        <v>1434</v>
      </c>
      <c r="E297" s="257">
        <v>3</v>
      </c>
      <c r="F297" s="269" t="s">
        <v>1270</v>
      </c>
      <c r="G297" s="269" t="s">
        <v>1271</v>
      </c>
      <c r="H297" s="219">
        <v>3</v>
      </c>
    </row>
    <row r="298" spans="2:8" ht="34.9" thickBot="1" x14ac:dyDescent="0.3"/>
    <row r="299" spans="2:8" ht="36" customHeight="1" thickBot="1" x14ac:dyDescent="0.3">
      <c r="B299" s="368" t="s">
        <v>1037</v>
      </c>
      <c r="C299" s="369"/>
      <c r="D299" s="370"/>
      <c r="E299" s="253"/>
      <c r="F299" s="237"/>
      <c r="G299" s="371"/>
      <c r="H299" s="372"/>
    </row>
    <row r="300" spans="2:8" s="209" customFormat="1" x14ac:dyDescent="0.25">
      <c r="B300" s="367" t="s">
        <v>1043</v>
      </c>
      <c r="C300" s="367"/>
      <c r="D300" s="367"/>
      <c r="E300" s="367"/>
      <c r="F300" s="367"/>
      <c r="G300" s="367"/>
      <c r="H300" s="207"/>
    </row>
    <row r="301" spans="2:8" ht="14.25" customHeight="1" thickBot="1" x14ac:dyDescent="0.3">
      <c r="C301" s="208"/>
      <c r="D301" s="208"/>
      <c r="E301" s="207"/>
    </row>
    <row r="302" spans="2:8" ht="52.5" customHeight="1" thickBot="1" x14ac:dyDescent="0.3">
      <c r="B302" s="373" t="s">
        <v>125</v>
      </c>
      <c r="C302" s="373"/>
      <c r="D302" s="374" t="s">
        <v>1044</v>
      </c>
      <c r="E302" s="375"/>
      <c r="F302" s="375"/>
      <c r="G302" s="375"/>
      <c r="H302" s="376"/>
    </row>
    <row r="303" spans="2:8" ht="14.25" customHeight="1" thickBot="1" x14ac:dyDescent="0.3"/>
    <row r="304" spans="2:8" s="209" customFormat="1" ht="13.5" customHeight="1" x14ac:dyDescent="0.25">
      <c r="B304" s="353" t="s">
        <v>1346</v>
      </c>
      <c r="C304" s="355" t="s">
        <v>875</v>
      </c>
      <c r="D304" s="355" t="s">
        <v>129</v>
      </c>
      <c r="E304" s="355" t="s">
        <v>273</v>
      </c>
      <c r="F304" s="357" t="s">
        <v>621</v>
      </c>
      <c r="G304" s="355" t="s">
        <v>876</v>
      </c>
      <c r="H304" s="355" t="s">
        <v>273</v>
      </c>
    </row>
    <row r="305" spans="2:8" s="209" customFormat="1" ht="27" customHeight="1" thickBot="1" x14ac:dyDescent="0.3">
      <c r="B305" s="354"/>
      <c r="C305" s="356"/>
      <c r="D305" s="356"/>
      <c r="E305" s="356"/>
      <c r="F305" s="358"/>
      <c r="G305" s="356"/>
      <c r="H305" s="359"/>
    </row>
    <row r="306" spans="2:8" s="209" customFormat="1" ht="15.75" customHeight="1" thickBot="1" x14ac:dyDescent="0.3">
      <c r="B306" s="360" t="s">
        <v>1040</v>
      </c>
      <c r="C306" s="361"/>
      <c r="D306" s="361"/>
      <c r="E306" s="361"/>
      <c r="F306" s="361"/>
      <c r="G306" s="361"/>
      <c r="H306" s="362"/>
    </row>
    <row r="307" spans="2:8" s="209" customFormat="1" ht="15.75" customHeight="1" thickBot="1" x14ac:dyDescent="0.3">
      <c r="B307" s="363" t="s">
        <v>1045</v>
      </c>
      <c r="C307" s="364"/>
      <c r="D307" s="364"/>
      <c r="E307" s="364"/>
      <c r="F307" s="365"/>
      <c r="G307" s="365"/>
      <c r="H307" s="366"/>
    </row>
    <row r="308" spans="2:8" ht="360" customHeight="1" thickBot="1" x14ac:dyDescent="0.3">
      <c r="B308" s="210">
        <v>68</v>
      </c>
      <c r="C308" s="227" t="s">
        <v>1352</v>
      </c>
      <c r="D308" s="227" t="s">
        <v>1353</v>
      </c>
      <c r="E308" s="257">
        <v>3</v>
      </c>
      <c r="F308" s="269" t="s">
        <v>1354</v>
      </c>
      <c r="G308" s="269" t="s">
        <v>1355</v>
      </c>
      <c r="H308" s="219">
        <v>3</v>
      </c>
    </row>
    <row r="309" spans="2:8" ht="34.9" thickBot="1" x14ac:dyDescent="0.3"/>
    <row r="310" spans="2:8" ht="36" customHeight="1" thickBot="1" x14ac:dyDescent="0.3">
      <c r="B310" s="368" t="s">
        <v>1046</v>
      </c>
      <c r="C310" s="369"/>
      <c r="D310" s="370"/>
      <c r="E310" s="253"/>
      <c r="F310" s="237"/>
      <c r="G310" s="371"/>
      <c r="H310" s="372"/>
    </row>
    <row r="311" spans="2:8" s="209" customFormat="1" x14ac:dyDescent="0.25">
      <c r="B311" s="367" t="s">
        <v>1047</v>
      </c>
      <c r="C311" s="367"/>
      <c r="D311" s="367"/>
      <c r="E311" s="367"/>
      <c r="F311" s="367"/>
      <c r="G311" s="367"/>
      <c r="H311" s="207"/>
    </row>
    <row r="312" spans="2:8" ht="14.25" customHeight="1" thickBot="1" x14ac:dyDescent="0.3">
      <c r="C312" s="208"/>
      <c r="D312" s="208"/>
      <c r="E312" s="207"/>
    </row>
    <row r="313" spans="2:8" ht="52.5" customHeight="1" thickBot="1" x14ac:dyDescent="0.3">
      <c r="B313" s="373" t="s">
        <v>125</v>
      </c>
      <c r="C313" s="373"/>
      <c r="D313" s="374" t="s">
        <v>1048</v>
      </c>
      <c r="E313" s="375"/>
      <c r="F313" s="375"/>
      <c r="G313" s="375"/>
      <c r="H313" s="376"/>
    </row>
    <row r="314" spans="2:8" ht="14.25" customHeight="1" thickBot="1" x14ac:dyDescent="0.3"/>
    <row r="315" spans="2:8" s="209" customFormat="1" ht="13.5" customHeight="1" x14ac:dyDescent="0.25">
      <c r="B315" s="353" t="s">
        <v>1346</v>
      </c>
      <c r="C315" s="355" t="s">
        <v>875</v>
      </c>
      <c r="D315" s="355" t="s">
        <v>129</v>
      </c>
      <c r="E315" s="355" t="s">
        <v>273</v>
      </c>
      <c r="F315" s="357" t="s">
        <v>621</v>
      </c>
      <c r="G315" s="355" t="s">
        <v>876</v>
      </c>
      <c r="H315" s="355" t="s">
        <v>273</v>
      </c>
    </row>
    <row r="316" spans="2:8" s="209" customFormat="1" ht="27" customHeight="1" thickBot="1" x14ac:dyDescent="0.3">
      <c r="B316" s="354"/>
      <c r="C316" s="356"/>
      <c r="D316" s="356"/>
      <c r="E316" s="356"/>
      <c r="F316" s="358"/>
      <c r="G316" s="356"/>
      <c r="H316" s="359"/>
    </row>
    <row r="317" spans="2:8" s="209" customFormat="1" ht="15.75" customHeight="1" thickBot="1" x14ac:dyDescent="0.3">
      <c r="B317" s="360" t="s">
        <v>1049</v>
      </c>
      <c r="C317" s="361"/>
      <c r="D317" s="361"/>
      <c r="E317" s="361"/>
      <c r="F317" s="361"/>
      <c r="G317" s="361"/>
      <c r="H317" s="362"/>
    </row>
    <row r="318" spans="2:8" s="209" customFormat="1" ht="15.75" customHeight="1" thickBot="1" x14ac:dyDescent="0.3">
      <c r="B318" s="363" t="s">
        <v>1050</v>
      </c>
      <c r="C318" s="364"/>
      <c r="D318" s="364"/>
      <c r="E318" s="364"/>
      <c r="F318" s="364"/>
      <c r="G318" s="364"/>
      <c r="H318" s="366"/>
    </row>
    <row r="319" spans="2:8" ht="171.75" customHeight="1" thickBot="1" x14ac:dyDescent="0.3">
      <c r="B319" s="210">
        <v>69</v>
      </c>
      <c r="C319" s="227" t="s">
        <v>1051</v>
      </c>
      <c r="D319" s="227" t="s">
        <v>1312</v>
      </c>
      <c r="E319" s="257">
        <v>3</v>
      </c>
      <c r="F319" s="212" t="s">
        <v>1272</v>
      </c>
      <c r="G319" s="212" t="s">
        <v>1273</v>
      </c>
      <c r="H319" s="219" t="s">
        <v>1274</v>
      </c>
    </row>
    <row r="320" spans="2:8" ht="283.5" customHeight="1" thickBot="1" x14ac:dyDescent="0.3">
      <c r="B320" s="210">
        <v>70</v>
      </c>
      <c r="C320" s="227" t="s">
        <v>1052</v>
      </c>
      <c r="D320" s="227" t="s">
        <v>1414</v>
      </c>
      <c r="E320" s="257">
        <v>3</v>
      </c>
      <c r="F320" s="267" t="s">
        <v>1275</v>
      </c>
      <c r="G320" s="267" t="s">
        <v>1445</v>
      </c>
      <c r="H320" s="219">
        <v>3</v>
      </c>
    </row>
    <row r="321" spans="2:8" ht="34.9" thickBot="1" x14ac:dyDescent="0.3"/>
    <row r="322" spans="2:8" ht="36" customHeight="1" thickBot="1" x14ac:dyDescent="0.3">
      <c r="B322" s="368" t="s">
        <v>1046</v>
      </c>
      <c r="C322" s="369"/>
      <c r="D322" s="370"/>
      <c r="E322" s="253"/>
      <c r="F322" s="237"/>
      <c r="G322" s="371"/>
      <c r="H322" s="372"/>
    </row>
    <row r="323" spans="2:8" x14ac:dyDescent="0.25">
      <c r="B323" s="367" t="s">
        <v>1053</v>
      </c>
      <c r="C323" s="367"/>
      <c r="D323" s="367"/>
      <c r="E323" s="367"/>
      <c r="F323" s="367"/>
      <c r="G323" s="367"/>
      <c r="H323" s="207"/>
    </row>
    <row r="324" spans="2:8" ht="14.25" customHeight="1" thickBot="1" x14ac:dyDescent="0.3">
      <c r="C324" s="208"/>
      <c r="D324" s="208"/>
      <c r="E324" s="207"/>
    </row>
    <row r="325" spans="2:8" ht="52.5" customHeight="1" thickBot="1" x14ac:dyDescent="0.3">
      <c r="B325" s="373" t="s">
        <v>125</v>
      </c>
      <c r="C325" s="373"/>
      <c r="D325" s="374" t="s">
        <v>1054</v>
      </c>
      <c r="E325" s="375"/>
      <c r="F325" s="375"/>
      <c r="G325" s="375"/>
      <c r="H325" s="376"/>
    </row>
    <row r="326" spans="2:8" ht="14.25" customHeight="1" thickBot="1" x14ac:dyDescent="0.3"/>
    <row r="327" spans="2:8" s="209" customFormat="1" ht="13.5" customHeight="1" x14ac:dyDescent="0.25">
      <c r="B327" s="353" t="s">
        <v>1346</v>
      </c>
      <c r="C327" s="355" t="s">
        <v>875</v>
      </c>
      <c r="D327" s="355" t="s">
        <v>129</v>
      </c>
      <c r="E327" s="355" t="s">
        <v>273</v>
      </c>
      <c r="F327" s="357" t="s">
        <v>621</v>
      </c>
      <c r="G327" s="355" t="s">
        <v>876</v>
      </c>
      <c r="H327" s="355" t="s">
        <v>273</v>
      </c>
    </row>
    <row r="328" spans="2:8" s="209" customFormat="1" ht="27" customHeight="1" thickBot="1" x14ac:dyDescent="0.3">
      <c r="B328" s="354"/>
      <c r="C328" s="356"/>
      <c r="D328" s="356"/>
      <c r="E328" s="356"/>
      <c r="F328" s="358"/>
      <c r="G328" s="356"/>
      <c r="H328" s="359"/>
    </row>
    <row r="329" spans="2:8" ht="15.75" customHeight="1" thickBot="1" x14ac:dyDescent="0.3">
      <c r="B329" s="451" t="s">
        <v>1049</v>
      </c>
      <c r="C329" s="452"/>
      <c r="D329" s="452"/>
      <c r="E329" s="452"/>
      <c r="F329" s="452"/>
      <c r="G329" s="452"/>
      <c r="H329" s="453"/>
    </row>
    <row r="330" spans="2:8" ht="15.75" customHeight="1" thickBot="1" x14ac:dyDescent="0.3">
      <c r="B330" s="454" t="s">
        <v>1055</v>
      </c>
      <c r="C330" s="455"/>
      <c r="D330" s="455"/>
      <c r="E330" s="455"/>
      <c r="F330" s="455"/>
      <c r="G330" s="455"/>
      <c r="H330" s="456"/>
    </row>
    <row r="331" spans="2:8" ht="15.75" customHeight="1" x14ac:dyDescent="0.25">
      <c r="B331" s="379">
        <v>71</v>
      </c>
      <c r="C331" s="457" t="s">
        <v>1056</v>
      </c>
      <c r="D331" s="457"/>
      <c r="E331" s="457"/>
      <c r="F331" s="457"/>
      <c r="G331" s="457"/>
      <c r="H331" s="458"/>
    </row>
    <row r="332" spans="2:8" ht="113.25" customHeight="1" thickBot="1" x14ac:dyDescent="0.3">
      <c r="B332" s="380"/>
      <c r="C332" s="260" t="s">
        <v>1057</v>
      </c>
      <c r="D332" s="260" t="s">
        <v>1313</v>
      </c>
      <c r="E332" s="261">
        <v>3</v>
      </c>
      <c r="F332" s="266" t="s">
        <v>1276</v>
      </c>
      <c r="G332" s="266" t="s">
        <v>1277</v>
      </c>
      <c r="H332" s="232">
        <v>3</v>
      </c>
    </row>
    <row r="333" spans="2:8" ht="18" customHeight="1" x14ac:dyDescent="0.25">
      <c r="B333" s="379">
        <v>72</v>
      </c>
      <c r="C333" s="392" t="s">
        <v>1058</v>
      </c>
      <c r="D333" s="392"/>
      <c r="E333" s="392"/>
      <c r="F333" s="392"/>
      <c r="G333" s="392"/>
      <c r="H333" s="393"/>
    </row>
    <row r="334" spans="2:8" ht="263.25" customHeight="1" thickBot="1" x14ac:dyDescent="0.3">
      <c r="B334" s="380"/>
      <c r="C334" s="260" t="s">
        <v>1059</v>
      </c>
      <c r="D334" s="260" t="s">
        <v>1314</v>
      </c>
      <c r="E334" s="261">
        <v>3</v>
      </c>
      <c r="F334" s="266" t="s">
        <v>1278</v>
      </c>
      <c r="G334" s="266" t="s">
        <v>1279</v>
      </c>
      <c r="H334" s="232">
        <v>3</v>
      </c>
    </row>
    <row r="335" spans="2:8" ht="15.75" customHeight="1" x14ac:dyDescent="0.25">
      <c r="B335" s="379">
        <v>73</v>
      </c>
      <c r="C335" s="457" t="s">
        <v>1060</v>
      </c>
      <c r="D335" s="457"/>
      <c r="E335" s="457"/>
      <c r="F335" s="457"/>
      <c r="G335" s="457"/>
      <c r="H335" s="458"/>
    </row>
    <row r="336" spans="2:8" ht="326.25" customHeight="1" thickBot="1" x14ac:dyDescent="0.3">
      <c r="B336" s="380"/>
      <c r="C336" s="226" t="s">
        <v>1061</v>
      </c>
      <c r="D336" s="226" t="s">
        <v>1454</v>
      </c>
      <c r="E336" s="256">
        <v>3</v>
      </c>
      <c r="F336" s="266" t="s">
        <v>1280</v>
      </c>
      <c r="G336" s="264" t="s">
        <v>1281</v>
      </c>
      <c r="H336" s="219">
        <v>3</v>
      </c>
    </row>
    <row r="337" spans="2:8" ht="34.9" thickBot="1" x14ac:dyDescent="0.3">
      <c r="B337" s="274"/>
      <c r="C337" s="268"/>
      <c r="D337" s="268"/>
      <c r="E337" s="275"/>
      <c r="F337" s="268"/>
      <c r="G337" s="268"/>
    </row>
    <row r="338" spans="2:8" ht="36" customHeight="1" thickBot="1" x14ac:dyDescent="0.3">
      <c r="B338" s="368" t="s">
        <v>1046</v>
      </c>
      <c r="C338" s="369"/>
      <c r="D338" s="370"/>
      <c r="E338" s="253"/>
      <c r="F338" s="237"/>
      <c r="G338" s="371"/>
      <c r="H338" s="372"/>
    </row>
    <row r="339" spans="2:8" x14ac:dyDescent="0.25">
      <c r="B339" s="367" t="s">
        <v>1062</v>
      </c>
      <c r="C339" s="367"/>
      <c r="D339" s="367"/>
      <c r="E339" s="367"/>
      <c r="F339" s="367"/>
      <c r="G339" s="367"/>
      <c r="H339" s="207"/>
    </row>
    <row r="340" spans="2:8" ht="14.25" customHeight="1" thickBot="1" x14ac:dyDescent="0.3">
      <c r="C340" s="208"/>
      <c r="D340" s="208"/>
      <c r="E340" s="207"/>
    </row>
    <row r="341" spans="2:8" ht="52.5" customHeight="1" thickBot="1" x14ac:dyDescent="0.3">
      <c r="B341" s="373" t="s">
        <v>125</v>
      </c>
      <c r="C341" s="373"/>
      <c r="D341" s="374" t="s">
        <v>1063</v>
      </c>
      <c r="E341" s="375"/>
      <c r="F341" s="375"/>
      <c r="G341" s="375"/>
      <c r="H341" s="376"/>
    </row>
    <row r="342" spans="2:8" ht="14.25" customHeight="1" thickBot="1" x14ac:dyDescent="0.3"/>
    <row r="343" spans="2:8" s="209" customFormat="1" ht="13.5" customHeight="1" x14ac:dyDescent="0.25">
      <c r="B343" s="353" t="s">
        <v>1346</v>
      </c>
      <c r="C343" s="355" t="s">
        <v>875</v>
      </c>
      <c r="D343" s="355" t="s">
        <v>129</v>
      </c>
      <c r="E343" s="355" t="s">
        <v>273</v>
      </c>
      <c r="F343" s="357" t="s">
        <v>621</v>
      </c>
      <c r="G343" s="355" t="s">
        <v>876</v>
      </c>
      <c r="H343" s="355" t="s">
        <v>273</v>
      </c>
    </row>
    <row r="344" spans="2:8" s="209" customFormat="1" ht="27" customHeight="1" thickBot="1" x14ac:dyDescent="0.3">
      <c r="B344" s="354"/>
      <c r="C344" s="356"/>
      <c r="D344" s="356"/>
      <c r="E344" s="356"/>
      <c r="F344" s="358"/>
      <c r="G344" s="356"/>
      <c r="H344" s="359"/>
    </row>
    <row r="345" spans="2:8" ht="15.75" customHeight="1" thickBot="1" x14ac:dyDescent="0.3">
      <c r="B345" s="360" t="s">
        <v>1049</v>
      </c>
      <c r="C345" s="361"/>
      <c r="D345" s="361"/>
      <c r="E345" s="361"/>
      <c r="F345" s="361"/>
      <c r="G345" s="361"/>
      <c r="H345" s="362"/>
    </row>
    <row r="346" spans="2:8" ht="15.75" customHeight="1" thickBot="1" x14ac:dyDescent="0.3">
      <c r="B346" s="363" t="s">
        <v>1064</v>
      </c>
      <c r="C346" s="364"/>
      <c r="D346" s="364"/>
      <c r="E346" s="364"/>
      <c r="F346" s="364"/>
      <c r="G346" s="364"/>
      <c r="H346" s="366"/>
    </row>
    <row r="347" spans="2:8" ht="15.75" customHeight="1" x14ac:dyDescent="0.25">
      <c r="B347" s="381">
        <v>74</v>
      </c>
      <c r="C347" s="457" t="s">
        <v>1065</v>
      </c>
      <c r="D347" s="457"/>
      <c r="E347" s="457"/>
      <c r="F347" s="457"/>
      <c r="G347" s="457"/>
      <c r="H347" s="458"/>
    </row>
    <row r="348" spans="2:8" ht="408.75" customHeight="1" x14ac:dyDescent="0.25">
      <c r="B348" s="382"/>
      <c r="C348" s="384" t="s">
        <v>1066</v>
      </c>
      <c r="D348" s="384" t="s">
        <v>1415</v>
      </c>
      <c r="E348" s="386">
        <v>3</v>
      </c>
      <c r="F348" s="388" t="s">
        <v>1282</v>
      </c>
      <c r="G348" s="388" t="s">
        <v>1324</v>
      </c>
      <c r="H348" s="390">
        <v>3</v>
      </c>
    </row>
    <row r="349" spans="2:8" ht="240.75" customHeight="1" thickBot="1" x14ac:dyDescent="0.3">
      <c r="B349" s="383"/>
      <c r="C349" s="385"/>
      <c r="D349" s="385"/>
      <c r="E349" s="387"/>
      <c r="F349" s="389"/>
      <c r="G349" s="389"/>
      <c r="H349" s="391"/>
    </row>
    <row r="350" spans="2:8" ht="409.5" customHeight="1" x14ac:dyDescent="0.25">
      <c r="B350" s="379">
        <v>75</v>
      </c>
      <c r="C350" s="465" t="s">
        <v>1067</v>
      </c>
      <c r="D350" s="465" t="s">
        <v>1416</v>
      </c>
      <c r="E350" s="469">
        <v>3</v>
      </c>
      <c r="F350" s="470" t="s">
        <v>1283</v>
      </c>
      <c r="G350" s="470" t="s">
        <v>1383</v>
      </c>
      <c r="H350" s="471">
        <v>3</v>
      </c>
    </row>
    <row r="351" spans="2:8" ht="60" customHeight="1" thickBot="1" x14ac:dyDescent="0.3">
      <c r="B351" s="380"/>
      <c r="C351" s="416"/>
      <c r="D351" s="416"/>
      <c r="E351" s="418"/>
      <c r="F351" s="419"/>
      <c r="G351" s="419"/>
      <c r="H351" s="421"/>
    </row>
    <row r="352" spans="2:8" ht="18" customHeight="1" x14ac:dyDescent="0.25">
      <c r="B352" s="422">
        <v>76</v>
      </c>
      <c r="C352" s="392" t="s">
        <v>1068</v>
      </c>
      <c r="D352" s="392"/>
      <c r="E352" s="392"/>
      <c r="F352" s="392"/>
      <c r="G352" s="392"/>
      <c r="H352" s="393"/>
    </row>
    <row r="353" spans="2:8" ht="198.75" customHeight="1" thickBot="1" x14ac:dyDescent="0.3">
      <c r="B353" s="380"/>
      <c r="C353" s="226" t="s">
        <v>1069</v>
      </c>
      <c r="D353" s="226" t="s">
        <v>1315</v>
      </c>
      <c r="E353" s="256">
        <v>3</v>
      </c>
      <c r="F353" s="264" t="s">
        <v>1284</v>
      </c>
      <c r="G353" s="264" t="s">
        <v>1417</v>
      </c>
      <c r="H353" s="219">
        <v>3</v>
      </c>
    </row>
    <row r="354" spans="2:8" ht="36" customHeight="1" thickBot="1" x14ac:dyDescent="0.3">
      <c r="B354" s="466" t="s">
        <v>1046</v>
      </c>
      <c r="C354" s="467"/>
      <c r="D354" s="468"/>
      <c r="E354" s="253"/>
      <c r="F354" s="237"/>
      <c r="G354" s="371"/>
      <c r="H354" s="372"/>
    </row>
    <row r="355" spans="2:8" x14ac:dyDescent="0.25">
      <c r="B355" s="367" t="s">
        <v>1070</v>
      </c>
      <c r="C355" s="367"/>
      <c r="D355" s="367"/>
      <c r="E355" s="367"/>
      <c r="F355" s="367"/>
      <c r="G355" s="367"/>
      <c r="H355" s="207"/>
    </row>
    <row r="356" spans="2:8" ht="14.25" customHeight="1" thickBot="1" x14ac:dyDescent="0.3">
      <c r="C356" s="208"/>
      <c r="D356" s="208"/>
      <c r="E356" s="207"/>
    </row>
    <row r="357" spans="2:8" ht="52.5" customHeight="1" thickBot="1" x14ac:dyDescent="0.3">
      <c r="B357" s="373" t="s">
        <v>125</v>
      </c>
      <c r="C357" s="373"/>
      <c r="D357" s="374" t="s">
        <v>1071</v>
      </c>
      <c r="E357" s="375"/>
      <c r="F357" s="375"/>
      <c r="G357" s="375"/>
      <c r="H357" s="376"/>
    </row>
    <row r="358" spans="2:8" ht="14.25" customHeight="1" thickBot="1" x14ac:dyDescent="0.3"/>
    <row r="359" spans="2:8" s="209" customFormat="1" ht="13.5" customHeight="1" x14ac:dyDescent="0.25">
      <c r="B359" s="353" t="s">
        <v>1346</v>
      </c>
      <c r="C359" s="355" t="s">
        <v>875</v>
      </c>
      <c r="D359" s="355" t="s">
        <v>129</v>
      </c>
      <c r="E359" s="355" t="s">
        <v>273</v>
      </c>
      <c r="F359" s="357" t="s">
        <v>621</v>
      </c>
      <c r="G359" s="355" t="s">
        <v>876</v>
      </c>
      <c r="H359" s="355" t="s">
        <v>273</v>
      </c>
    </row>
    <row r="360" spans="2:8" s="209" customFormat="1" ht="27" customHeight="1" thickBot="1" x14ac:dyDescent="0.3">
      <c r="B360" s="354"/>
      <c r="C360" s="356"/>
      <c r="D360" s="356"/>
      <c r="E360" s="356"/>
      <c r="F360" s="358"/>
      <c r="G360" s="356"/>
      <c r="H360" s="359"/>
    </row>
    <row r="361" spans="2:8" ht="15.75" customHeight="1" thickBot="1" x14ac:dyDescent="0.3">
      <c r="B361" s="360" t="s">
        <v>1049</v>
      </c>
      <c r="C361" s="361"/>
      <c r="D361" s="361"/>
      <c r="E361" s="361"/>
      <c r="F361" s="361"/>
      <c r="G361" s="361"/>
      <c r="H361" s="362"/>
    </row>
    <row r="362" spans="2:8" ht="15.75" customHeight="1" thickBot="1" x14ac:dyDescent="0.3">
      <c r="B362" s="363" t="s">
        <v>1072</v>
      </c>
      <c r="C362" s="364"/>
      <c r="D362" s="364"/>
      <c r="E362" s="364"/>
      <c r="F362" s="364"/>
      <c r="G362" s="364"/>
      <c r="H362" s="366"/>
    </row>
    <row r="363" spans="2:8" ht="15.75" customHeight="1" x14ac:dyDescent="0.25">
      <c r="B363" s="379">
        <v>77</v>
      </c>
      <c r="C363" s="457" t="s">
        <v>1073</v>
      </c>
      <c r="D363" s="457"/>
      <c r="E363" s="457"/>
      <c r="F363" s="457"/>
      <c r="G363" s="457"/>
      <c r="H363" s="458"/>
    </row>
    <row r="364" spans="2:8" ht="224.25" customHeight="1" thickBot="1" x14ac:dyDescent="0.3">
      <c r="B364" s="380"/>
      <c r="C364" s="260" t="s">
        <v>1074</v>
      </c>
      <c r="D364" s="260" t="s">
        <v>1316</v>
      </c>
      <c r="E364" s="261">
        <v>3</v>
      </c>
      <c r="F364" s="266" t="s">
        <v>1285</v>
      </c>
      <c r="G364" s="266" t="s">
        <v>1286</v>
      </c>
      <c r="H364" s="232">
        <v>3</v>
      </c>
    </row>
    <row r="365" spans="2:8" ht="18" customHeight="1" x14ac:dyDescent="0.25">
      <c r="B365" s="379">
        <v>78</v>
      </c>
      <c r="C365" s="392" t="s">
        <v>1075</v>
      </c>
      <c r="D365" s="392"/>
      <c r="E365" s="392"/>
      <c r="F365" s="392"/>
      <c r="G365" s="392"/>
      <c r="H365" s="393"/>
    </row>
    <row r="366" spans="2:8" ht="408.75" customHeight="1" thickBot="1" x14ac:dyDescent="0.3">
      <c r="B366" s="380"/>
      <c r="C366" s="226" t="s">
        <v>1076</v>
      </c>
      <c r="D366" s="226" t="s">
        <v>1418</v>
      </c>
      <c r="E366" s="256">
        <v>3</v>
      </c>
      <c r="F366" s="264" t="s">
        <v>1287</v>
      </c>
      <c r="G366" s="264" t="s">
        <v>1288</v>
      </c>
      <c r="H366" s="219">
        <v>3</v>
      </c>
    </row>
    <row r="367" spans="2:8" ht="18" customHeight="1" x14ac:dyDescent="0.25">
      <c r="B367" s="379">
        <v>79</v>
      </c>
      <c r="C367" s="392" t="s">
        <v>1077</v>
      </c>
      <c r="D367" s="392"/>
      <c r="E367" s="392"/>
      <c r="F367" s="392"/>
      <c r="G367" s="392"/>
      <c r="H367" s="393"/>
    </row>
    <row r="368" spans="2:8" ht="225.75" customHeight="1" thickBot="1" x14ac:dyDescent="0.3">
      <c r="B368" s="380"/>
      <c r="C368" s="226" t="s">
        <v>1078</v>
      </c>
      <c r="D368" s="226" t="s">
        <v>1317</v>
      </c>
      <c r="E368" s="256">
        <v>3</v>
      </c>
      <c r="F368" s="264" t="s">
        <v>1289</v>
      </c>
      <c r="G368" s="264" t="s">
        <v>1290</v>
      </c>
      <c r="H368" s="219">
        <v>3</v>
      </c>
    </row>
    <row r="369" spans="2:8" ht="18" customHeight="1" x14ac:dyDescent="0.25">
      <c r="B369" s="379">
        <v>80</v>
      </c>
      <c r="C369" s="392" t="s">
        <v>1079</v>
      </c>
      <c r="D369" s="392"/>
      <c r="E369" s="392"/>
      <c r="F369" s="459"/>
      <c r="G369" s="459"/>
      <c r="H369" s="393"/>
    </row>
    <row r="370" spans="2:8" ht="324" customHeight="1" thickBot="1" x14ac:dyDescent="0.3">
      <c r="B370" s="380"/>
      <c r="C370" s="226" t="s">
        <v>1080</v>
      </c>
      <c r="D370" s="226" t="s">
        <v>1455</v>
      </c>
      <c r="E370" s="256">
        <v>3</v>
      </c>
      <c r="F370" s="264" t="s">
        <v>1292</v>
      </c>
      <c r="G370" s="266" t="s">
        <v>1291</v>
      </c>
      <c r="H370" s="219">
        <v>3</v>
      </c>
    </row>
    <row r="371" spans="2:8" ht="34.9" thickBot="1" x14ac:dyDescent="0.3">
      <c r="G371" s="268"/>
    </row>
    <row r="372" spans="2:8" ht="36" customHeight="1" thickBot="1" x14ac:dyDescent="0.3">
      <c r="B372" s="368" t="s">
        <v>1046</v>
      </c>
      <c r="C372" s="369"/>
      <c r="D372" s="370"/>
      <c r="E372" s="253"/>
      <c r="F372" s="237"/>
      <c r="G372" s="371"/>
      <c r="H372" s="372"/>
    </row>
    <row r="373" spans="2:8" x14ac:dyDescent="0.25">
      <c r="B373" s="367" t="s">
        <v>1081</v>
      </c>
      <c r="C373" s="367"/>
      <c r="D373" s="367"/>
      <c r="E373" s="367"/>
      <c r="F373" s="367"/>
      <c r="G373" s="367"/>
      <c r="H373" s="207"/>
    </row>
    <row r="374" spans="2:8" ht="14.25" customHeight="1" thickBot="1" x14ac:dyDescent="0.3">
      <c r="C374" s="208"/>
      <c r="D374" s="208"/>
      <c r="E374" s="207"/>
    </row>
    <row r="375" spans="2:8" ht="52.5" customHeight="1" thickBot="1" x14ac:dyDescent="0.3">
      <c r="B375" s="373" t="s">
        <v>125</v>
      </c>
      <c r="C375" s="373"/>
      <c r="D375" s="374" t="s">
        <v>1082</v>
      </c>
      <c r="E375" s="375"/>
      <c r="F375" s="375"/>
      <c r="G375" s="375"/>
      <c r="H375" s="376"/>
    </row>
    <row r="376" spans="2:8" ht="14.25" customHeight="1" thickBot="1" x14ac:dyDescent="0.3"/>
    <row r="377" spans="2:8" s="209" customFormat="1" ht="13.5" customHeight="1" x14ac:dyDescent="0.25">
      <c r="B377" s="353" t="s">
        <v>1346</v>
      </c>
      <c r="C377" s="355" t="s">
        <v>875</v>
      </c>
      <c r="D377" s="355" t="s">
        <v>129</v>
      </c>
      <c r="E377" s="355" t="s">
        <v>273</v>
      </c>
      <c r="F377" s="357" t="s">
        <v>621</v>
      </c>
      <c r="G377" s="355" t="s">
        <v>876</v>
      </c>
      <c r="H377" s="355" t="s">
        <v>273</v>
      </c>
    </row>
    <row r="378" spans="2:8" s="209" customFormat="1" ht="27" customHeight="1" thickBot="1" x14ac:dyDescent="0.3">
      <c r="B378" s="354"/>
      <c r="C378" s="356"/>
      <c r="D378" s="356"/>
      <c r="E378" s="356"/>
      <c r="F378" s="358"/>
      <c r="G378" s="356"/>
      <c r="H378" s="359"/>
    </row>
    <row r="379" spans="2:8" ht="15.75" customHeight="1" thickBot="1" x14ac:dyDescent="0.3">
      <c r="B379" s="451" t="s">
        <v>1049</v>
      </c>
      <c r="C379" s="452"/>
      <c r="D379" s="452"/>
      <c r="E379" s="452"/>
      <c r="F379" s="452"/>
      <c r="G379" s="452"/>
      <c r="H379" s="453"/>
    </row>
    <row r="380" spans="2:8" ht="15.75" customHeight="1" thickBot="1" x14ac:dyDescent="0.3">
      <c r="B380" s="454" t="s">
        <v>1083</v>
      </c>
      <c r="C380" s="455"/>
      <c r="D380" s="455"/>
      <c r="E380" s="455"/>
      <c r="F380" s="455"/>
      <c r="G380" s="455"/>
      <c r="H380" s="456"/>
    </row>
    <row r="381" spans="2:8" ht="15.75" customHeight="1" x14ac:dyDescent="0.25">
      <c r="B381" s="379">
        <v>81</v>
      </c>
      <c r="C381" s="457" t="s">
        <v>1084</v>
      </c>
      <c r="D381" s="457"/>
      <c r="E381" s="457"/>
      <c r="F381" s="457"/>
      <c r="G381" s="457"/>
      <c r="H381" s="458"/>
    </row>
    <row r="382" spans="2:8" ht="300" customHeight="1" thickBot="1" x14ac:dyDescent="0.3">
      <c r="B382" s="380"/>
      <c r="C382" s="260" t="s">
        <v>1085</v>
      </c>
      <c r="D382" s="260" t="s">
        <v>1446</v>
      </c>
      <c r="E382" s="261">
        <v>3</v>
      </c>
      <c r="F382" s="266" t="s">
        <v>1293</v>
      </c>
      <c r="G382" s="266" t="s">
        <v>1294</v>
      </c>
      <c r="H382" s="232">
        <v>3</v>
      </c>
    </row>
    <row r="383" spans="2:8" ht="18" customHeight="1" x14ac:dyDescent="0.25">
      <c r="B383" s="379">
        <v>82</v>
      </c>
      <c r="C383" s="392" t="s">
        <v>1086</v>
      </c>
      <c r="D383" s="392"/>
      <c r="E383" s="392"/>
      <c r="F383" s="392"/>
      <c r="G383" s="392"/>
      <c r="H383" s="393"/>
    </row>
    <row r="384" spans="2:8" ht="324" customHeight="1" thickBot="1" x14ac:dyDescent="0.3">
      <c r="B384" s="380"/>
      <c r="C384" s="226" t="s">
        <v>1087</v>
      </c>
      <c r="D384" s="226" t="s">
        <v>1318</v>
      </c>
      <c r="E384" s="256">
        <v>3</v>
      </c>
      <c r="F384" s="266" t="s">
        <v>1295</v>
      </c>
      <c r="G384" s="266" t="s">
        <v>1335</v>
      </c>
      <c r="H384" s="219">
        <v>4</v>
      </c>
    </row>
    <row r="385" spans="2:8" x14ac:dyDescent="0.25">
      <c r="F385" s="268"/>
      <c r="G385" s="268"/>
    </row>
    <row r="386" spans="2:8" ht="34.9" thickBot="1" x14ac:dyDescent="0.3"/>
    <row r="387" spans="2:8" s="209" customFormat="1" ht="34.9" thickBot="1" x14ac:dyDescent="0.3">
      <c r="B387" s="460" t="s">
        <v>1088</v>
      </c>
      <c r="C387" s="461"/>
      <c r="D387" s="461"/>
      <c r="E387" s="462"/>
      <c r="G387" s="200"/>
    </row>
    <row r="388" spans="2:8" ht="14.25" customHeight="1" x14ac:dyDescent="0.25">
      <c r="C388" s="208"/>
      <c r="D388" s="282"/>
      <c r="E388" s="199"/>
      <c r="G388" s="200"/>
      <c r="H388" s="201"/>
    </row>
    <row r="389" spans="2:8" s="209" customFormat="1" ht="21" customHeight="1" x14ac:dyDescent="0.25">
      <c r="B389" s="463" t="s">
        <v>128</v>
      </c>
      <c r="C389" s="463"/>
      <c r="D389" s="463" t="s">
        <v>1089</v>
      </c>
      <c r="E389" s="463" t="s">
        <v>132</v>
      </c>
      <c r="F389" s="463"/>
      <c r="G389" s="463" t="s">
        <v>1089</v>
      </c>
      <c r="H389" s="464"/>
    </row>
    <row r="390" spans="2:8" s="209" customFormat="1" ht="12.75" x14ac:dyDescent="0.25">
      <c r="B390" s="463"/>
      <c r="C390" s="463"/>
      <c r="D390" s="463"/>
      <c r="E390" s="463"/>
      <c r="F390" s="463"/>
      <c r="G390" s="463"/>
      <c r="H390" s="464"/>
    </row>
    <row r="391" spans="2:8" s="209" customFormat="1" ht="17.25" customHeight="1" x14ac:dyDescent="0.25">
      <c r="B391" s="345" t="s">
        <v>1090</v>
      </c>
      <c r="C391" s="345"/>
      <c r="D391" s="345"/>
      <c r="E391" s="345"/>
      <c r="F391" s="345"/>
      <c r="G391" s="345"/>
      <c r="H391" s="284"/>
    </row>
    <row r="392" spans="2:8" ht="27" customHeight="1" x14ac:dyDescent="0.25">
      <c r="B392" s="346" t="s">
        <v>1091</v>
      </c>
      <c r="C392" s="346"/>
      <c r="D392" s="346"/>
      <c r="E392" s="346"/>
      <c r="F392" s="346"/>
      <c r="G392" s="346"/>
      <c r="H392" s="223"/>
    </row>
    <row r="393" spans="2:8" s="209" customFormat="1" ht="17.25" customHeight="1" x14ac:dyDescent="0.25">
      <c r="B393" s="345" t="s">
        <v>1092</v>
      </c>
      <c r="C393" s="345"/>
      <c r="D393" s="345"/>
      <c r="E393" s="345"/>
      <c r="F393" s="345"/>
      <c r="G393" s="345"/>
      <c r="H393" s="284"/>
    </row>
    <row r="394" spans="2:8" ht="15.75" customHeight="1" x14ac:dyDescent="0.25">
      <c r="B394" s="347" t="s">
        <v>1093</v>
      </c>
      <c r="C394" s="347"/>
      <c r="D394" s="347"/>
      <c r="E394" s="347"/>
      <c r="F394" s="347"/>
      <c r="G394" s="347"/>
      <c r="H394" s="283"/>
    </row>
    <row r="395" spans="2:8" ht="27" customHeight="1" x14ac:dyDescent="0.25">
      <c r="B395" s="350" t="s">
        <v>625</v>
      </c>
      <c r="C395" s="350"/>
      <c r="D395" s="285" t="s">
        <v>1433</v>
      </c>
      <c r="E395" s="348" t="s">
        <v>1420</v>
      </c>
      <c r="F395" s="349"/>
      <c r="G395" s="285" t="s">
        <v>1433</v>
      </c>
      <c r="H395" s="201"/>
    </row>
    <row r="396" spans="2:8" ht="15.75" customHeight="1" x14ac:dyDescent="0.25">
      <c r="B396" s="347" t="s">
        <v>1094</v>
      </c>
      <c r="C396" s="347"/>
      <c r="D396" s="347"/>
      <c r="E396" s="347"/>
      <c r="F396" s="347"/>
      <c r="G396" s="347"/>
      <c r="H396" s="283"/>
    </row>
    <row r="397" spans="2:8" ht="75.75" customHeight="1" x14ac:dyDescent="0.25">
      <c r="B397" s="351" t="s">
        <v>1095</v>
      </c>
      <c r="C397" s="351"/>
      <c r="D397" s="285" t="s">
        <v>1433</v>
      </c>
      <c r="E397" s="343" t="s">
        <v>1421</v>
      </c>
      <c r="F397" s="344"/>
      <c r="G397" s="285" t="s">
        <v>1433</v>
      </c>
      <c r="H397" s="201"/>
    </row>
    <row r="398" spans="2:8" s="209" customFormat="1" ht="17.25" customHeight="1" x14ac:dyDescent="0.25">
      <c r="B398" s="345" t="s">
        <v>1096</v>
      </c>
      <c r="C398" s="345"/>
      <c r="D398" s="345"/>
      <c r="E398" s="345"/>
      <c r="F398" s="345"/>
      <c r="G398" s="345"/>
      <c r="H398" s="284"/>
    </row>
    <row r="399" spans="2:8" ht="45" customHeight="1" x14ac:dyDescent="0.25">
      <c r="B399" s="352" t="s">
        <v>633</v>
      </c>
      <c r="C399" s="352"/>
      <c r="D399" s="285" t="s">
        <v>1433</v>
      </c>
      <c r="E399" s="343" t="s">
        <v>633</v>
      </c>
      <c r="F399" s="344"/>
      <c r="G399" s="285" t="s">
        <v>1433</v>
      </c>
      <c r="H399" s="201"/>
    </row>
    <row r="400" spans="2:8" s="209" customFormat="1" ht="17.25" customHeight="1" x14ac:dyDescent="0.25">
      <c r="B400" s="345" t="s">
        <v>1097</v>
      </c>
      <c r="C400" s="345"/>
      <c r="D400" s="345"/>
      <c r="E400" s="345"/>
      <c r="F400" s="345"/>
      <c r="G400" s="345"/>
      <c r="H400" s="284"/>
    </row>
    <row r="401" spans="1:11" ht="45" customHeight="1" x14ac:dyDescent="0.25">
      <c r="B401" s="352" t="s">
        <v>633</v>
      </c>
      <c r="C401" s="352"/>
      <c r="D401" s="285" t="s">
        <v>1433</v>
      </c>
      <c r="E401" s="343" t="s">
        <v>633</v>
      </c>
      <c r="F401" s="344"/>
      <c r="G401" s="285" t="s">
        <v>1433</v>
      </c>
      <c r="H401" s="201"/>
    </row>
    <row r="402" spans="1:11" s="209" customFormat="1" ht="17.25" customHeight="1" x14ac:dyDescent="0.25">
      <c r="B402" s="345" t="s">
        <v>1098</v>
      </c>
      <c r="C402" s="345"/>
      <c r="D402" s="345"/>
      <c r="E402" s="345"/>
      <c r="F402" s="345"/>
      <c r="G402" s="345"/>
      <c r="H402" s="284"/>
    </row>
    <row r="403" spans="1:11" ht="67.5" customHeight="1" x14ac:dyDescent="0.25">
      <c r="B403" s="352" t="s">
        <v>1099</v>
      </c>
      <c r="C403" s="352"/>
      <c r="D403" s="285" t="s">
        <v>1433</v>
      </c>
      <c r="E403" s="343" t="s">
        <v>1422</v>
      </c>
      <c r="F403" s="344"/>
      <c r="G403" s="285" t="s">
        <v>1433</v>
      </c>
      <c r="H403" s="201"/>
    </row>
    <row r="404" spans="1:11" s="209" customFormat="1" ht="17.25" customHeight="1" x14ac:dyDescent="0.25">
      <c r="B404" s="345" t="s">
        <v>1100</v>
      </c>
      <c r="C404" s="345"/>
      <c r="D404" s="345"/>
      <c r="E404" s="345"/>
      <c r="F404" s="345"/>
      <c r="G404" s="345"/>
      <c r="H404" s="284"/>
    </row>
    <row r="405" spans="1:11" ht="97.5" customHeight="1" x14ac:dyDescent="0.25">
      <c r="B405" s="352" t="s">
        <v>1101</v>
      </c>
      <c r="C405" s="352"/>
      <c r="D405" s="233" t="s">
        <v>1431</v>
      </c>
      <c r="E405" s="343" t="s">
        <v>1419</v>
      </c>
      <c r="F405" s="344"/>
      <c r="G405" s="228" t="s">
        <v>1432</v>
      </c>
      <c r="H405" s="201"/>
    </row>
    <row r="406" spans="1:11" s="235" customFormat="1" x14ac:dyDescent="0.25">
      <c r="A406" s="201"/>
      <c r="B406" s="202"/>
      <c r="C406" s="234"/>
      <c r="D406" s="234"/>
      <c r="E406" s="200"/>
      <c r="F406" s="234"/>
      <c r="G406" s="234"/>
      <c r="H406" s="200"/>
      <c r="I406" s="201"/>
      <c r="J406" s="201"/>
      <c r="K406" s="201"/>
    </row>
    <row r="407" spans="1:11" s="235" customFormat="1" x14ac:dyDescent="0.25">
      <c r="A407" s="201"/>
      <c r="B407" s="202"/>
      <c r="C407" s="234"/>
      <c r="D407" s="234"/>
      <c r="E407" s="200"/>
      <c r="F407" s="234"/>
      <c r="G407" s="234"/>
      <c r="H407" s="200"/>
      <c r="I407" s="201"/>
      <c r="J407" s="201"/>
      <c r="K407" s="201"/>
    </row>
    <row r="408" spans="1:11" s="235" customFormat="1" x14ac:dyDescent="0.25">
      <c r="A408" s="201"/>
      <c r="B408" s="202"/>
      <c r="C408" s="234"/>
      <c r="D408" s="234"/>
      <c r="E408" s="200"/>
      <c r="F408" s="234"/>
      <c r="G408" s="234"/>
      <c r="H408" s="200"/>
      <c r="I408" s="201"/>
      <c r="J408" s="201"/>
      <c r="K408" s="201"/>
    </row>
    <row r="409" spans="1:11" s="235" customFormat="1" x14ac:dyDescent="0.25">
      <c r="A409" s="201"/>
      <c r="B409" s="202"/>
      <c r="C409" s="234"/>
      <c r="D409" s="234"/>
      <c r="E409" s="200"/>
      <c r="F409" s="234"/>
      <c r="G409" s="234"/>
      <c r="H409" s="200"/>
      <c r="I409" s="201"/>
      <c r="J409" s="201"/>
      <c r="K409" s="201"/>
    </row>
    <row r="410" spans="1:11" s="235" customFormat="1" x14ac:dyDescent="0.25">
      <c r="A410" s="201"/>
      <c r="B410" s="202"/>
      <c r="C410" s="234"/>
      <c r="D410" s="234"/>
      <c r="E410" s="200"/>
      <c r="F410" s="234"/>
      <c r="G410" s="234"/>
      <c r="H410" s="200"/>
      <c r="I410" s="201"/>
      <c r="J410" s="201"/>
      <c r="K410" s="201"/>
    </row>
    <row r="411" spans="1:11" s="235" customFormat="1" x14ac:dyDescent="0.25">
      <c r="A411" s="201"/>
      <c r="B411" s="202"/>
      <c r="C411" s="234"/>
      <c r="D411" s="234"/>
      <c r="E411" s="200"/>
      <c r="F411" s="234"/>
      <c r="G411" s="234"/>
      <c r="H411" s="200"/>
      <c r="I411" s="201"/>
      <c r="J411" s="201"/>
      <c r="K411" s="201"/>
    </row>
    <row r="412" spans="1:11" s="235" customFormat="1" x14ac:dyDescent="0.25">
      <c r="A412" s="201"/>
      <c r="B412" s="202"/>
      <c r="C412" s="234"/>
      <c r="D412" s="234"/>
      <c r="E412" s="200"/>
      <c r="F412" s="234"/>
      <c r="G412" s="234"/>
      <c r="H412" s="200"/>
      <c r="I412" s="201"/>
      <c r="J412" s="201"/>
      <c r="K412" s="201"/>
    </row>
    <row r="413" spans="1:11" s="235" customFormat="1" x14ac:dyDescent="0.25">
      <c r="A413" s="201"/>
      <c r="B413" s="202"/>
      <c r="C413" s="234"/>
      <c r="D413" s="234"/>
      <c r="E413" s="200"/>
      <c r="F413" s="234"/>
      <c r="G413" s="234"/>
      <c r="H413" s="200"/>
      <c r="I413" s="201"/>
      <c r="J413" s="201"/>
      <c r="K413" s="201"/>
    </row>
    <row r="414" spans="1:11" s="235" customFormat="1" x14ac:dyDescent="0.25">
      <c r="A414" s="201"/>
      <c r="B414" s="202"/>
      <c r="C414" s="234"/>
      <c r="D414" s="234"/>
      <c r="E414" s="200"/>
      <c r="F414" s="234"/>
      <c r="G414" s="234"/>
      <c r="H414" s="200"/>
      <c r="I414" s="201"/>
      <c r="J414" s="201"/>
      <c r="K414" s="201"/>
    </row>
    <row r="415" spans="1:11" s="235" customFormat="1" x14ac:dyDescent="0.25">
      <c r="A415" s="201"/>
      <c r="B415" s="202"/>
      <c r="C415" s="234"/>
      <c r="D415" s="234"/>
      <c r="E415" s="200"/>
      <c r="F415" s="234"/>
      <c r="G415" s="234"/>
      <c r="H415" s="200"/>
      <c r="I415" s="201"/>
      <c r="J415" s="201"/>
      <c r="K415" s="201"/>
    </row>
    <row r="416" spans="1:11" s="235" customFormat="1" x14ac:dyDescent="0.25">
      <c r="A416" s="201"/>
      <c r="B416" s="202"/>
      <c r="C416" s="234"/>
      <c r="D416" s="234"/>
      <c r="E416" s="200"/>
      <c r="F416" s="234"/>
      <c r="G416" s="234"/>
      <c r="H416" s="200"/>
      <c r="I416" s="201"/>
      <c r="J416" s="201"/>
      <c r="K416" s="201"/>
    </row>
    <row r="417" spans="1:11" s="235" customFormat="1" x14ac:dyDescent="0.25">
      <c r="A417" s="201"/>
      <c r="B417" s="202"/>
      <c r="C417" s="234"/>
      <c r="D417" s="234"/>
      <c r="E417" s="200"/>
      <c r="F417" s="234"/>
      <c r="G417" s="234"/>
      <c r="H417" s="200"/>
      <c r="I417" s="201"/>
      <c r="J417" s="201"/>
      <c r="K417" s="201"/>
    </row>
    <row r="418" spans="1:11" s="235" customFormat="1" x14ac:dyDescent="0.25">
      <c r="A418" s="201"/>
      <c r="B418" s="202"/>
      <c r="C418" s="234"/>
      <c r="D418" s="234"/>
      <c r="E418" s="200"/>
      <c r="F418" s="234"/>
      <c r="G418" s="234"/>
      <c r="H418" s="200"/>
      <c r="I418" s="201"/>
      <c r="J418" s="201"/>
      <c r="K418" s="201"/>
    </row>
    <row r="419" spans="1:11" s="235" customFormat="1" x14ac:dyDescent="0.25">
      <c r="A419" s="201"/>
      <c r="B419" s="202"/>
      <c r="C419" s="234"/>
      <c r="D419" s="234"/>
      <c r="E419" s="200"/>
      <c r="F419" s="234"/>
      <c r="G419" s="234"/>
      <c r="H419" s="200"/>
      <c r="I419" s="201"/>
      <c r="J419" s="201"/>
      <c r="K419" s="201"/>
    </row>
  </sheetData>
  <autoFilter ref="B9:H405" xr:uid="{00000000-0009-0000-0000-000002000000}">
    <filterColumn colId="0" showButton="0"/>
  </autoFilter>
  <mergeCells count="565">
    <mergeCell ref="C347:H347"/>
    <mergeCell ref="B352:B353"/>
    <mergeCell ref="C352:H352"/>
    <mergeCell ref="B354:D354"/>
    <mergeCell ref="G354:H354"/>
    <mergeCell ref="B347:B349"/>
    <mergeCell ref="C348:C349"/>
    <mergeCell ref="C285:H285"/>
    <mergeCell ref="B289:G289"/>
    <mergeCell ref="E350:E351"/>
    <mergeCell ref="F350:F351"/>
    <mergeCell ref="G350:G351"/>
    <mergeCell ref="H350:H351"/>
    <mergeCell ref="B339:G339"/>
    <mergeCell ref="B338:D338"/>
    <mergeCell ref="G338:H338"/>
    <mergeCell ref="B341:C341"/>
    <mergeCell ref="D341:H341"/>
    <mergeCell ref="B343:B344"/>
    <mergeCell ref="C343:C344"/>
    <mergeCell ref="D343:D344"/>
    <mergeCell ref="E343:E344"/>
    <mergeCell ref="F343:F344"/>
    <mergeCell ref="G343:G344"/>
    <mergeCell ref="B279:H279"/>
    <mergeCell ref="B280:H280"/>
    <mergeCell ref="B281:B282"/>
    <mergeCell ref="C281:H281"/>
    <mergeCell ref="B283:B284"/>
    <mergeCell ref="B345:H345"/>
    <mergeCell ref="B346:H346"/>
    <mergeCell ref="B228:B229"/>
    <mergeCell ref="B362:H362"/>
    <mergeCell ref="B259:C259"/>
    <mergeCell ref="D259:H259"/>
    <mergeCell ref="B272:D272"/>
    <mergeCell ref="G272:H272"/>
    <mergeCell ref="B275:C275"/>
    <mergeCell ref="D275:H275"/>
    <mergeCell ref="B285:B286"/>
    <mergeCell ref="D348:D349"/>
    <mergeCell ref="E348:E349"/>
    <mergeCell ref="F348:F349"/>
    <mergeCell ref="G348:G349"/>
    <mergeCell ref="H348:H349"/>
    <mergeCell ref="B350:B351"/>
    <mergeCell ref="C350:C351"/>
    <mergeCell ref="D350:D351"/>
    <mergeCell ref="B363:B364"/>
    <mergeCell ref="C363:H363"/>
    <mergeCell ref="B365:B366"/>
    <mergeCell ref="C365:H365"/>
    <mergeCell ref="B355:G355"/>
    <mergeCell ref="B359:B360"/>
    <mergeCell ref="C359:C360"/>
    <mergeCell ref="D359:D360"/>
    <mergeCell ref="E359:E360"/>
    <mergeCell ref="F359:F360"/>
    <mergeCell ref="G359:G360"/>
    <mergeCell ref="H359:H360"/>
    <mergeCell ref="B357:C357"/>
    <mergeCell ref="D357:H357"/>
    <mergeCell ref="B361:H361"/>
    <mergeCell ref="B149:C149"/>
    <mergeCell ref="D149:H149"/>
    <mergeCell ref="B176:B177"/>
    <mergeCell ref="C176:H176"/>
    <mergeCell ref="B180:G180"/>
    <mergeCell ref="B170:H170"/>
    <mergeCell ref="B171:H171"/>
    <mergeCell ref="B172:B173"/>
    <mergeCell ref="C172:H172"/>
    <mergeCell ref="B174:B175"/>
    <mergeCell ref="C174:H174"/>
    <mergeCell ref="B164:G164"/>
    <mergeCell ref="B153:H153"/>
    <mergeCell ref="B154:H154"/>
    <mergeCell ref="C155:H155"/>
    <mergeCell ref="B159:B160"/>
    <mergeCell ref="C159:H159"/>
    <mergeCell ref="B163:D163"/>
    <mergeCell ref="G163:H163"/>
    <mergeCell ref="B166:C166"/>
    <mergeCell ref="D166:H166"/>
    <mergeCell ref="B155:B157"/>
    <mergeCell ref="C156:C157"/>
    <mergeCell ref="D156:D157"/>
    <mergeCell ref="B147:G147"/>
    <mergeCell ref="B146:D146"/>
    <mergeCell ref="G146:H146"/>
    <mergeCell ref="B139:B141"/>
    <mergeCell ref="C140:C141"/>
    <mergeCell ref="D140:D141"/>
    <mergeCell ref="E140:E141"/>
    <mergeCell ref="F140:F141"/>
    <mergeCell ref="G140:G141"/>
    <mergeCell ref="H140:H141"/>
    <mergeCell ref="B377:B378"/>
    <mergeCell ref="C377:C378"/>
    <mergeCell ref="D377:D378"/>
    <mergeCell ref="E377:E378"/>
    <mergeCell ref="F377:F378"/>
    <mergeCell ref="G377:G378"/>
    <mergeCell ref="H377:H378"/>
    <mergeCell ref="B387:E387"/>
    <mergeCell ref="B389:C390"/>
    <mergeCell ref="B379:H379"/>
    <mergeCell ref="B380:H380"/>
    <mergeCell ref="B381:B382"/>
    <mergeCell ref="C381:H381"/>
    <mergeCell ref="B383:B384"/>
    <mergeCell ref="C383:H383"/>
    <mergeCell ref="G389:G390"/>
    <mergeCell ref="H389:H390"/>
    <mergeCell ref="D389:D390"/>
    <mergeCell ref="E389:F390"/>
    <mergeCell ref="B367:B368"/>
    <mergeCell ref="C367:H367"/>
    <mergeCell ref="B369:B370"/>
    <mergeCell ref="C369:H369"/>
    <mergeCell ref="B373:G373"/>
    <mergeCell ref="B375:C375"/>
    <mergeCell ref="D375:H375"/>
    <mergeCell ref="B372:D372"/>
    <mergeCell ref="G372:H372"/>
    <mergeCell ref="H343:H344"/>
    <mergeCell ref="B317:H317"/>
    <mergeCell ref="B318:H318"/>
    <mergeCell ref="B329:H329"/>
    <mergeCell ref="B330:H330"/>
    <mergeCell ref="B331:B332"/>
    <mergeCell ref="C331:H331"/>
    <mergeCell ref="B333:B334"/>
    <mergeCell ref="C333:H333"/>
    <mergeCell ref="B335:B336"/>
    <mergeCell ref="C335:H335"/>
    <mergeCell ref="B327:B328"/>
    <mergeCell ref="C327:C328"/>
    <mergeCell ref="D327:D328"/>
    <mergeCell ref="E327:E328"/>
    <mergeCell ref="F327:F328"/>
    <mergeCell ref="G327:G328"/>
    <mergeCell ref="H327:H328"/>
    <mergeCell ref="B323:G323"/>
    <mergeCell ref="B322:D322"/>
    <mergeCell ref="G322:H322"/>
    <mergeCell ref="B325:C325"/>
    <mergeCell ref="D325:H325"/>
    <mergeCell ref="B253:B254"/>
    <mergeCell ref="C253:H253"/>
    <mergeCell ref="B299:D299"/>
    <mergeCell ref="G299:H299"/>
    <mergeCell ref="B302:C302"/>
    <mergeCell ref="D302:H302"/>
    <mergeCell ref="C283:H283"/>
    <mergeCell ref="B273:G273"/>
    <mergeCell ref="B288:D288"/>
    <mergeCell ref="G288:H288"/>
    <mergeCell ref="B291:C291"/>
    <mergeCell ref="D291:H291"/>
    <mergeCell ref="B293:B294"/>
    <mergeCell ref="C293:C294"/>
    <mergeCell ref="D293:D294"/>
    <mergeCell ref="E293:E294"/>
    <mergeCell ref="F293:F294"/>
    <mergeCell ref="G293:G294"/>
    <mergeCell ref="H293:H294"/>
    <mergeCell ref="B295:H295"/>
    <mergeCell ref="B296:H296"/>
    <mergeCell ref="B300:G300"/>
    <mergeCell ref="B277:B278"/>
    <mergeCell ref="C277:C278"/>
    <mergeCell ref="C244:H244"/>
    <mergeCell ref="B247:B248"/>
    <mergeCell ref="C247:H247"/>
    <mergeCell ref="B250:B252"/>
    <mergeCell ref="C251:C252"/>
    <mergeCell ref="D251:D252"/>
    <mergeCell ref="E251:E252"/>
    <mergeCell ref="F251:F252"/>
    <mergeCell ref="G251:G252"/>
    <mergeCell ref="H251:H252"/>
    <mergeCell ref="D200:H200"/>
    <mergeCell ref="B208:D208"/>
    <mergeCell ref="G208:H208"/>
    <mergeCell ref="B211:C211"/>
    <mergeCell ref="D211:H211"/>
    <mergeCell ref="B230:H230"/>
    <mergeCell ref="B231:H231"/>
    <mergeCell ref="B215:H215"/>
    <mergeCell ref="B216:H216"/>
    <mergeCell ref="B217:B218"/>
    <mergeCell ref="C217:H217"/>
    <mergeCell ref="C219:H219"/>
    <mergeCell ref="B224:G224"/>
    <mergeCell ref="H220:H221"/>
    <mergeCell ref="H202:H203"/>
    <mergeCell ref="B200:C200"/>
    <mergeCell ref="B213:B214"/>
    <mergeCell ref="C213:C214"/>
    <mergeCell ref="D213:D214"/>
    <mergeCell ref="E213:E214"/>
    <mergeCell ref="F213:F214"/>
    <mergeCell ref="G213:G214"/>
    <mergeCell ref="G220:G221"/>
    <mergeCell ref="B197:D197"/>
    <mergeCell ref="G197:H197"/>
    <mergeCell ref="B202:B203"/>
    <mergeCell ref="C202:C203"/>
    <mergeCell ref="D202:D203"/>
    <mergeCell ref="E202:E203"/>
    <mergeCell ref="F202:F203"/>
    <mergeCell ref="G202:G203"/>
    <mergeCell ref="C250:H250"/>
    <mergeCell ref="H213:H214"/>
    <mergeCell ref="F240:F241"/>
    <mergeCell ref="G240:G241"/>
    <mergeCell ref="H240:H241"/>
    <mergeCell ref="E240:E241"/>
    <mergeCell ref="H228:H229"/>
    <mergeCell ref="B223:D223"/>
    <mergeCell ref="G223:H223"/>
    <mergeCell ref="B226:C226"/>
    <mergeCell ref="D226:H226"/>
    <mergeCell ref="B219:B221"/>
    <mergeCell ref="C220:C221"/>
    <mergeCell ref="D220:D221"/>
    <mergeCell ref="E220:E221"/>
    <mergeCell ref="F220:F221"/>
    <mergeCell ref="H105:H106"/>
    <mergeCell ref="B113:B115"/>
    <mergeCell ref="C114:C115"/>
    <mergeCell ref="D114:D115"/>
    <mergeCell ref="E114:E115"/>
    <mergeCell ref="F114:F115"/>
    <mergeCell ref="G114:G115"/>
    <mergeCell ref="H114:H115"/>
    <mergeCell ref="B235:D235"/>
    <mergeCell ref="G235:H235"/>
    <mergeCell ref="B186:H186"/>
    <mergeCell ref="B187:H187"/>
    <mergeCell ref="B188:B189"/>
    <mergeCell ref="C188:H188"/>
    <mergeCell ref="B190:B191"/>
    <mergeCell ref="C190:H190"/>
    <mergeCell ref="B204:H204"/>
    <mergeCell ref="B205:H205"/>
    <mergeCell ref="B209:G209"/>
    <mergeCell ref="B192:B193"/>
    <mergeCell ref="C192:H192"/>
    <mergeCell ref="B194:B195"/>
    <mergeCell ref="C194:H194"/>
    <mergeCell ref="B198:G198"/>
    <mergeCell ref="C95:C96"/>
    <mergeCell ref="D95:D96"/>
    <mergeCell ref="E95:E96"/>
    <mergeCell ref="F95:F96"/>
    <mergeCell ref="G95:G96"/>
    <mergeCell ref="C68:H68"/>
    <mergeCell ref="B109:B112"/>
    <mergeCell ref="C110:C112"/>
    <mergeCell ref="D110:D112"/>
    <mergeCell ref="E110:E112"/>
    <mergeCell ref="F110:F112"/>
    <mergeCell ref="G110:G112"/>
    <mergeCell ref="H110:H112"/>
    <mergeCell ref="C97:H97"/>
    <mergeCell ref="B100:D100"/>
    <mergeCell ref="G100:H100"/>
    <mergeCell ref="B103:C103"/>
    <mergeCell ref="D103:H103"/>
    <mergeCell ref="B105:B106"/>
    <mergeCell ref="C105:C106"/>
    <mergeCell ref="D105:D106"/>
    <mergeCell ref="E105:E106"/>
    <mergeCell ref="F105:F106"/>
    <mergeCell ref="G105:G106"/>
    <mergeCell ref="B63:H63"/>
    <mergeCell ref="B64:H64"/>
    <mergeCell ref="B65:B66"/>
    <mergeCell ref="C65:H65"/>
    <mergeCell ref="B68:B69"/>
    <mergeCell ref="D77:D78"/>
    <mergeCell ref="E77:E78"/>
    <mergeCell ref="F77:F78"/>
    <mergeCell ref="G77:G78"/>
    <mergeCell ref="C51:H51"/>
    <mergeCell ref="B47:B49"/>
    <mergeCell ref="C48:C49"/>
    <mergeCell ref="D48:D49"/>
    <mergeCell ref="E48:E49"/>
    <mergeCell ref="F48:F49"/>
    <mergeCell ref="G48:G49"/>
    <mergeCell ref="H48:H49"/>
    <mergeCell ref="B51:B53"/>
    <mergeCell ref="C52:C53"/>
    <mergeCell ref="D52:D53"/>
    <mergeCell ref="E52:E53"/>
    <mergeCell ref="F52:F53"/>
    <mergeCell ref="G52:G53"/>
    <mergeCell ref="H52:H53"/>
    <mergeCell ref="B45:H45"/>
    <mergeCell ref="B46:H46"/>
    <mergeCell ref="C47:H47"/>
    <mergeCell ref="B43:B44"/>
    <mergeCell ref="C43:C44"/>
    <mergeCell ref="D43:D44"/>
    <mergeCell ref="E43:E44"/>
    <mergeCell ref="F43:F44"/>
    <mergeCell ref="G43:G44"/>
    <mergeCell ref="H43:H44"/>
    <mergeCell ref="B1:F1"/>
    <mergeCell ref="B2:C2"/>
    <mergeCell ref="G3:H3"/>
    <mergeCell ref="G4:H4"/>
    <mergeCell ref="B5:G5"/>
    <mergeCell ref="B4:D4"/>
    <mergeCell ref="B21:B22"/>
    <mergeCell ref="C21:C22"/>
    <mergeCell ref="F21:F22"/>
    <mergeCell ref="G21:G22"/>
    <mergeCell ref="H21:H22"/>
    <mergeCell ref="D21:D22"/>
    <mergeCell ref="B11:H11"/>
    <mergeCell ref="B12:H12"/>
    <mergeCell ref="B17:G17"/>
    <mergeCell ref="D19:H19"/>
    <mergeCell ref="E21:E22"/>
    <mergeCell ref="B13:B14"/>
    <mergeCell ref="C13:C14"/>
    <mergeCell ref="D13:D14"/>
    <mergeCell ref="E13:E14"/>
    <mergeCell ref="F13:F14"/>
    <mergeCell ref="G13:G14"/>
    <mergeCell ref="H13:H14"/>
    <mergeCell ref="B39:G39"/>
    <mergeCell ref="B38:D38"/>
    <mergeCell ref="G38:H38"/>
    <mergeCell ref="B41:C41"/>
    <mergeCell ref="D41:H41"/>
    <mergeCell ref="B23:H23"/>
    <mergeCell ref="B24:H24"/>
    <mergeCell ref="B25:B26"/>
    <mergeCell ref="C25:H25"/>
    <mergeCell ref="B31:B32"/>
    <mergeCell ref="C31:H31"/>
    <mergeCell ref="B27:B28"/>
    <mergeCell ref="C27:C28"/>
    <mergeCell ref="D27:D28"/>
    <mergeCell ref="E27:E28"/>
    <mergeCell ref="F27:F28"/>
    <mergeCell ref="G27:G28"/>
    <mergeCell ref="H27:H28"/>
    <mergeCell ref="B7:C7"/>
    <mergeCell ref="B9:B10"/>
    <mergeCell ref="C9:C10"/>
    <mergeCell ref="F9:F10"/>
    <mergeCell ref="G9:G10"/>
    <mergeCell ref="H9:H10"/>
    <mergeCell ref="D7:H7"/>
    <mergeCell ref="B34:B35"/>
    <mergeCell ref="C34:H34"/>
    <mergeCell ref="D9:D10"/>
    <mergeCell ref="E9:E10"/>
    <mergeCell ref="B16:D16"/>
    <mergeCell ref="G16:H16"/>
    <mergeCell ref="B19:C19"/>
    <mergeCell ref="B118:B119"/>
    <mergeCell ref="B232:B233"/>
    <mergeCell ref="C232:C233"/>
    <mergeCell ref="D232:D233"/>
    <mergeCell ref="E232:E233"/>
    <mergeCell ref="F232:F233"/>
    <mergeCell ref="G232:G233"/>
    <mergeCell ref="H232:H233"/>
    <mergeCell ref="B132:B133"/>
    <mergeCell ref="B151:B152"/>
    <mergeCell ref="C151:C152"/>
    <mergeCell ref="D151:D152"/>
    <mergeCell ref="E151:E152"/>
    <mergeCell ref="F151:F152"/>
    <mergeCell ref="G151:G152"/>
    <mergeCell ref="H151:H152"/>
    <mergeCell ref="B168:B169"/>
    <mergeCell ref="B128:H128"/>
    <mergeCell ref="B134:B136"/>
    <mergeCell ref="C135:C136"/>
    <mergeCell ref="D135:D136"/>
    <mergeCell ref="B182:C182"/>
    <mergeCell ref="D182:H182"/>
    <mergeCell ref="D126:D127"/>
    <mergeCell ref="B54:B55"/>
    <mergeCell ref="C54:H54"/>
    <mergeCell ref="B57:G57"/>
    <mergeCell ref="B56:D56"/>
    <mergeCell ref="G56:H56"/>
    <mergeCell ref="B59:C59"/>
    <mergeCell ref="D61:D62"/>
    <mergeCell ref="E61:E62"/>
    <mergeCell ref="F61:F62"/>
    <mergeCell ref="G61:G62"/>
    <mergeCell ref="H61:H62"/>
    <mergeCell ref="D59:H59"/>
    <mergeCell ref="B61:B62"/>
    <mergeCell ref="C61:C62"/>
    <mergeCell ref="B79:H79"/>
    <mergeCell ref="B80:H80"/>
    <mergeCell ref="B81:B82"/>
    <mergeCell ref="C81:H81"/>
    <mergeCell ref="H77:H78"/>
    <mergeCell ref="B70:B71"/>
    <mergeCell ref="D75:H75"/>
    <mergeCell ref="B77:B78"/>
    <mergeCell ref="C77:C78"/>
    <mergeCell ref="C70:H70"/>
    <mergeCell ref="B73:G73"/>
    <mergeCell ref="B72:D72"/>
    <mergeCell ref="G72:H72"/>
    <mergeCell ref="B75:C75"/>
    <mergeCell ref="C91:H91"/>
    <mergeCell ref="B91:B94"/>
    <mergeCell ref="B86:B87"/>
    <mergeCell ref="C86:H86"/>
    <mergeCell ref="B89:B90"/>
    <mergeCell ref="C89:H89"/>
    <mergeCell ref="B97:B98"/>
    <mergeCell ref="F168:F169"/>
    <mergeCell ref="B179:D179"/>
    <mergeCell ref="G179:H179"/>
    <mergeCell ref="C134:H134"/>
    <mergeCell ref="C118:H118"/>
    <mergeCell ref="B122:G122"/>
    <mergeCell ref="B124:C124"/>
    <mergeCell ref="D124:H124"/>
    <mergeCell ref="H95:H96"/>
    <mergeCell ref="B101:G101"/>
    <mergeCell ref="D92:D94"/>
    <mergeCell ref="C92:C94"/>
    <mergeCell ref="E92:E94"/>
    <mergeCell ref="F92:F94"/>
    <mergeCell ref="G92:G94"/>
    <mergeCell ref="H92:H94"/>
    <mergeCell ref="B95:B96"/>
    <mergeCell ref="C130:H130"/>
    <mergeCell ref="C132:H132"/>
    <mergeCell ref="C139:H139"/>
    <mergeCell ref="B142:B143"/>
    <mergeCell ref="C142:H142"/>
    <mergeCell ref="E126:E127"/>
    <mergeCell ref="F126:F127"/>
    <mergeCell ref="G126:G127"/>
    <mergeCell ref="H126:H127"/>
    <mergeCell ref="E135:E136"/>
    <mergeCell ref="F135:F136"/>
    <mergeCell ref="G135:G136"/>
    <mergeCell ref="H135:H136"/>
    <mergeCell ref="B126:B127"/>
    <mergeCell ref="C126:C127"/>
    <mergeCell ref="B107:H107"/>
    <mergeCell ref="B108:H108"/>
    <mergeCell ref="C109:H109"/>
    <mergeCell ref="C113:H113"/>
    <mergeCell ref="B121:D121"/>
    <mergeCell ref="G121:H121"/>
    <mergeCell ref="G168:G169"/>
    <mergeCell ref="H168:H169"/>
    <mergeCell ref="B184:B185"/>
    <mergeCell ref="C184:C185"/>
    <mergeCell ref="D184:D185"/>
    <mergeCell ref="E184:E185"/>
    <mergeCell ref="F184:F185"/>
    <mergeCell ref="G184:G185"/>
    <mergeCell ref="H184:H185"/>
    <mergeCell ref="C168:C169"/>
    <mergeCell ref="D168:D169"/>
    <mergeCell ref="E168:E169"/>
    <mergeCell ref="E156:E157"/>
    <mergeCell ref="F156:F157"/>
    <mergeCell ref="G156:G157"/>
    <mergeCell ref="H156:H157"/>
    <mergeCell ref="B129:H129"/>
    <mergeCell ref="B130:B131"/>
    <mergeCell ref="B261:B262"/>
    <mergeCell ref="C261:C262"/>
    <mergeCell ref="D261:D262"/>
    <mergeCell ref="E261:E262"/>
    <mergeCell ref="F261:F262"/>
    <mergeCell ref="G261:G262"/>
    <mergeCell ref="C228:C229"/>
    <mergeCell ref="D228:D229"/>
    <mergeCell ref="E228:E229"/>
    <mergeCell ref="F228:F229"/>
    <mergeCell ref="G228:G229"/>
    <mergeCell ref="B236:G236"/>
    <mergeCell ref="B238:C238"/>
    <mergeCell ref="D238:H238"/>
    <mergeCell ref="B240:B241"/>
    <mergeCell ref="H261:H262"/>
    <mergeCell ref="C240:C241"/>
    <mergeCell ref="D240:D241"/>
    <mergeCell ref="B257:G257"/>
    <mergeCell ref="B256:D256"/>
    <mergeCell ref="G256:H256"/>
    <mergeCell ref="B242:H242"/>
    <mergeCell ref="B243:H243"/>
    <mergeCell ref="B244:B245"/>
    <mergeCell ref="F277:F278"/>
    <mergeCell ref="G277:G278"/>
    <mergeCell ref="H277:H278"/>
    <mergeCell ref="C265:H265"/>
    <mergeCell ref="B268:B269"/>
    <mergeCell ref="C268:H268"/>
    <mergeCell ref="B263:H263"/>
    <mergeCell ref="B264:H264"/>
    <mergeCell ref="B265:B267"/>
    <mergeCell ref="C266:C267"/>
    <mergeCell ref="D266:D267"/>
    <mergeCell ref="E266:E267"/>
    <mergeCell ref="F266:F267"/>
    <mergeCell ref="G266:G267"/>
    <mergeCell ref="H266:H267"/>
    <mergeCell ref="D277:D278"/>
    <mergeCell ref="E277:E278"/>
    <mergeCell ref="B304:B305"/>
    <mergeCell ref="C304:C305"/>
    <mergeCell ref="D304:D305"/>
    <mergeCell ref="E304:E305"/>
    <mergeCell ref="F304:F305"/>
    <mergeCell ref="G304:G305"/>
    <mergeCell ref="H304:H305"/>
    <mergeCell ref="B315:B316"/>
    <mergeCell ref="C315:C316"/>
    <mergeCell ref="D315:D316"/>
    <mergeCell ref="E315:E316"/>
    <mergeCell ref="F315:F316"/>
    <mergeCell ref="G315:G316"/>
    <mergeCell ref="H315:H316"/>
    <mergeCell ref="B306:H306"/>
    <mergeCell ref="B307:H307"/>
    <mergeCell ref="B311:G311"/>
    <mergeCell ref="B310:D310"/>
    <mergeCell ref="G310:H310"/>
    <mergeCell ref="B313:C313"/>
    <mergeCell ref="D313:H313"/>
    <mergeCell ref="E405:F405"/>
    <mergeCell ref="B391:G391"/>
    <mergeCell ref="B392:G392"/>
    <mergeCell ref="B393:G393"/>
    <mergeCell ref="B394:G394"/>
    <mergeCell ref="B396:G396"/>
    <mergeCell ref="B398:G398"/>
    <mergeCell ref="B400:G400"/>
    <mergeCell ref="B402:G402"/>
    <mergeCell ref="B404:G404"/>
    <mergeCell ref="E395:F395"/>
    <mergeCell ref="E397:F397"/>
    <mergeCell ref="E399:F399"/>
    <mergeCell ref="E401:F401"/>
    <mergeCell ref="E403:F403"/>
    <mergeCell ref="B395:C395"/>
    <mergeCell ref="B397:C397"/>
    <mergeCell ref="B399:C399"/>
    <mergeCell ref="B401:C401"/>
    <mergeCell ref="B403:C403"/>
    <mergeCell ref="B405:C405"/>
  </mergeCells>
  <phoneticPr fontId="1"/>
  <printOptions horizontalCentered="1"/>
  <pageMargins left="0.11811023622047245" right="0.11811023622047245" top="0.35433070866141736" bottom="0.35433070866141736" header="0" footer="0"/>
  <pageSetup paperSize="9" scale="59" firstPageNumber="4294967295" fitToHeight="0" orientation="landscape" useFirstPageNumber="1" r:id="rId1"/>
  <headerFooter differentFirst="1"/>
  <rowBreaks count="45" manualBreakCount="45">
    <brk id="15" max="8" man="1"/>
    <brk id="26" max="8" man="1"/>
    <brk id="28" max="8" man="1"/>
    <brk id="32" max="8" man="1"/>
    <brk id="37" max="8" man="1"/>
    <brk id="49" max="8" man="1"/>
    <brk id="53" max="8" man="1"/>
    <brk id="55" max="8" man="1"/>
    <brk id="67" max="8" man="1"/>
    <brk id="71" max="8" man="1"/>
    <brk id="84" max="8" man="1"/>
    <brk id="90" max="8" man="1"/>
    <brk id="98" max="8" man="1"/>
    <brk id="111" max="8" man="1"/>
    <brk id="112" max="8" man="1"/>
    <brk id="120" max="8" man="1"/>
    <brk id="133" max="8" man="1"/>
    <brk id="137" max="8" man="1"/>
    <brk id="141" max="8" man="1"/>
    <brk id="145" max="8" man="1"/>
    <brk id="158" max="8" man="1"/>
    <brk id="162" max="8" man="1"/>
    <brk id="175" max="8" man="1"/>
    <brk id="178" max="8" man="1"/>
    <brk id="193" max="8" man="1"/>
    <brk id="196" max="8" man="1"/>
    <brk id="207" max="8" man="1"/>
    <brk id="218" max="8" man="1"/>
    <brk id="222" max="8" man="1"/>
    <brk id="234" max="8" man="1"/>
    <brk id="248" max="8" man="1"/>
    <brk id="255" max="8" man="1"/>
    <brk id="267" max="8" man="1"/>
    <brk id="271" max="8" man="1"/>
    <brk id="284" max="8" man="1"/>
    <brk id="287" max="8" man="1"/>
    <brk id="298" max="8" man="1"/>
    <brk id="309" max="8" man="1"/>
    <brk id="321" max="8" man="1"/>
    <brk id="337" max="8" man="1"/>
    <brk id="353" max="8" man="1"/>
    <brk id="366" max="8" man="1"/>
    <brk id="371" max="8" man="1"/>
    <brk id="386" max="8" man="1"/>
    <brk id="41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AE13E-AAB5-44D9-A3EB-F09FE921E574}">
  <sheetPr>
    <pageSetUpPr fitToPage="1"/>
  </sheetPr>
  <dimension ref="B2:E29"/>
  <sheetViews>
    <sheetView view="pageBreakPreview" topLeftCell="B18" zoomScaleNormal="100" zoomScaleSheetLayoutView="100" workbookViewId="0">
      <selection activeCell="C24" sqref="C24"/>
    </sheetView>
  </sheetViews>
  <sheetFormatPr defaultRowHeight="12.75" x14ac:dyDescent="0.25"/>
  <cols>
    <col min="1" max="1" width="2.46484375" customWidth="1"/>
    <col min="2" max="2" width="5.73046875" customWidth="1"/>
    <col min="3" max="3" width="22.3984375" customWidth="1"/>
    <col min="4" max="4" width="139" customWidth="1"/>
  </cols>
  <sheetData>
    <row r="2" spans="2:5" s="243" customFormat="1" ht="24.95" customHeight="1" x14ac:dyDescent="0.25">
      <c r="B2" s="242" t="s">
        <v>1120</v>
      </c>
    </row>
    <row r="3" spans="2:5" s="243" customFormat="1" ht="30" customHeight="1" x14ac:dyDescent="0.25">
      <c r="B3" s="244" t="s">
        <v>1121</v>
      </c>
      <c r="C3" s="245" t="s">
        <v>1122</v>
      </c>
      <c r="D3" s="245" t="s">
        <v>1123</v>
      </c>
    </row>
    <row r="4" spans="2:5" s="243" customFormat="1" ht="33.75" customHeight="1" x14ac:dyDescent="0.25">
      <c r="B4" s="246">
        <v>1</v>
      </c>
      <c r="C4" s="246" t="s">
        <v>1124</v>
      </c>
      <c r="D4" s="247" t="s">
        <v>1125</v>
      </c>
    </row>
    <row r="5" spans="2:5" s="243" customFormat="1" ht="33.75" customHeight="1" x14ac:dyDescent="0.25">
      <c r="B5" s="246">
        <v>1</v>
      </c>
      <c r="C5" s="246" t="s">
        <v>1126</v>
      </c>
      <c r="D5" s="247" t="s">
        <v>1127</v>
      </c>
    </row>
    <row r="6" spans="2:5" s="243" customFormat="1" ht="48" customHeight="1" x14ac:dyDescent="0.25">
      <c r="B6" s="246">
        <v>1</v>
      </c>
      <c r="C6" s="246" t="s">
        <v>1128</v>
      </c>
      <c r="D6" s="248" t="s">
        <v>1129</v>
      </c>
    </row>
    <row r="7" spans="2:5" s="243" customFormat="1" ht="48.75" customHeight="1" x14ac:dyDescent="0.25">
      <c r="B7" s="246">
        <v>1</v>
      </c>
      <c r="C7" s="246" t="s">
        <v>1135</v>
      </c>
      <c r="D7" s="247" t="s">
        <v>1136</v>
      </c>
    </row>
    <row r="8" spans="2:5" s="243" customFormat="1" ht="33" customHeight="1" x14ac:dyDescent="0.25">
      <c r="B8" s="246">
        <v>8</v>
      </c>
      <c r="C8" s="249" t="s">
        <v>1130</v>
      </c>
      <c r="D8" s="247" t="s">
        <v>1131</v>
      </c>
      <c r="E8" s="250" t="s">
        <v>1132</v>
      </c>
    </row>
    <row r="9" spans="2:5" s="243" customFormat="1" ht="33.75" customHeight="1" x14ac:dyDescent="0.25">
      <c r="B9" s="246">
        <v>12</v>
      </c>
      <c r="C9" s="246" t="s">
        <v>1133</v>
      </c>
      <c r="D9" s="247" t="s">
        <v>1134</v>
      </c>
    </row>
    <row r="10" spans="2:5" s="243" customFormat="1" ht="62.25" customHeight="1" x14ac:dyDescent="0.25">
      <c r="B10" s="246">
        <v>14</v>
      </c>
      <c r="C10" s="246" t="s">
        <v>1137</v>
      </c>
      <c r="D10" s="247" t="s">
        <v>1138</v>
      </c>
    </row>
    <row r="11" spans="2:5" s="243" customFormat="1" ht="33.75" customHeight="1" x14ac:dyDescent="0.25">
      <c r="B11" s="246">
        <v>14</v>
      </c>
      <c r="C11" s="246" t="s">
        <v>1139</v>
      </c>
      <c r="D11" s="247" t="s">
        <v>1140</v>
      </c>
    </row>
    <row r="12" spans="2:5" s="243" customFormat="1" ht="60" customHeight="1" x14ac:dyDescent="0.25">
      <c r="B12" s="246">
        <v>14</v>
      </c>
      <c r="C12" s="246" t="s">
        <v>1141</v>
      </c>
      <c r="D12" s="247" t="s">
        <v>1142</v>
      </c>
    </row>
    <row r="13" spans="2:5" s="243" customFormat="1" ht="61.5" customHeight="1" x14ac:dyDescent="0.25">
      <c r="B13" s="246">
        <v>15</v>
      </c>
      <c r="C13" s="246" t="s">
        <v>1143</v>
      </c>
      <c r="D13" s="247" t="s">
        <v>1144</v>
      </c>
    </row>
    <row r="14" spans="2:5" s="243" customFormat="1" ht="69.75" customHeight="1" x14ac:dyDescent="0.25">
      <c r="B14" s="246">
        <v>16</v>
      </c>
      <c r="C14" s="246" t="s">
        <v>1145</v>
      </c>
      <c r="D14" s="247" t="s">
        <v>1146</v>
      </c>
    </row>
    <row r="15" spans="2:5" s="243" customFormat="1" ht="41.25" customHeight="1" x14ac:dyDescent="0.25">
      <c r="B15" s="246">
        <v>20</v>
      </c>
      <c r="C15" s="246" t="s">
        <v>1147</v>
      </c>
      <c r="D15" s="247" t="s">
        <v>1148</v>
      </c>
    </row>
    <row r="16" spans="2:5" s="243" customFormat="1" ht="41.25" customHeight="1" x14ac:dyDescent="0.25">
      <c r="B16" s="246">
        <v>23</v>
      </c>
      <c r="C16" s="246" t="s">
        <v>1149</v>
      </c>
      <c r="D16" s="247" t="s">
        <v>1150</v>
      </c>
    </row>
    <row r="17" spans="2:5" s="243" customFormat="1" ht="57.75" customHeight="1" x14ac:dyDescent="0.25">
      <c r="B17" s="246">
        <v>34</v>
      </c>
      <c r="C17" s="246" t="s">
        <v>1151</v>
      </c>
      <c r="D17" s="247" t="s">
        <v>1152</v>
      </c>
    </row>
    <row r="18" spans="2:5" s="243" customFormat="1" ht="41.25" customHeight="1" x14ac:dyDescent="0.25">
      <c r="B18" s="246">
        <v>35</v>
      </c>
      <c r="C18" s="246" t="s">
        <v>1162</v>
      </c>
      <c r="D18" s="247" t="s">
        <v>1163</v>
      </c>
    </row>
    <row r="19" spans="2:5" s="243" customFormat="1" ht="43.5" customHeight="1" x14ac:dyDescent="0.25">
      <c r="B19" s="246">
        <v>41</v>
      </c>
      <c r="C19" s="246" t="s">
        <v>1155</v>
      </c>
      <c r="D19" s="247" t="s">
        <v>1156</v>
      </c>
    </row>
    <row r="20" spans="2:5" s="243" customFormat="1" ht="43.5" customHeight="1" x14ac:dyDescent="0.25">
      <c r="B20" s="246">
        <v>41</v>
      </c>
      <c r="C20" s="249" t="s">
        <v>1157</v>
      </c>
      <c r="D20" s="247" t="s">
        <v>1158</v>
      </c>
      <c r="E20" s="243" t="s">
        <v>1159</v>
      </c>
    </row>
    <row r="21" spans="2:5" s="243" customFormat="1" ht="54" customHeight="1" x14ac:dyDescent="0.25">
      <c r="B21" s="246">
        <v>47</v>
      </c>
      <c r="C21" s="246" t="s">
        <v>1160</v>
      </c>
      <c r="D21" s="247" t="s">
        <v>1161</v>
      </c>
    </row>
    <row r="22" spans="2:5" s="243" customFormat="1" ht="41.25" customHeight="1" x14ac:dyDescent="0.25">
      <c r="B22" s="246">
        <v>48</v>
      </c>
      <c r="C22" s="249" t="s">
        <v>1164</v>
      </c>
      <c r="D22" s="247" t="s">
        <v>1165</v>
      </c>
      <c r="E22" s="243" t="s">
        <v>1159</v>
      </c>
    </row>
    <row r="23" spans="2:5" s="243" customFormat="1" ht="41.25" customHeight="1" x14ac:dyDescent="0.25">
      <c r="B23" s="246">
        <v>51</v>
      </c>
      <c r="C23" s="246" t="s">
        <v>1166</v>
      </c>
      <c r="D23" s="247" t="s">
        <v>1167</v>
      </c>
    </row>
    <row r="24" spans="2:5" s="243" customFormat="1" ht="49.5" customHeight="1" x14ac:dyDescent="0.25">
      <c r="B24" s="246">
        <v>40</v>
      </c>
      <c r="C24" s="246" t="s">
        <v>1153</v>
      </c>
      <c r="D24" s="248" t="s">
        <v>1154</v>
      </c>
    </row>
    <row r="25" spans="2:5" s="243" customFormat="1" ht="45" customHeight="1" x14ac:dyDescent="0.25">
      <c r="B25" s="246">
        <v>59</v>
      </c>
      <c r="C25" s="246" t="s">
        <v>1168</v>
      </c>
      <c r="D25" s="247" t="s">
        <v>1169</v>
      </c>
    </row>
    <row r="26" spans="2:5" s="243" customFormat="1" ht="41.25" customHeight="1" x14ac:dyDescent="0.25">
      <c r="B26" s="246">
        <v>65</v>
      </c>
      <c r="C26" s="246" t="s">
        <v>1176</v>
      </c>
      <c r="D26" s="248" t="s">
        <v>1177</v>
      </c>
    </row>
    <row r="27" spans="2:5" s="243" customFormat="1" ht="60.75" customHeight="1" x14ac:dyDescent="0.25">
      <c r="B27" s="246">
        <v>67</v>
      </c>
      <c r="C27" s="246" t="s">
        <v>1170</v>
      </c>
      <c r="D27" s="247" t="s">
        <v>1171</v>
      </c>
    </row>
    <row r="28" spans="2:5" s="243" customFormat="1" ht="41.25" customHeight="1" x14ac:dyDescent="0.25">
      <c r="B28" s="246">
        <v>77</v>
      </c>
      <c r="C28" s="246" t="s">
        <v>1172</v>
      </c>
      <c r="D28" s="247" t="s">
        <v>1173</v>
      </c>
    </row>
    <row r="29" spans="2:5" s="243" customFormat="1" ht="41.25" customHeight="1" x14ac:dyDescent="0.25">
      <c r="B29" s="246">
        <v>78</v>
      </c>
      <c r="C29" s="246" t="s">
        <v>1174</v>
      </c>
      <c r="D29" s="247" t="s">
        <v>1175</v>
      </c>
    </row>
  </sheetData>
  <phoneticPr fontId="1"/>
  <printOptions horizontalCentered="1"/>
  <pageMargins left="0.62992125984251968" right="0.62992125984251968" top="0.74803149606299213" bottom="0.74803149606299213" header="0.31496062992125984" footer="0.31496062992125984"/>
  <pageSetup paperSize="9" scale="8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D1:U24"/>
  <sheetViews>
    <sheetView showGridLines="0" view="pageBreakPreview" zoomScale="85" zoomScaleNormal="85" zoomScaleSheetLayoutView="85" workbookViewId="0">
      <selection activeCell="E11" sqref="E11:I12"/>
    </sheetView>
  </sheetViews>
  <sheetFormatPr defaultRowHeight="12.75" x14ac:dyDescent="0.25"/>
  <cols>
    <col min="1" max="1" width="3.59765625" customWidth="1"/>
    <col min="2" max="2" width="2.59765625" customWidth="1"/>
    <col min="3" max="3" width="1.73046875" customWidth="1"/>
    <col min="4" max="4" width="5.1328125" customWidth="1"/>
    <col min="5" max="7" width="3.59765625" customWidth="1"/>
    <col min="8" max="8" width="16.86328125" customWidth="1"/>
    <col min="9" max="9" width="38.59765625" customWidth="1"/>
    <col min="10" max="10" width="9.265625" customWidth="1"/>
    <col min="11" max="20" width="5.59765625" customWidth="1"/>
    <col min="21" max="21" width="9.265625" customWidth="1"/>
    <col min="22" max="44" width="3.59765625" customWidth="1"/>
  </cols>
  <sheetData>
    <row r="1" spans="4:21" ht="48" customHeight="1" x14ac:dyDescent="0.25">
      <c r="D1" s="142" t="s">
        <v>268</v>
      </c>
    </row>
    <row r="2" spans="4:21" ht="30.75" customHeight="1" x14ac:dyDescent="0.25">
      <c r="D2" s="143" t="s">
        <v>269</v>
      </c>
    </row>
    <row r="3" spans="4:21" x14ac:dyDescent="0.25">
      <c r="D3" s="482" t="s">
        <v>270</v>
      </c>
      <c r="E3" s="337" t="s">
        <v>271</v>
      </c>
      <c r="F3" s="338"/>
      <c r="G3" s="338"/>
      <c r="H3" s="338"/>
      <c r="I3" s="339"/>
      <c r="J3" s="491" t="s">
        <v>272</v>
      </c>
      <c r="K3" s="472" t="s">
        <v>273</v>
      </c>
      <c r="L3" s="494"/>
      <c r="M3" s="494"/>
      <c r="N3" s="494"/>
      <c r="O3" s="494"/>
      <c r="P3" s="494"/>
      <c r="Q3" s="494"/>
      <c r="R3" s="494"/>
      <c r="S3" s="494"/>
      <c r="T3" s="473"/>
      <c r="U3" s="491" t="s">
        <v>274</v>
      </c>
    </row>
    <row r="4" spans="4:21" x14ac:dyDescent="0.25">
      <c r="D4" s="483"/>
      <c r="E4" s="485"/>
      <c r="F4" s="486"/>
      <c r="G4" s="486"/>
      <c r="H4" s="486"/>
      <c r="I4" s="487"/>
      <c r="J4" s="492"/>
      <c r="K4" s="495">
        <v>5</v>
      </c>
      <c r="L4" s="496"/>
      <c r="M4" s="495">
        <v>4</v>
      </c>
      <c r="N4" s="496"/>
      <c r="O4" s="495">
        <v>3</v>
      </c>
      <c r="P4" s="496"/>
      <c r="Q4" s="495">
        <v>2</v>
      </c>
      <c r="R4" s="496"/>
      <c r="S4" s="495">
        <v>1</v>
      </c>
      <c r="T4" s="496"/>
      <c r="U4" s="492"/>
    </row>
    <row r="5" spans="4:21" ht="12.75" customHeight="1" x14ac:dyDescent="0.25">
      <c r="D5" s="483"/>
      <c r="E5" s="485"/>
      <c r="F5" s="486"/>
      <c r="G5" s="486"/>
      <c r="H5" s="486"/>
      <c r="I5" s="487"/>
      <c r="J5" s="492"/>
      <c r="K5" s="497"/>
      <c r="L5" s="498"/>
      <c r="M5" s="497"/>
      <c r="N5" s="498"/>
      <c r="O5" s="497"/>
      <c r="P5" s="498"/>
      <c r="Q5" s="497"/>
      <c r="R5" s="498"/>
      <c r="S5" s="497"/>
      <c r="T5" s="498"/>
      <c r="U5" s="492"/>
    </row>
    <row r="6" spans="4:21" ht="69.75" customHeight="1" x14ac:dyDescent="0.25">
      <c r="D6" s="484"/>
      <c r="E6" s="488"/>
      <c r="F6" s="489"/>
      <c r="G6" s="489"/>
      <c r="H6" s="489"/>
      <c r="I6" s="490"/>
      <c r="J6" s="493"/>
      <c r="K6" s="499" t="s">
        <v>275</v>
      </c>
      <c r="L6" s="500"/>
      <c r="M6" s="499" t="s">
        <v>276</v>
      </c>
      <c r="N6" s="500"/>
      <c r="O6" s="499" t="s">
        <v>277</v>
      </c>
      <c r="P6" s="500"/>
      <c r="Q6" s="499" t="s">
        <v>278</v>
      </c>
      <c r="R6" s="500"/>
      <c r="S6" s="499" t="s">
        <v>279</v>
      </c>
      <c r="T6" s="500"/>
      <c r="U6" s="493"/>
    </row>
    <row r="7" spans="4:21" ht="26.1" customHeight="1" x14ac:dyDescent="0.25">
      <c r="D7" s="335">
        <v>1</v>
      </c>
      <c r="E7" s="294" t="s">
        <v>654</v>
      </c>
      <c r="F7" s="295"/>
      <c r="G7" s="295"/>
      <c r="H7" s="295"/>
      <c r="I7" s="296"/>
      <c r="J7" s="300">
        <f>SUM(K7:T7)</f>
        <v>31</v>
      </c>
      <c r="K7" s="302">
        <f>COUNTIF('(参考)第1期中期小項目別評価'!$I$14:$I$108,K$4)</f>
        <v>1</v>
      </c>
      <c r="L7" s="303"/>
      <c r="M7" s="302">
        <f>COUNTIF('(参考)第1期中期小項目別評価'!$I$14:$I$108,M$4)</f>
        <v>12</v>
      </c>
      <c r="N7" s="303"/>
      <c r="O7" s="302">
        <f>COUNTIF('(参考)第1期中期小項目別評価'!$I$14:$I$108,O$4)</f>
        <v>18</v>
      </c>
      <c r="P7" s="303"/>
      <c r="Q7" s="302">
        <f>COUNTIF('(参考)第1期中期小項目別評価'!$I$14:$I$108,Q$4)</f>
        <v>0</v>
      </c>
      <c r="R7" s="303"/>
      <c r="S7" s="302">
        <f>COUNTIF('(参考)第1期中期小項目別評価'!$I$14:$I$108,S$4)</f>
        <v>0</v>
      </c>
      <c r="T7" s="303"/>
      <c r="U7" s="329">
        <f>ROUND((K7*5+M7*4+O7*3+Q7*2+S7*1)/J7,1)</f>
        <v>3.5</v>
      </c>
    </row>
    <row r="8" spans="4:21" ht="26.1" customHeight="1" x14ac:dyDescent="0.25">
      <c r="D8" s="336"/>
      <c r="E8" s="297"/>
      <c r="F8" s="298"/>
      <c r="G8" s="298"/>
      <c r="H8" s="298"/>
      <c r="I8" s="299"/>
      <c r="J8" s="301"/>
      <c r="K8" s="474">
        <f>K7/$J$7</f>
        <v>3.2258064516129031E-2</v>
      </c>
      <c r="L8" s="475"/>
      <c r="M8" s="474">
        <f>M7/$J$7</f>
        <v>0.38709677419354838</v>
      </c>
      <c r="N8" s="475"/>
      <c r="O8" s="474">
        <f>O7/$J$7</f>
        <v>0.58064516129032262</v>
      </c>
      <c r="P8" s="475"/>
      <c r="Q8" s="474">
        <f>Q7/$J$7</f>
        <v>0</v>
      </c>
      <c r="R8" s="475"/>
      <c r="S8" s="474">
        <f>S7/$J$7</f>
        <v>0</v>
      </c>
      <c r="T8" s="475"/>
      <c r="U8" s="330"/>
    </row>
    <row r="9" spans="4:21" ht="26.1" customHeight="1" x14ac:dyDescent="0.25">
      <c r="D9" s="335">
        <v>2</v>
      </c>
      <c r="E9" s="294" t="s">
        <v>655</v>
      </c>
      <c r="F9" s="295"/>
      <c r="G9" s="295"/>
      <c r="H9" s="295"/>
      <c r="I9" s="296"/>
      <c r="J9" s="300">
        <f t="shared" ref="J9" si="0">SUM(K9:T9)</f>
        <v>10</v>
      </c>
      <c r="K9" s="302">
        <f>COUNTIF('(参考)第1期中期小項目別評価'!$I$123:$I$150,K$4)</f>
        <v>0</v>
      </c>
      <c r="L9" s="303"/>
      <c r="M9" s="302">
        <f>COUNTIF('(参考)第1期中期小項目別評価'!$I$123:$I$150,M$4)</f>
        <v>3</v>
      </c>
      <c r="N9" s="303"/>
      <c r="O9" s="302">
        <f>COUNTIF('(参考)第1期中期小項目別評価'!$I$123:$I$150,O$4)</f>
        <v>6</v>
      </c>
      <c r="P9" s="303"/>
      <c r="Q9" s="302">
        <f>COUNTIF('(参考)第1期中期小項目別評価'!$I$123:$I$150,Q$4)</f>
        <v>1</v>
      </c>
      <c r="R9" s="303"/>
      <c r="S9" s="302">
        <f>COUNTIF('(参考)第1期中期小項目別評価'!$I$123:$I$150,S$4)</f>
        <v>0</v>
      </c>
      <c r="T9" s="303"/>
      <c r="U9" s="329">
        <f t="shared" ref="U9" si="1">ROUND((K9*5+M9*4+O9*3+Q9*2+S9*1)/J9,1)</f>
        <v>3.2</v>
      </c>
    </row>
    <row r="10" spans="4:21" ht="26.1" customHeight="1" x14ac:dyDescent="0.25">
      <c r="D10" s="336"/>
      <c r="E10" s="297"/>
      <c r="F10" s="298"/>
      <c r="G10" s="298"/>
      <c r="H10" s="298"/>
      <c r="I10" s="299"/>
      <c r="J10" s="301"/>
      <c r="K10" s="474">
        <f>K9/$J$9</f>
        <v>0</v>
      </c>
      <c r="L10" s="475"/>
      <c r="M10" s="474">
        <f>M9/$J$9</f>
        <v>0.3</v>
      </c>
      <c r="N10" s="475"/>
      <c r="O10" s="474">
        <f>O9/$J$9</f>
        <v>0.6</v>
      </c>
      <c r="P10" s="475"/>
      <c r="Q10" s="474">
        <f>Q9/$J$9</f>
        <v>0.1</v>
      </c>
      <c r="R10" s="475"/>
      <c r="S10" s="474">
        <f>S9/$J$9</f>
        <v>0</v>
      </c>
      <c r="T10" s="475"/>
      <c r="U10" s="330"/>
    </row>
    <row r="11" spans="4:21" ht="26.1" customHeight="1" x14ac:dyDescent="0.25">
      <c r="D11" s="335">
        <v>3</v>
      </c>
      <c r="E11" s="294" t="s">
        <v>280</v>
      </c>
      <c r="F11" s="295"/>
      <c r="G11" s="295"/>
      <c r="H11" s="295"/>
      <c r="I11" s="296"/>
      <c r="J11" s="300">
        <f t="shared" ref="J11" si="2">SUM(K11:T11)</f>
        <v>10</v>
      </c>
      <c r="K11" s="302">
        <f>COUNTIF('(参考)第1期中期小項目別評価'!$I$164:$I$213,K$4)</f>
        <v>0</v>
      </c>
      <c r="L11" s="303"/>
      <c r="M11" s="302">
        <f>COUNTIF('(参考)第1期中期小項目別評価'!$I$164:$I$213,M$4)</f>
        <v>2</v>
      </c>
      <c r="N11" s="303"/>
      <c r="O11" s="302">
        <f>COUNTIF('(参考)第1期中期小項目別評価'!$I$164:$I$213,O$4)</f>
        <v>8</v>
      </c>
      <c r="P11" s="303"/>
      <c r="Q11" s="302">
        <f>COUNTIF('(参考)第1期中期小項目別評価'!$I$164:$I$213,Q$4)</f>
        <v>0</v>
      </c>
      <c r="R11" s="303"/>
      <c r="S11" s="302">
        <f>COUNTIF('(参考)第1期中期小項目別評価'!$I$164:$I$213,S$4)</f>
        <v>0</v>
      </c>
      <c r="T11" s="303"/>
      <c r="U11" s="329">
        <f t="shared" ref="U11" si="3">ROUND((K11*5+M11*4+O11*3+Q11*2+S11*1)/J11,1)</f>
        <v>3.2</v>
      </c>
    </row>
    <row r="12" spans="4:21" ht="26.1" customHeight="1" x14ac:dyDescent="0.25">
      <c r="D12" s="336"/>
      <c r="E12" s="297"/>
      <c r="F12" s="298"/>
      <c r="G12" s="298"/>
      <c r="H12" s="298"/>
      <c r="I12" s="299"/>
      <c r="J12" s="301"/>
      <c r="K12" s="474">
        <f>K11/$J$11</f>
        <v>0</v>
      </c>
      <c r="L12" s="475"/>
      <c r="M12" s="474">
        <f>M11/$J$11</f>
        <v>0.2</v>
      </c>
      <c r="N12" s="475"/>
      <c r="O12" s="474">
        <f>O11/$J$11</f>
        <v>0.8</v>
      </c>
      <c r="P12" s="475"/>
      <c r="Q12" s="474">
        <f>Q11/$J$11</f>
        <v>0</v>
      </c>
      <c r="R12" s="475"/>
      <c r="S12" s="474">
        <f>S11/$J$11</f>
        <v>0</v>
      </c>
      <c r="T12" s="475"/>
      <c r="U12" s="330"/>
    </row>
    <row r="13" spans="4:21" ht="26.1" customHeight="1" x14ac:dyDescent="0.25">
      <c r="D13" s="335">
        <v>4</v>
      </c>
      <c r="E13" s="294" t="s">
        <v>656</v>
      </c>
      <c r="F13" s="295"/>
      <c r="G13" s="295"/>
      <c r="H13" s="295"/>
      <c r="I13" s="296"/>
      <c r="J13" s="300">
        <f t="shared" ref="J13" si="4">SUM(K13:T13)</f>
        <v>20</v>
      </c>
      <c r="K13" s="302">
        <f>COUNTIF('(参考)第1期中期小項目別評価'!$I$222:$I$347,K$4)</f>
        <v>0</v>
      </c>
      <c r="L13" s="303"/>
      <c r="M13" s="302">
        <f>COUNTIF('(参考)第1期中期小項目別評価'!$I$222:$I$347,M$4)</f>
        <v>5</v>
      </c>
      <c r="N13" s="303"/>
      <c r="O13" s="302">
        <f>COUNTIF('(参考)第1期中期小項目別評価'!$I$222:$I$347,O$4)</f>
        <v>15</v>
      </c>
      <c r="P13" s="303"/>
      <c r="Q13" s="302">
        <f>COUNTIF('(参考)第1期中期小項目別評価'!$I$222:$I$347,Q$4)</f>
        <v>0</v>
      </c>
      <c r="R13" s="303"/>
      <c r="S13" s="302">
        <f>COUNTIF('(参考)第1期中期小項目別評価'!$I$222:$I$347,S$4)</f>
        <v>0</v>
      </c>
      <c r="T13" s="303"/>
      <c r="U13" s="329">
        <f t="shared" ref="U13" si="5">ROUND((K13*5+M13*4+O13*3+Q13*2+S13*1)/J13,1)</f>
        <v>3.3</v>
      </c>
    </row>
    <row r="14" spans="4:21" ht="26.1" customHeight="1" x14ac:dyDescent="0.25">
      <c r="D14" s="336"/>
      <c r="E14" s="297"/>
      <c r="F14" s="298"/>
      <c r="G14" s="298"/>
      <c r="H14" s="298"/>
      <c r="I14" s="299"/>
      <c r="J14" s="301"/>
      <c r="K14" s="474">
        <f>K13/$J$13</f>
        <v>0</v>
      </c>
      <c r="L14" s="475"/>
      <c r="M14" s="474">
        <f>M13/$J$13</f>
        <v>0.25</v>
      </c>
      <c r="N14" s="475"/>
      <c r="O14" s="474">
        <f>O13/$J$13</f>
        <v>0.75</v>
      </c>
      <c r="P14" s="475"/>
      <c r="Q14" s="474">
        <f>Q13/$J$13</f>
        <v>0</v>
      </c>
      <c r="R14" s="475"/>
      <c r="S14" s="474">
        <f>S13/$J$13</f>
        <v>0</v>
      </c>
      <c r="T14" s="475"/>
      <c r="U14" s="330"/>
    </row>
    <row r="15" spans="4:21" ht="26.1" customHeight="1" x14ac:dyDescent="0.25">
      <c r="D15" s="335">
        <v>5</v>
      </c>
      <c r="E15" s="294" t="s">
        <v>657</v>
      </c>
      <c r="F15" s="295"/>
      <c r="G15" s="295"/>
      <c r="H15" s="295"/>
      <c r="I15" s="296"/>
      <c r="J15" s="300">
        <f t="shared" ref="J15" si="6">SUM(K15:T15)</f>
        <v>13</v>
      </c>
      <c r="K15" s="302">
        <f>COUNTIF('(参考)第1期中期小項目別評価'!$I$360:$I$443,K$4)</f>
        <v>1</v>
      </c>
      <c r="L15" s="303"/>
      <c r="M15" s="302">
        <f>COUNTIF('(参考)第1期中期小項目別評価'!$I$360:$I$443,M$4)</f>
        <v>3</v>
      </c>
      <c r="N15" s="303"/>
      <c r="O15" s="302">
        <f>COUNTIF('(参考)第1期中期小項目別評価'!$I$360:$I$443,O$4)</f>
        <v>9</v>
      </c>
      <c r="P15" s="303"/>
      <c r="Q15" s="302">
        <f>COUNTIF('(参考)第1期中期小項目別評価'!$I$360:$I$443,Q$4)</f>
        <v>0</v>
      </c>
      <c r="R15" s="303"/>
      <c r="S15" s="302">
        <f>COUNTIF('(参考)第1期中期小項目別評価'!$I$360:$I$443,S$4)</f>
        <v>0</v>
      </c>
      <c r="T15" s="303"/>
      <c r="U15" s="329">
        <f t="shared" ref="U15" si="7">ROUND((K15*5+M15*4+O15*3+Q15*2+S15*1)/J15,1)</f>
        <v>3.4</v>
      </c>
    </row>
    <row r="16" spans="4:21" ht="26.1" customHeight="1" x14ac:dyDescent="0.25">
      <c r="D16" s="336"/>
      <c r="E16" s="297"/>
      <c r="F16" s="298"/>
      <c r="G16" s="298"/>
      <c r="H16" s="298"/>
      <c r="I16" s="299"/>
      <c r="J16" s="301"/>
      <c r="K16" s="474">
        <f>K15/$J$15</f>
        <v>7.6923076923076927E-2</v>
      </c>
      <c r="L16" s="475"/>
      <c r="M16" s="474">
        <f>M15/$J$15</f>
        <v>0.23076923076923078</v>
      </c>
      <c r="N16" s="475"/>
      <c r="O16" s="474">
        <f>O15/$J$15</f>
        <v>0.69230769230769229</v>
      </c>
      <c r="P16" s="475"/>
      <c r="Q16" s="474">
        <f>Q15/$J$15</f>
        <v>0</v>
      </c>
      <c r="R16" s="475"/>
      <c r="S16" s="474">
        <f>S15/$J$15</f>
        <v>0</v>
      </c>
      <c r="T16" s="475"/>
      <c r="U16" s="330"/>
    </row>
    <row r="17" spans="4:21" ht="26.1" customHeight="1" x14ac:dyDescent="0.25">
      <c r="D17" s="335">
        <v>6</v>
      </c>
      <c r="E17" s="294" t="s">
        <v>658</v>
      </c>
      <c r="F17" s="295"/>
      <c r="G17" s="295"/>
      <c r="H17" s="295"/>
      <c r="I17" s="296"/>
      <c r="J17" s="300">
        <f t="shared" ref="J17" si="8">SUM(K17:T17)</f>
        <v>11</v>
      </c>
      <c r="K17" s="302">
        <f>COUNTIF('(参考)第1期中期小項目別評価'!$I$456:$I$505,K$4)</f>
        <v>0</v>
      </c>
      <c r="L17" s="303"/>
      <c r="M17" s="302">
        <f>COUNTIF('(参考)第1期中期小項目別評価'!$I$456:$I$505,M$4)</f>
        <v>3</v>
      </c>
      <c r="N17" s="303"/>
      <c r="O17" s="302">
        <f>COUNTIF('(参考)第1期中期小項目別評価'!$I$456:$I$505,O$4)</f>
        <v>8</v>
      </c>
      <c r="P17" s="303"/>
      <c r="Q17" s="302">
        <f>COUNTIF('(参考)第1期中期小項目別評価'!$I$456:$I$505,Q$4)</f>
        <v>0</v>
      </c>
      <c r="R17" s="303"/>
      <c r="S17" s="302">
        <f>COUNTIF('(参考)第1期中期小項目別評価'!$I$456:$I$505,S$4)</f>
        <v>0</v>
      </c>
      <c r="T17" s="303"/>
      <c r="U17" s="329">
        <f t="shared" ref="U17" si="9">ROUND((K17*5+M17*4+O17*3+Q17*2+S17*1)/J17,1)</f>
        <v>3.3</v>
      </c>
    </row>
    <row r="18" spans="4:21" ht="26.1" customHeight="1" x14ac:dyDescent="0.25">
      <c r="D18" s="336"/>
      <c r="E18" s="297"/>
      <c r="F18" s="298"/>
      <c r="G18" s="298"/>
      <c r="H18" s="298"/>
      <c r="I18" s="299"/>
      <c r="J18" s="301"/>
      <c r="K18" s="474">
        <f>K17/$J$17</f>
        <v>0</v>
      </c>
      <c r="L18" s="475"/>
      <c r="M18" s="474">
        <f>M17/$J$17</f>
        <v>0.27272727272727271</v>
      </c>
      <c r="N18" s="475"/>
      <c r="O18" s="474">
        <f>O17/$J$17</f>
        <v>0.72727272727272729</v>
      </c>
      <c r="P18" s="475"/>
      <c r="Q18" s="474">
        <f>Q17/$J$17</f>
        <v>0</v>
      </c>
      <c r="R18" s="475"/>
      <c r="S18" s="474">
        <f>S17/$J$17</f>
        <v>0</v>
      </c>
      <c r="T18" s="475"/>
      <c r="U18" s="330"/>
    </row>
    <row r="19" spans="4:21" ht="26.1" customHeight="1" x14ac:dyDescent="0.25">
      <c r="D19" s="335">
        <v>7</v>
      </c>
      <c r="E19" s="294" t="s">
        <v>659</v>
      </c>
      <c r="F19" s="295"/>
      <c r="G19" s="295"/>
      <c r="H19" s="295"/>
      <c r="I19" s="296"/>
      <c r="J19" s="300">
        <f t="shared" ref="J19" si="10">SUM(K19:T19)</f>
        <v>7</v>
      </c>
      <c r="K19" s="302">
        <f>COUNTIF('(参考)第1期中期小項目別評価'!$I$517:$I$555,K$4)</f>
        <v>0</v>
      </c>
      <c r="L19" s="303"/>
      <c r="M19" s="302">
        <f>COUNTIF('(参考)第1期中期小項目別評価'!$I$517:$I$555,M$4)</f>
        <v>1</v>
      </c>
      <c r="N19" s="303"/>
      <c r="O19" s="302">
        <f>COUNTIF('(参考)第1期中期小項目別評価'!$I$517:$I$555,O$4)</f>
        <v>6</v>
      </c>
      <c r="P19" s="303"/>
      <c r="Q19" s="302">
        <f>COUNTIF('(参考)第1期中期小項目別評価'!$I$517:$I$555,Q$4)</f>
        <v>0</v>
      </c>
      <c r="R19" s="303"/>
      <c r="S19" s="302">
        <f>COUNTIF('(参考)第1期中期小項目別評価'!$I$517:$I$555,S$4)</f>
        <v>0</v>
      </c>
      <c r="T19" s="303"/>
      <c r="U19" s="329">
        <f t="shared" ref="U19" si="11">ROUND((K19*5+M19*4+O19*3+Q19*2+S19*1)/J19,1)</f>
        <v>3.1</v>
      </c>
    </row>
    <row r="20" spans="4:21" ht="26.1" customHeight="1" x14ac:dyDescent="0.25">
      <c r="D20" s="336"/>
      <c r="E20" s="297"/>
      <c r="F20" s="298"/>
      <c r="G20" s="298"/>
      <c r="H20" s="298"/>
      <c r="I20" s="299"/>
      <c r="J20" s="301"/>
      <c r="K20" s="474">
        <f>K19/$J$19</f>
        <v>0</v>
      </c>
      <c r="L20" s="475"/>
      <c r="M20" s="474">
        <f>M19/$J$19</f>
        <v>0.14285714285714285</v>
      </c>
      <c r="N20" s="475"/>
      <c r="O20" s="474">
        <f>O19/$J$19</f>
        <v>0.8571428571428571</v>
      </c>
      <c r="P20" s="475"/>
      <c r="Q20" s="474">
        <f>Q19/$J$19</f>
        <v>0</v>
      </c>
      <c r="R20" s="475"/>
      <c r="S20" s="474">
        <f>S19/$J$19</f>
        <v>0</v>
      </c>
      <c r="T20" s="475"/>
      <c r="U20" s="330"/>
    </row>
    <row r="21" spans="4:21" ht="26.1" customHeight="1" x14ac:dyDescent="0.25">
      <c r="D21" s="335">
        <v>8</v>
      </c>
      <c r="E21" s="294" t="s">
        <v>660</v>
      </c>
      <c r="F21" s="295"/>
      <c r="G21" s="295"/>
      <c r="H21" s="295"/>
      <c r="I21" s="296"/>
      <c r="J21" s="300">
        <f t="shared" ref="J21" si="12">SUM(K21:T21)</f>
        <v>4</v>
      </c>
      <c r="K21" s="302">
        <f>COUNTIF('(参考)第1期中期小項目別評価'!$I$596:$I$603,K$4)</f>
        <v>0</v>
      </c>
      <c r="L21" s="303"/>
      <c r="M21" s="302">
        <f>COUNTIF('(参考)第1期中期小項目別評価'!$I$596:$I$603,M$4)</f>
        <v>1</v>
      </c>
      <c r="N21" s="303"/>
      <c r="O21" s="302">
        <f>COUNTIF('(参考)第1期中期小項目別評価'!$I$596:$I$603,O$4)</f>
        <v>3</v>
      </c>
      <c r="P21" s="303"/>
      <c r="Q21" s="302">
        <f>COUNTIF('(参考)第1期中期小項目別評価'!$I$596:$I$603,Q$4)</f>
        <v>0</v>
      </c>
      <c r="R21" s="303"/>
      <c r="S21" s="302">
        <f>COUNTIF('(参考)第1期中期小項目別評価'!$I$596:$I$603,S$4)</f>
        <v>0</v>
      </c>
      <c r="T21" s="303"/>
      <c r="U21" s="329">
        <f t="shared" ref="U21" si="13">ROUND((K21*5+M21*4+O21*3+Q21*2+S21*1)/J21,1)</f>
        <v>3.3</v>
      </c>
    </row>
    <row r="22" spans="4:21" ht="26.1" customHeight="1" x14ac:dyDescent="0.25">
      <c r="D22" s="336"/>
      <c r="E22" s="297"/>
      <c r="F22" s="298"/>
      <c r="G22" s="298"/>
      <c r="H22" s="298"/>
      <c r="I22" s="299"/>
      <c r="J22" s="301"/>
      <c r="K22" s="474">
        <f>K21/$J21</f>
        <v>0</v>
      </c>
      <c r="L22" s="475"/>
      <c r="M22" s="474">
        <f>M21/$J$21</f>
        <v>0.25</v>
      </c>
      <c r="N22" s="475"/>
      <c r="O22" s="474">
        <f>O21/$J$21</f>
        <v>0.75</v>
      </c>
      <c r="P22" s="475"/>
      <c r="Q22" s="474">
        <f>Q21/$J$21</f>
        <v>0</v>
      </c>
      <c r="R22" s="475"/>
      <c r="S22" s="474">
        <f>S21/$J$21</f>
        <v>0</v>
      </c>
      <c r="T22" s="475"/>
      <c r="U22" s="330"/>
    </row>
    <row r="23" spans="4:21" ht="26.1" customHeight="1" x14ac:dyDescent="0.25">
      <c r="D23" s="335"/>
      <c r="E23" s="476" t="s">
        <v>281</v>
      </c>
      <c r="F23" s="477"/>
      <c r="G23" s="477"/>
      <c r="H23" s="477"/>
      <c r="I23" s="478"/>
      <c r="J23" s="300">
        <f>SUM(J7:J22)</f>
        <v>106</v>
      </c>
      <c r="K23" s="472">
        <f>K7+K9+K11+K13+K15+K17+K19+K21</f>
        <v>2</v>
      </c>
      <c r="L23" s="473"/>
      <c r="M23" s="472">
        <f>M7+M9+M11+M13+M15+M17+M19+M21</f>
        <v>30</v>
      </c>
      <c r="N23" s="473"/>
      <c r="O23" s="472">
        <f>O7+O9+O11+O13+O15+O17+O19+O21</f>
        <v>73</v>
      </c>
      <c r="P23" s="473"/>
      <c r="Q23" s="472">
        <f>Q7+Q9+Q11+Q13+Q15+Q17+Q19+Q21</f>
        <v>1</v>
      </c>
      <c r="R23" s="473"/>
      <c r="S23" s="472">
        <f>S7+S9+S11+S13+S15+S17+S19+S21</f>
        <v>0</v>
      </c>
      <c r="T23" s="473"/>
      <c r="U23" s="329">
        <f t="shared" ref="U23" si="14">ROUND((K23*5+M23*4+O23*3+Q23*2+S23*1)/J23,1)</f>
        <v>3.3</v>
      </c>
    </row>
    <row r="24" spans="4:21" ht="26.1" customHeight="1" x14ac:dyDescent="0.25">
      <c r="D24" s="336"/>
      <c r="E24" s="479"/>
      <c r="F24" s="480"/>
      <c r="G24" s="480"/>
      <c r="H24" s="480"/>
      <c r="I24" s="481"/>
      <c r="J24" s="301"/>
      <c r="K24" s="474">
        <f>K23/$J$23</f>
        <v>1.8867924528301886E-2</v>
      </c>
      <c r="L24" s="475"/>
      <c r="M24" s="474">
        <f>M23/$J$23</f>
        <v>0.28301886792452829</v>
      </c>
      <c r="N24" s="475"/>
      <c r="O24" s="474">
        <f>O23/$J$23</f>
        <v>0.68867924528301883</v>
      </c>
      <c r="P24" s="475"/>
      <c r="Q24" s="474">
        <f>Q23/$J$23</f>
        <v>9.433962264150943E-3</v>
      </c>
      <c r="R24" s="475"/>
      <c r="S24" s="474">
        <f>S23/$J$23</f>
        <v>0</v>
      </c>
      <c r="T24" s="475"/>
      <c r="U24" s="330"/>
    </row>
  </sheetData>
  <customSheetViews>
    <customSheetView guid="{8AE7BAA8-69F8-4237-BE63-CD9A91A70A4D}" scale="70" showPageBreaks="1" showGridLines="0" view="pageBreakPreview">
      <selection activeCell="D13" sqref="D13:D16"/>
      <pageMargins left="0.7" right="0.7" top="0.75" bottom="0.75" header="0.3" footer="0.3"/>
      <pageSetup paperSize="9" scale="80" orientation="landscape" r:id="rId1"/>
    </customSheetView>
  </customSheetViews>
  <mergeCells count="141">
    <mergeCell ref="U3:U6"/>
    <mergeCell ref="K4:L5"/>
    <mergeCell ref="M4:N5"/>
    <mergeCell ref="O4:P5"/>
    <mergeCell ref="Q4:R5"/>
    <mergeCell ref="S4:T5"/>
    <mergeCell ref="K6:L6"/>
    <mergeCell ref="M6:N6"/>
    <mergeCell ref="O6:P6"/>
    <mergeCell ref="Q6:R6"/>
    <mergeCell ref="S6:T6"/>
    <mergeCell ref="D7:D8"/>
    <mergeCell ref="E7:I8"/>
    <mergeCell ref="J7:J8"/>
    <mergeCell ref="K7:L7"/>
    <mergeCell ref="M7:N7"/>
    <mergeCell ref="D3:D6"/>
    <mergeCell ref="E3:I6"/>
    <mergeCell ref="J3:J6"/>
    <mergeCell ref="K3:T3"/>
    <mergeCell ref="O7:P7"/>
    <mergeCell ref="Q7:R7"/>
    <mergeCell ref="S7:T7"/>
    <mergeCell ref="U7:U8"/>
    <mergeCell ref="K8:L8"/>
    <mergeCell ref="M8:N8"/>
    <mergeCell ref="O8:P8"/>
    <mergeCell ref="Q8:R8"/>
    <mergeCell ref="S8:T8"/>
    <mergeCell ref="Q9:R9"/>
    <mergeCell ref="S9:T9"/>
    <mergeCell ref="U9:U10"/>
    <mergeCell ref="K10:L10"/>
    <mergeCell ref="M10:N10"/>
    <mergeCell ref="O10:P10"/>
    <mergeCell ref="Q10:R10"/>
    <mergeCell ref="S10:T10"/>
    <mergeCell ref="D9:D10"/>
    <mergeCell ref="E9:I10"/>
    <mergeCell ref="J9:J10"/>
    <mergeCell ref="K9:L9"/>
    <mergeCell ref="M9:N9"/>
    <mergeCell ref="O9:P9"/>
    <mergeCell ref="Q11:R11"/>
    <mergeCell ref="S11:T11"/>
    <mergeCell ref="U11:U12"/>
    <mergeCell ref="K12:L12"/>
    <mergeCell ref="M12:N12"/>
    <mergeCell ref="O12:P12"/>
    <mergeCell ref="Q12:R12"/>
    <mergeCell ref="S12:T12"/>
    <mergeCell ref="D11:D12"/>
    <mergeCell ref="E11:I12"/>
    <mergeCell ref="J11:J12"/>
    <mergeCell ref="K11:L11"/>
    <mergeCell ref="M11:N11"/>
    <mergeCell ref="O11:P11"/>
    <mergeCell ref="Q13:R13"/>
    <mergeCell ref="S13:T13"/>
    <mergeCell ref="U13:U14"/>
    <mergeCell ref="K14:L14"/>
    <mergeCell ref="M14:N14"/>
    <mergeCell ref="O14:P14"/>
    <mergeCell ref="Q14:R14"/>
    <mergeCell ref="S14:T14"/>
    <mergeCell ref="D13:D14"/>
    <mergeCell ref="E13:I14"/>
    <mergeCell ref="J13:J14"/>
    <mergeCell ref="K13:L13"/>
    <mergeCell ref="M13:N13"/>
    <mergeCell ref="O13:P13"/>
    <mergeCell ref="Q15:R15"/>
    <mergeCell ref="S15:T15"/>
    <mergeCell ref="U15:U16"/>
    <mergeCell ref="K16:L16"/>
    <mergeCell ref="M16:N16"/>
    <mergeCell ref="O16:P16"/>
    <mergeCell ref="Q16:R16"/>
    <mergeCell ref="S16:T16"/>
    <mergeCell ref="D15:D16"/>
    <mergeCell ref="E15:I16"/>
    <mergeCell ref="J15:J16"/>
    <mergeCell ref="K15:L15"/>
    <mergeCell ref="M15:N15"/>
    <mergeCell ref="O15:P15"/>
    <mergeCell ref="Q17:R17"/>
    <mergeCell ref="S17:T17"/>
    <mergeCell ref="U17:U18"/>
    <mergeCell ref="K18:L18"/>
    <mergeCell ref="M18:N18"/>
    <mergeCell ref="O18:P18"/>
    <mergeCell ref="Q18:R18"/>
    <mergeCell ref="S18:T18"/>
    <mergeCell ref="D17:D18"/>
    <mergeCell ref="E17:I18"/>
    <mergeCell ref="J17:J18"/>
    <mergeCell ref="K17:L17"/>
    <mergeCell ref="M17:N17"/>
    <mergeCell ref="O17:P17"/>
    <mergeCell ref="Q19:R19"/>
    <mergeCell ref="S19:T19"/>
    <mergeCell ref="U19:U20"/>
    <mergeCell ref="K20:L20"/>
    <mergeCell ref="M20:N20"/>
    <mergeCell ref="O20:P20"/>
    <mergeCell ref="Q20:R20"/>
    <mergeCell ref="S20:T20"/>
    <mergeCell ref="D19:D20"/>
    <mergeCell ref="E19:I20"/>
    <mergeCell ref="J19:J20"/>
    <mergeCell ref="K19:L19"/>
    <mergeCell ref="M19:N19"/>
    <mergeCell ref="O19:P19"/>
    <mergeCell ref="Q21:R21"/>
    <mergeCell ref="S21:T21"/>
    <mergeCell ref="U21:U22"/>
    <mergeCell ref="K22:L22"/>
    <mergeCell ref="M22:N22"/>
    <mergeCell ref="O22:P22"/>
    <mergeCell ref="Q22:R22"/>
    <mergeCell ref="S22:T22"/>
    <mergeCell ref="D21:D22"/>
    <mergeCell ref="E21:I22"/>
    <mergeCell ref="J21:J22"/>
    <mergeCell ref="K21:L21"/>
    <mergeCell ref="M21:N21"/>
    <mergeCell ref="O21:P21"/>
    <mergeCell ref="Q23:R23"/>
    <mergeCell ref="S23:T23"/>
    <mergeCell ref="U23:U24"/>
    <mergeCell ref="K24:L24"/>
    <mergeCell ref="M24:N24"/>
    <mergeCell ref="O24:P24"/>
    <mergeCell ref="Q24:R24"/>
    <mergeCell ref="S24:T24"/>
    <mergeCell ref="D23:D24"/>
    <mergeCell ref="E23:I24"/>
    <mergeCell ref="J23:J24"/>
    <mergeCell ref="K23:L23"/>
    <mergeCell ref="M23:N23"/>
    <mergeCell ref="O23:P23"/>
  </mergeCells>
  <phoneticPr fontId="1"/>
  <pageMargins left="0.7" right="0.7" top="0.75" bottom="0.75" header="0.3" footer="0.3"/>
  <pageSetup paperSize="9" scale="8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D1:U24"/>
  <sheetViews>
    <sheetView showGridLines="0" view="pageBreakPreview" topLeftCell="A3" zoomScale="85" zoomScaleNormal="90" zoomScaleSheetLayoutView="85" workbookViewId="0">
      <selection activeCell="E11" sqref="E11:I12"/>
    </sheetView>
  </sheetViews>
  <sheetFormatPr defaultRowHeight="12.75" x14ac:dyDescent="0.25"/>
  <cols>
    <col min="1" max="1" width="3.59765625" customWidth="1"/>
    <col min="2" max="2" width="2.59765625" customWidth="1"/>
    <col min="3" max="3" width="1.73046875" customWidth="1"/>
    <col min="4" max="4" width="5.1328125" customWidth="1"/>
    <col min="5" max="7" width="3.59765625" customWidth="1"/>
    <col min="8" max="8" width="16.86328125" customWidth="1"/>
    <col min="9" max="9" width="38.59765625" customWidth="1"/>
    <col min="10" max="10" width="9.265625" customWidth="1"/>
    <col min="11" max="20" width="5.59765625" customWidth="1"/>
    <col min="21" max="21" width="9.265625" customWidth="1"/>
    <col min="22" max="44" width="3.59765625" customWidth="1"/>
  </cols>
  <sheetData>
    <row r="1" spans="4:21" ht="48" customHeight="1" x14ac:dyDescent="0.25">
      <c r="D1" s="142"/>
    </row>
    <row r="2" spans="4:21" ht="30.75" customHeight="1" x14ac:dyDescent="0.25">
      <c r="D2" s="143" t="s">
        <v>710</v>
      </c>
    </row>
    <row r="3" spans="4:21" x14ac:dyDescent="0.25">
      <c r="D3" s="482" t="s">
        <v>270</v>
      </c>
      <c r="E3" s="337" t="s">
        <v>271</v>
      </c>
      <c r="F3" s="338"/>
      <c r="G3" s="338"/>
      <c r="H3" s="338"/>
      <c r="I3" s="339"/>
      <c r="J3" s="491" t="s">
        <v>272</v>
      </c>
      <c r="K3" s="472" t="s">
        <v>273</v>
      </c>
      <c r="L3" s="494"/>
      <c r="M3" s="494"/>
      <c r="N3" s="494"/>
      <c r="O3" s="494"/>
      <c r="P3" s="494"/>
      <c r="Q3" s="494"/>
      <c r="R3" s="494"/>
      <c r="S3" s="494"/>
      <c r="T3" s="473"/>
      <c r="U3" s="491" t="s">
        <v>274</v>
      </c>
    </row>
    <row r="4" spans="4:21" x14ac:dyDescent="0.25">
      <c r="D4" s="483"/>
      <c r="E4" s="485"/>
      <c r="F4" s="486"/>
      <c r="G4" s="486"/>
      <c r="H4" s="486"/>
      <c r="I4" s="487"/>
      <c r="J4" s="492"/>
      <c r="K4" s="495">
        <v>5</v>
      </c>
      <c r="L4" s="496"/>
      <c r="M4" s="495">
        <v>4</v>
      </c>
      <c r="N4" s="496"/>
      <c r="O4" s="495">
        <v>3</v>
      </c>
      <c r="P4" s="496"/>
      <c r="Q4" s="495">
        <v>2</v>
      </c>
      <c r="R4" s="496"/>
      <c r="S4" s="495">
        <v>1</v>
      </c>
      <c r="T4" s="496"/>
      <c r="U4" s="492"/>
    </row>
    <row r="5" spans="4:21" ht="12.75" customHeight="1" x14ac:dyDescent="0.25">
      <c r="D5" s="483"/>
      <c r="E5" s="485"/>
      <c r="F5" s="486"/>
      <c r="G5" s="486"/>
      <c r="H5" s="486"/>
      <c r="I5" s="487"/>
      <c r="J5" s="492"/>
      <c r="K5" s="497"/>
      <c r="L5" s="498"/>
      <c r="M5" s="497"/>
      <c r="N5" s="498"/>
      <c r="O5" s="497"/>
      <c r="P5" s="498"/>
      <c r="Q5" s="497"/>
      <c r="R5" s="498"/>
      <c r="S5" s="497"/>
      <c r="T5" s="498"/>
      <c r="U5" s="492"/>
    </row>
    <row r="6" spans="4:21" ht="69.75" customHeight="1" x14ac:dyDescent="0.25">
      <c r="D6" s="484"/>
      <c r="E6" s="488"/>
      <c r="F6" s="489"/>
      <c r="G6" s="489"/>
      <c r="H6" s="489"/>
      <c r="I6" s="490"/>
      <c r="J6" s="493"/>
      <c r="K6" s="499" t="s">
        <v>282</v>
      </c>
      <c r="L6" s="500"/>
      <c r="M6" s="499" t="s">
        <v>283</v>
      </c>
      <c r="N6" s="500"/>
      <c r="O6" s="499" t="s">
        <v>284</v>
      </c>
      <c r="P6" s="500"/>
      <c r="Q6" s="499" t="s">
        <v>285</v>
      </c>
      <c r="R6" s="500"/>
      <c r="S6" s="499" t="s">
        <v>286</v>
      </c>
      <c r="T6" s="500"/>
      <c r="U6" s="493"/>
    </row>
    <row r="7" spans="4:21" ht="26.1" customHeight="1" x14ac:dyDescent="0.25">
      <c r="D7" s="335">
        <v>1</v>
      </c>
      <c r="E7" s="294" t="s">
        <v>661</v>
      </c>
      <c r="F7" s="295"/>
      <c r="G7" s="295"/>
      <c r="H7" s="295"/>
      <c r="I7" s="296"/>
      <c r="J7" s="300">
        <f>SUM(K7:T7)</f>
        <v>16</v>
      </c>
      <c r="K7" s="302">
        <f>COUNTIF('(参考)第1期中期小項目別評価'!$E$14:$E$108,K$4)</f>
        <v>1</v>
      </c>
      <c r="L7" s="303"/>
      <c r="M7" s="302">
        <f>COUNTIF('(参考)第1期中期小項目別評価'!$E$14:$E$108,M$4)</f>
        <v>8</v>
      </c>
      <c r="N7" s="303"/>
      <c r="O7" s="302">
        <f>COUNTIF('(参考)第1期中期小項目別評価'!$E$14:$E$108,O$4)</f>
        <v>7</v>
      </c>
      <c r="P7" s="303"/>
      <c r="Q7" s="302">
        <f>COUNTIF('(参考)第1期中期小項目別評価'!$E$14:$E$108,Q$4)</f>
        <v>0</v>
      </c>
      <c r="R7" s="303"/>
      <c r="S7" s="302">
        <f>COUNTIF('(参考)第1期中期小項目別評価'!$E$14:$E$108,S$4)</f>
        <v>0</v>
      </c>
      <c r="T7" s="303"/>
      <c r="U7" s="329">
        <f>ROUND((K7*5+M7*4+O7*3+Q7*2+S7*1)/J7,1)</f>
        <v>3.6</v>
      </c>
    </row>
    <row r="8" spans="4:21" ht="26.1" customHeight="1" x14ac:dyDescent="0.25">
      <c r="D8" s="336"/>
      <c r="E8" s="297"/>
      <c r="F8" s="298"/>
      <c r="G8" s="298"/>
      <c r="H8" s="298"/>
      <c r="I8" s="299"/>
      <c r="J8" s="301"/>
      <c r="K8" s="474">
        <f>K7/$J$7</f>
        <v>6.25E-2</v>
      </c>
      <c r="L8" s="475"/>
      <c r="M8" s="474">
        <f t="shared" ref="M8" si="0">M7/$J$7</f>
        <v>0.5</v>
      </c>
      <c r="N8" s="475"/>
      <c r="O8" s="474">
        <f t="shared" ref="O8" si="1">O7/$J$7</f>
        <v>0.4375</v>
      </c>
      <c r="P8" s="475"/>
      <c r="Q8" s="474">
        <f t="shared" ref="Q8" si="2">Q7/$J$7</f>
        <v>0</v>
      </c>
      <c r="R8" s="475"/>
      <c r="S8" s="474">
        <f t="shared" ref="S8" si="3">S7/$J$7</f>
        <v>0</v>
      </c>
      <c r="T8" s="475"/>
      <c r="U8" s="330"/>
    </row>
    <row r="9" spans="4:21" ht="26.1" customHeight="1" x14ac:dyDescent="0.25">
      <c r="D9" s="335">
        <v>2</v>
      </c>
      <c r="E9" s="294" t="s">
        <v>662</v>
      </c>
      <c r="F9" s="295"/>
      <c r="G9" s="295"/>
      <c r="H9" s="295"/>
      <c r="I9" s="296"/>
      <c r="J9" s="300">
        <f t="shared" ref="J9" si="4">SUM(K9:T9)</f>
        <v>7</v>
      </c>
      <c r="K9" s="302">
        <f>COUNTIF('(参考)第1期中期小項目別評価'!$E$123:$E$150,K$4)</f>
        <v>0</v>
      </c>
      <c r="L9" s="303"/>
      <c r="M9" s="302">
        <f>COUNTIF('(参考)第1期中期小項目別評価'!$E$123:$E$150,M$4)</f>
        <v>1</v>
      </c>
      <c r="N9" s="303"/>
      <c r="O9" s="302">
        <f>COUNTIF('(参考)第1期中期小項目別評価'!$E$123:$E$150,O$4)</f>
        <v>6</v>
      </c>
      <c r="P9" s="303"/>
      <c r="Q9" s="302">
        <f>COUNTIF('(参考)第1期中期小項目別評価'!$E$123:$E$150,Q$4)</f>
        <v>0</v>
      </c>
      <c r="R9" s="303"/>
      <c r="S9" s="302">
        <f>COUNTIF('(参考)第1期中期小項目別評価'!$E$123:$E$150,S$4)</f>
        <v>0</v>
      </c>
      <c r="T9" s="303"/>
      <c r="U9" s="329">
        <f>ROUND((K9*5+M9*4+O9*3+Q9*2+S9*1)/J9,1)</f>
        <v>3.1</v>
      </c>
    </row>
    <row r="10" spans="4:21" ht="26.1" customHeight="1" x14ac:dyDescent="0.25">
      <c r="D10" s="336"/>
      <c r="E10" s="297"/>
      <c r="F10" s="298"/>
      <c r="G10" s="298"/>
      <c r="H10" s="298"/>
      <c r="I10" s="299"/>
      <c r="J10" s="301"/>
      <c r="K10" s="474">
        <f>K9/$J$9</f>
        <v>0</v>
      </c>
      <c r="L10" s="475"/>
      <c r="M10" s="474">
        <f t="shared" ref="M10" si="5">M9/$J$9</f>
        <v>0.14285714285714285</v>
      </c>
      <c r="N10" s="475"/>
      <c r="O10" s="474">
        <f t="shared" ref="O10" si="6">O9/$J$9</f>
        <v>0.8571428571428571</v>
      </c>
      <c r="P10" s="475"/>
      <c r="Q10" s="474">
        <f t="shared" ref="Q10" si="7">Q9/$J$9</f>
        <v>0</v>
      </c>
      <c r="R10" s="475"/>
      <c r="S10" s="474">
        <f t="shared" ref="S10" si="8">S9/$J$9</f>
        <v>0</v>
      </c>
      <c r="T10" s="475"/>
      <c r="U10" s="501"/>
    </row>
    <row r="11" spans="4:21" ht="26.1" customHeight="1" x14ac:dyDescent="0.25">
      <c r="D11" s="335">
        <v>3</v>
      </c>
      <c r="E11" s="294" t="s">
        <v>280</v>
      </c>
      <c r="F11" s="295"/>
      <c r="G11" s="295"/>
      <c r="H11" s="295"/>
      <c r="I11" s="296"/>
      <c r="J11" s="300">
        <f t="shared" ref="J11" si="9">SUM(K11:T11)</f>
        <v>8</v>
      </c>
      <c r="K11" s="302">
        <f>COUNTIF('(参考)第1期中期小項目別評価'!$E$164:$E$213,K$4)</f>
        <v>0</v>
      </c>
      <c r="L11" s="303"/>
      <c r="M11" s="302">
        <f>COUNTIF('(参考)第1期中期小項目別評価'!$E$164:$E$213,M$4)</f>
        <v>5</v>
      </c>
      <c r="N11" s="303"/>
      <c r="O11" s="302">
        <f>COUNTIF('(参考)第1期中期小項目別評価'!$E$164:$E$213,O$4)</f>
        <v>3</v>
      </c>
      <c r="P11" s="303"/>
      <c r="Q11" s="302">
        <f>COUNTIF('(参考)第1期中期小項目別評価'!$E$164:$E$213,Q$4)</f>
        <v>0</v>
      </c>
      <c r="R11" s="303"/>
      <c r="S11" s="302">
        <f>COUNTIF('(参考)第1期中期小項目別評価'!$E$164:$E$213,S$4)</f>
        <v>0</v>
      </c>
      <c r="T11" s="303"/>
      <c r="U11" s="329">
        <f t="shared" ref="U11" si="10">ROUND((K11*5+M11*4+O11*3+Q11*2+S11*1)/J11,1)</f>
        <v>3.6</v>
      </c>
    </row>
    <row r="12" spans="4:21" ht="26.1" customHeight="1" x14ac:dyDescent="0.25">
      <c r="D12" s="336"/>
      <c r="E12" s="297"/>
      <c r="F12" s="298"/>
      <c r="G12" s="298"/>
      <c r="H12" s="298"/>
      <c r="I12" s="299"/>
      <c r="J12" s="301"/>
      <c r="K12" s="474">
        <f>K11/$J$11</f>
        <v>0</v>
      </c>
      <c r="L12" s="502"/>
      <c r="M12" s="474">
        <f t="shared" ref="M12" si="11">M11/$J$11</f>
        <v>0.625</v>
      </c>
      <c r="N12" s="502"/>
      <c r="O12" s="474">
        <f t="shared" ref="O12" si="12">O11/$J$11</f>
        <v>0.375</v>
      </c>
      <c r="P12" s="502"/>
      <c r="Q12" s="474">
        <f t="shared" ref="Q12" si="13">Q11/$J$11</f>
        <v>0</v>
      </c>
      <c r="R12" s="502"/>
      <c r="S12" s="474">
        <f t="shared" ref="S12" si="14">S11/$J$11</f>
        <v>0</v>
      </c>
      <c r="T12" s="502"/>
      <c r="U12" s="501"/>
    </row>
    <row r="13" spans="4:21" ht="26.1" customHeight="1" x14ac:dyDescent="0.25">
      <c r="D13" s="335">
        <v>4</v>
      </c>
      <c r="E13" s="294" t="s">
        <v>663</v>
      </c>
      <c r="F13" s="295"/>
      <c r="G13" s="295"/>
      <c r="H13" s="295"/>
      <c r="I13" s="296"/>
      <c r="J13" s="300">
        <f t="shared" ref="J13" si="15">SUM(K13:T13)</f>
        <v>19</v>
      </c>
      <c r="K13" s="302">
        <f>COUNTIF('(参考)第1期中期小項目別評価'!$E$222:$E$347,K$4)</f>
        <v>0</v>
      </c>
      <c r="L13" s="303"/>
      <c r="M13" s="302">
        <f>COUNTIF('(参考)第1期中期小項目別評価'!$E$222:$E$347,M$4)</f>
        <v>3</v>
      </c>
      <c r="N13" s="303"/>
      <c r="O13" s="302">
        <f>COUNTIF('(参考)第1期中期小項目別評価'!$E$222:$E$347,O$4)</f>
        <v>16</v>
      </c>
      <c r="P13" s="303"/>
      <c r="Q13" s="302">
        <f>COUNTIF('(参考)第1期中期小項目別評価'!$E$222:$E$347,Q$4)</f>
        <v>0</v>
      </c>
      <c r="R13" s="303"/>
      <c r="S13" s="302">
        <f>COUNTIF('(参考)第1期中期小項目別評価'!$E$222:$E$347,S$4)</f>
        <v>0</v>
      </c>
      <c r="T13" s="303"/>
      <c r="U13" s="329">
        <f t="shared" ref="U13" si="16">ROUND((K13*5+M13*4+O13*3+Q13*2+S13*1)/J13,1)</f>
        <v>3.2</v>
      </c>
    </row>
    <row r="14" spans="4:21" ht="26.1" customHeight="1" x14ac:dyDescent="0.25">
      <c r="D14" s="336"/>
      <c r="E14" s="297"/>
      <c r="F14" s="298"/>
      <c r="G14" s="298"/>
      <c r="H14" s="298"/>
      <c r="I14" s="299"/>
      <c r="J14" s="301"/>
      <c r="K14" s="474">
        <f>K13/$J$13</f>
        <v>0</v>
      </c>
      <c r="L14" s="475"/>
      <c r="M14" s="474">
        <f t="shared" ref="M14" si="17">M13/$J$13</f>
        <v>0.15789473684210525</v>
      </c>
      <c r="N14" s="475"/>
      <c r="O14" s="474">
        <f t="shared" ref="O14" si="18">O13/$J$13</f>
        <v>0.84210526315789469</v>
      </c>
      <c r="P14" s="475"/>
      <c r="Q14" s="474">
        <f t="shared" ref="Q14" si="19">Q13/$J$13</f>
        <v>0</v>
      </c>
      <c r="R14" s="475"/>
      <c r="S14" s="474">
        <f t="shared" ref="S14" si="20">S13/$J$13</f>
        <v>0</v>
      </c>
      <c r="T14" s="475"/>
      <c r="U14" s="501"/>
    </row>
    <row r="15" spans="4:21" ht="26.1" customHeight="1" x14ac:dyDescent="0.25">
      <c r="D15" s="335">
        <v>5</v>
      </c>
      <c r="E15" s="294" t="s">
        <v>664</v>
      </c>
      <c r="F15" s="295"/>
      <c r="G15" s="295"/>
      <c r="H15" s="295"/>
      <c r="I15" s="296"/>
      <c r="J15" s="300">
        <f t="shared" ref="J15" si="21">SUM(K15:T15)</f>
        <v>12</v>
      </c>
      <c r="K15" s="302">
        <f>COUNTIF('(参考)第1期中期小項目別評価'!$E$360:$E$443,K$4)</f>
        <v>1</v>
      </c>
      <c r="L15" s="303"/>
      <c r="M15" s="302">
        <f>COUNTIF('(参考)第1期中期小項目別評価'!$E$360:$E$443,M$4)</f>
        <v>2</v>
      </c>
      <c r="N15" s="303"/>
      <c r="O15" s="302">
        <f>COUNTIF('(参考)第1期中期小項目別評価'!$E$360:$E$443,O$4)</f>
        <v>9</v>
      </c>
      <c r="P15" s="303"/>
      <c r="Q15" s="302">
        <f>COUNTIF('(参考)第1期中期小項目別評価'!$E$360:$E$443,Q$4)</f>
        <v>0</v>
      </c>
      <c r="R15" s="303"/>
      <c r="S15" s="302">
        <f>COUNTIF('(参考)第1期中期小項目別評価'!$E$360:$E$443,S$4)</f>
        <v>0</v>
      </c>
      <c r="T15" s="303"/>
      <c r="U15" s="329">
        <f t="shared" ref="U15" si="22">ROUND((K15*5+M15*4+O15*3+Q15*2+S15*1)/J15,1)</f>
        <v>3.3</v>
      </c>
    </row>
    <row r="16" spans="4:21" ht="26.1" customHeight="1" x14ac:dyDescent="0.25">
      <c r="D16" s="336"/>
      <c r="E16" s="297"/>
      <c r="F16" s="298"/>
      <c r="G16" s="298"/>
      <c r="H16" s="298"/>
      <c r="I16" s="299"/>
      <c r="J16" s="301"/>
      <c r="K16" s="474">
        <f>K15/$J$15</f>
        <v>8.3333333333333329E-2</v>
      </c>
      <c r="L16" s="475"/>
      <c r="M16" s="474">
        <f t="shared" ref="M16" si="23">M15/$J$15</f>
        <v>0.16666666666666666</v>
      </c>
      <c r="N16" s="475"/>
      <c r="O16" s="474">
        <f t="shared" ref="O16" si="24">O15/$J$15</f>
        <v>0.75</v>
      </c>
      <c r="P16" s="475"/>
      <c r="Q16" s="474">
        <f t="shared" ref="Q16" si="25">Q15/$J$15</f>
        <v>0</v>
      </c>
      <c r="R16" s="475"/>
      <c r="S16" s="474">
        <f t="shared" ref="S16" si="26">S15/$J$15</f>
        <v>0</v>
      </c>
      <c r="T16" s="475"/>
      <c r="U16" s="501"/>
    </row>
    <row r="17" spans="4:21" ht="26.1" customHeight="1" x14ac:dyDescent="0.25">
      <c r="D17" s="335">
        <v>6</v>
      </c>
      <c r="E17" s="294" t="s">
        <v>665</v>
      </c>
      <c r="F17" s="295"/>
      <c r="G17" s="295"/>
      <c r="H17" s="295"/>
      <c r="I17" s="296"/>
      <c r="J17" s="300">
        <f t="shared" ref="J17" si="27">SUM(K17:T17)</f>
        <v>10</v>
      </c>
      <c r="K17" s="302">
        <f>COUNTIF('(参考)第1期中期小項目別評価'!$E$456:$E$503,K$4)</f>
        <v>1</v>
      </c>
      <c r="L17" s="303"/>
      <c r="M17" s="302">
        <f>COUNTIF('(参考)第1期中期小項目別評価'!$E$456:$E$503,M$4)</f>
        <v>2</v>
      </c>
      <c r="N17" s="303"/>
      <c r="O17" s="302">
        <f>COUNTIF('(参考)第1期中期小項目別評価'!$E$456:$E$503,O$4)</f>
        <v>7</v>
      </c>
      <c r="P17" s="303"/>
      <c r="Q17" s="302">
        <f>COUNTIF('(参考)第1期中期小項目別評価'!$E$456:$E$503,Q$4)</f>
        <v>0</v>
      </c>
      <c r="R17" s="303"/>
      <c r="S17" s="302">
        <f>COUNTIF('(参考)第1期中期小項目別評価'!$E$456:$E$503,S$4)</f>
        <v>0</v>
      </c>
      <c r="T17" s="303"/>
      <c r="U17" s="329">
        <f t="shared" ref="U17" si="28">ROUND((K17*5+M17*4+O17*3+Q17*2+S17*1)/J17,1)</f>
        <v>3.4</v>
      </c>
    </row>
    <row r="18" spans="4:21" ht="26.1" customHeight="1" x14ac:dyDescent="0.25">
      <c r="D18" s="336"/>
      <c r="E18" s="297"/>
      <c r="F18" s="298"/>
      <c r="G18" s="298"/>
      <c r="H18" s="298"/>
      <c r="I18" s="299"/>
      <c r="J18" s="301"/>
      <c r="K18" s="474">
        <f>K17/$J$17</f>
        <v>0.1</v>
      </c>
      <c r="L18" s="475"/>
      <c r="M18" s="474">
        <f t="shared" ref="M18" si="29">M17/$J$17</f>
        <v>0.2</v>
      </c>
      <c r="N18" s="475"/>
      <c r="O18" s="474">
        <f t="shared" ref="O18" si="30">O17/$J$17</f>
        <v>0.7</v>
      </c>
      <c r="P18" s="475"/>
      <c r="Q18" s="474">
        <f t="shared" ref="Q18" si="31">Q17/$J$17</f>
        <v>0</v>
      </c>
      <c r="R18" s="475"/>
      <c r="S18" s="474">
        <f t="shared" ref="S18" si="32">S17/$J$17</f>
        <v>0</v>
      </c>
      <c r="T18" s="475"/>
      <c r="U18" s="501"/>
    </row>
    <row r="19" spans="4:21" ht="26.1" customHeight="1" x14ac:dyDescent="0.25">
      <c r="D19" s="335">
        <v>7</v>
      </c>
      <c r="E19" s="294" t="s">
        <v>666</v>
      </c>
      <c r="F19" s="295"/>
      <c r="G19" s="295"/>
      <c r="H19" s="295"/>
      <c r="I19" s="296"/>
      <c r="J19" s="300">
        <f t="shared" ref="J19" si="33">SUM(K19:T19)</f>
        <v>6</v>
      </c>
      <c r="K19" s="302">
        <f>COUNTIF('(参考)第1期中期小項目別評価'!$E$517:$E$555,K$4)</f>
        <v>0</v>
      </c>
      <c r="L19" s="303"/>
      <c r="M19" s="302">
        <f>COUNTIF('(参考)第1期中期小項目別評価'!$E$517:$E$555,M$4)</f>
        <v>1</v>
      </c>
      <c r="N19" s="303"/>
      <c r="O19" s="302">
        <f>COUNTIF('(参考)第1期中期小項目別評価'!$E$517:$E$555,O$4)</f>
        <v>5</v>
      </c>
      <c r="P19" s="303"/>
      <c r="Q19" s="302">
        <f>COUNTIF('(参考)第1期中期小項目別評価'!$E$517:$E$555,Q$4)</f>
        <v>0</v>
      </c>
      <c r="R19" s="303"/>
      <c r="S19" s="302">
        <f>COUNTIF('(参考)第1期中期小項目別評価'!$E$517:$E$555,S$4)</f>
        <v>0</v>
      </c>
      <c r="T19" s="303"/>
      <c r="U19" s="329">
        <f t="shared" ref="U19" si="34">ROUND((K19*5+M19*4+O19*3+Q19*2+S19*1)/J19,1)</f>
        <v>3.2</v>
      </c>
    </row>
    <row r="20" spans="4:21" ht="26.1" customHeight="1" x14ac:dyDescent="0.25">
      <c r="D20" s="336"/>
      <c r="E20" s="297"/>
      <c r="F20" s="298"/>
      <c r="G20" s="298"/>
      <c r="H20" s="298"/>
      <c r="I20" s="299"/>
      <c r="J20" s="301"/>
      <c r="K20" s="474">
        <f>K19/$J$19</f>
        <v>0</v>
      </c>
      <c r="L20" s="475"/>
      <c r="M20" s="474">
        <f t="shared" ref="M20" si="35">M19/$J$19</f>
        <v>0.16666666666666666</v>
      </c>
      <c r="N20" s="475"/>
      <c r="O20" s="474">
        <f t="shared" ref="O20" si="36">O19/$J$19</f>
        <v>0.83333333333333337</v>
      </c>
      <c r="P20" s="475"/>
      <c r="Q20" s="474">
        <f t="shared" ref="Q20" si="37">Q19/$J$19</f>
        <v>0</v>
      </c>
      <c r="R20" s="475"/>
      <c r="S20" s="474">
        <f t="shared" ref="S20" si="38">S19/$J$19</f>
        <v>0</v>
      </c>
      <c r="T20" s="475"/>
      <c r="U20" s="501"/>
    </row>
    <row r="21" spans="4:21" ht="26.1" customHeight="1" x14ac:dyDescent="0.25">
      <c r="D21" s="335">
        <v>8</v>
      </c>
      <c r="E21" s="294" t="s">
        <v>667</v>
      </c>
      <c r="F21" s="295"/>
      <c r="G21" s="295"/>
      <c r="H21" s="295"/>
      <c r="I21" s="296"/>
      <c r="J21" s="300">
        <f t="shared" ref="J21" si="39">SUM(K21:T21)</f>
        <v>4</v>
      </c>
      <c r="K21" s="302">
        <f>COUNTIF('(参考)第1期中期小項目別評価'!$E$596:$E$603,K$4)</f>
        <v>0</v>
      </c>
      <c r="L21" s="303"/>
      <c r="M21" s="302">
        <f>COUNTIF('(参考)第1期中期小項目別評価'!$E$596:$E$603,M$4)</f>
        <v>1</v>
      </c>
      <c r="N21" s="303"/>
      <c r="O21" s="302">
        <f>COUNTIF('(参考)第1期中期小項目別評価'!$E$596:$E$603,O$4)</f>
        <v>3</v>
      </c>
      <c r="P21" s="303"/>
      <c r="Q21" s="302">
        <f>COUNTIF('(参考)第1期中期小項目別評価'!$E$596:$E$603,Q$4)</f>
        <v>0</v>
      </c>
      <c r="R21" s="303"/>
      <c r="S21" s="302">
        <f>COUNTIF('(参考)第1期中期小項目別評価'!$E$596:$E$603,S$4)</f>
        <v>0</v>
      </c>
      <c r="T21" s="303"/>
      <c r="U21" s="329">
        <f t="shared" ref="U21" si="40">ROUND((K21*5+M21*4+O21*3+Q21*2+S21*1)/J21,1)</f>
        <v>3.3</v>
      </c>
    </row>
    <row r="22" spans="4:21" ht="26.1" customHeight="1" x14ac:dyDescent="0.25">
      <c r="D22" s="336"/>
      <c r="E22" s="297"/>
      <c r="F22" s="298"/>
      <c r="G22" s="298"/>
      <c r="H22" s="298"/>
      <c r="I22" s="299"/>
      <c r="J22" s="301"/>
      <c r="K22" s="474">
        <f>K21/$J21</f>
        <v>0</v>
      </c>
      <c r="L22" s="475"/>
      <c r="M22" s="474">
        <f t="shared" ref="M22" si="41">M21/$J21</f>
        <v>0.25</v>
      </c>
      <c r="N22" s="475"/>
      <c r="O22" s="474">
        <f t="shared" ref="O22" si="42">O21/$J21</f>
        <v>0.75</v>
      </c>
      <c r="P22" s="475"/>
      <c r="Q22" s="474">
        <f t="shared" ref="Q22" si="43">Q21/$J21</f>
        <v>0</v>
      </c>
      <c r="R22" s="475"/>
      <c r="S22" s="474">
        <f t="shared" ref="S22" si="44">S21/$J21</f>
        <v>0</v>
      </c>
      <c r="T22" s="475"/>
      <c r="U22" s="501"/>
    </row>
    <row r="23" spans="4:21" ht="26.1" customHeight="1" x14ac:dyDescent="0.25">
      <c r="D23" s="335"/>
      <c r="E23" s="476" t="s">
        <v>281</v>
      </c>
      <c r="F23" s="477"/>
      <c r="G23" s="477"/>
      <c r="H23" s="477"/>
      <c r="I23" s="478"/>
      <c r="J23" s="300">
        <f>SUM(J7:J22)</f>
        <v>82</v>
      </c>
      <c r="K23" s="472">
        <f>K7+K9+K11+K13+K15+K17+K19+K21</f>
        <v>3</v>
      </c>
      <c r="L23" s="473"/>
      <c r="M23" s="472">
        <f>M7+M9+M11+M13+M15+M17+M19+M21</f>
        <v>23</v>
      </c>
      <c r="N23" s="473"/>
      <c r="O23" s="472">
        <f>O7+O9+O11+O13+O15+O17+O19+O21</f>
        <v>56</v>
      </c>
      <c r="P23" s="473"/>
      <c r="Q23" s="472">
        <f>Q7+Q9+Q11+Q13+Q15+Q17+Q19+Q21</f>
        <v>0</v>
      </c>
      <c r="R23" s="473"/>
      <c r="S23" s="472">
        <f>S7+S9+S11+S13+S15+S17+S19+S21</f>
        <v>0</v>
      </c>
      <c r="T23" s="473"/>
      <c r="U23" s="329">
        <f t="shared" ref="U23" si="45">ROUND((K23*5+M23*4+O23*3+Q23*2+S23*1)/J23,1)</f>
        <v>3.4</v>
      </c>
    </row>
    <row r="24" spans="4:21" ht="26.1" customHeight="1" x14ac:dyDescent="0.25">
      <c r="D24" s="336"/>
      <c r="E24" s="479"/>
      <c r="F24" s="480"/>
      <c r="G24" s="480"/>
      <c r="H24" s="480"/>
      <c r="I24" s="481"/>
      <c r="J24" s="301"/>
      <c r="K24" s="474">
        <f>K23/$J$23</f>
        <v>3.6585365853658534E-2</v>
      </c>
      <c r="L24" s="475"/>
      <c r="M24" s="474">
        <f t="shared" ref="M24" si="46">M23/$J$23</f>
        <v>0.28048780487804881</v>
      </c>
      <c r="N24" s="475"/>
      <c r="O24" s="474">
        <f t="shared" ref="O24" si="47">O23/$J$23</f>
        <v>0.68292682926829273</v>
      </c>
      <c r="P24" s="475"/>
      <c r="Q24" s="474">
        <f t="shared" ref="Q24" si="48">Q23/$J$23</f>
        <v>0</v>
      </c>
      <c r="R24" s="475"/>
      <c r="S24" s="474">
        <f t="shared" ref="S24" si="49">S23/$J$23</f>
        <v>0</v>
      </c>
      <c r="T24" s="475"/>
      <c r="U24" s="501"/>
    </row>
  </sheetData>
  <customSheetViews>
    <customSheetView guid="{8AE7BAA8-69F8-4237-BE63-CD9A91A70A4D}" scale="70" showPageBreaks="1" showGridLines="0" view="pageBreakPreview">
      <selection activeCell="I1" sqref="I1"/>
      <pageMargins left="0.7" right="0.7" top="0.75" bottom="0.75" header="0.3" footer="0.3"/>
      <pageSetup paperSize="9" scale="80" orientation="landscape" r:id="rId1"/>
    </customSheetView>
  </customSheetViews>
  <mergeCells count="141">
    <mergeCell ref="U3:U6"/>
    <mergeCell ref="K4:L5"/>
    <mergeCell ref="M4:N5"/>
    <mergeCell ref="O4:P5"/>
    <mergeCell ref="Q4:R5"/>
    <mergeCell ref="S4:T5"/>
    <mergeCell ref="K6:L6"/>
    <mergeCell ref="M6:N6"/>
    <mergeCell ref="O6:P6"/>
    <mergeCell ref="Q6:R6"/>
    <mergeCell ref="S6:T6"/>
    <mergeCell ref="D7:D8"/>
    <mergeCell ref="E7:I8"/>
    <mergeCell ref="J7:J8"/>
    <mergeCell ref="K7:L7"/>
    <mergeCell ref="M7:N7"/>
    <mergeCell ref="D3:D6"/>
    <mergeCell ref="E3:I6"/>
    <mergeCell ref="J3:J6"/>
    <mergeCell ref="K3:T3"/>
    <mergeCell ref="O7:P7"/>
    <mergeCell ref="Q7:R7"/>
    <mergeCell ref="S7:T7"/>
    <mergeCell ref="U7:U8"/>
    <mergeCell ref="K8:L8"/>
    <mergeCell ref="M8:N8"/>
    <mergeCell ref="O8:P8"/>
    <mergeCell ref="Q8:R8"/>
    <mergeCell ref="S8:T8"/>
    <mergeCell ref="Q9:R9"/>
    <mergeCell ref="S9:T9"/>
    <mergeCell ref="U9:U10"/>
    <mergeCell ref="K10:L10"/>
    <mergeCell ref="M10:N10"/>
    <mergeCell ref="O10:P10"/>
    <mergeCell ref="Q10:R10"/>
    <mergeCell ref="S10:T10"/>
    <mergeCell ref="D9:D10"/>
    <mergeCell ref="E9:I10"/>
    <mergeCell ref="J9:J10"/>
    <mergeCell ref="K9:L9"/>
    <mergeCell ref="M9:N9"/>
    <mergeCell ref="O9:P9"/>
    <mergeCell ref="Q11:R11"/>
    <mergeCell ref="S11:T11"/>
    <mergeCell ref="U11:U12"/>
    <mergeCell ref="K12:L12"/>
    <mergeCell ref="M12:N12"/>
    <mergeCell ref="O12:P12"/>
    <mergeCell ref="Q12:R12"/>
    <mergeCell ref="S12:T12"/>
    <mergeCell ref="D11:D12"/>
    <mergeCell ref="E11:I12"/>
    <mergeCell ref="J11:J12"/>
    <mergeCell ref="K11:L11"/>
    <mergeCell ref="M11:N11"/>
    <mergeCell ref="O11:P11"/>
    <mergeCell ref="Q13:R13"/>
    <mergeCell ref="S13:T13"/>
    <mergeCell ref="U13:U14"/>
    <mergeCell ref="K14:L14"/>
    <mergeCell ref="M14:N14"/>
    <mergeCell ref="O14:P14"/>
    <mergeCell ref="Q14:R14"/>
    <mergeCell ref="S14:T14"/>
    <mergeCell ref="D13:D14"/>
    <mergeCell ref="E13:I14"/>
    <mergeCell ref="J13:J14"/>
    <mergeCell ref="K13:L13"/>
    <mergeCell ref="M13:N13"/>
    <mergeCell ref="O13:P13"/>
    <mergeCell ref="Q15:R15"/>
    <mergeCell ref="S15:T15"/>
    <mergeCell ref="U15:U16"/>
    <mergeCell ref="K16:L16"/>
    <mergeCell ref="M16:N16"/>
    <mergeCell ref="O16:P16"/>
    <mergeCell ref="Q16:R16"/>
    <mergeCell ref="S16:T16"/>
    <mergeCell ref="D15:D16"/>
    <mergeCell ref="E15:I16"/>
    <mergeCell ref="J15:J16"/>
    <mergeCell ref="K15:L15"/>
    <mergeCell ref="M15:N15"/>
    <mergeCell ref="O15:P15"/>
    <mergeCell ref="Q17:R17"/>
    <mergeCell ref="S17:T17"/>
    <mergeCell ref="U17:U18"/>
    <mergeCell ref="K18:L18"/>
    <mergeCell ref="M18:N18"/>
    <mergeCell ref="O18:P18"/>
    <mergeCell ref="Q18:R18"/>
    <mergeCell ref="S18:T18"/>
    <mergeCell ref="D17:D18"/>
    <mergeCell ref="E17:I18"/>
    <mergeCell ref="J17:J18"/>
    <mergeCell ref="K17:L17"/>
    <mergeCell ref="M17:N17"/>
    <mergeCell ref="O17:P17"/>
    <mergeCell ref="Q19:R19"/>
    <mergeCell ref="S19:T19"/>
    <mergeCell ref="U19:U20"/>
    <mergeCell ref="K20:L20"/>
    <mergeCell ref="M20:N20"/>
    <mergeCell ref="O20:P20"/>
    <mergeCell ref="Q20:R20"/>
    <mergeCell ref="S20:T20"/>
    <mergeCell ref="D19:D20"/>
    <mergeCell ref="E19:I20"/>
    <mergeCell ref="J19:J20"/>
    <mergeCell ref="K19:L19"/>
    <mergeCell ref="M19:N19"/>
    <mergeCell ref="O19:P19"/>
    <mergeCell ref="Q21:R21"/>
    <mergeCell ref="S21:T21"/>
    <mergeCell ref="U21:U22"/>
    <mergeCell ref="K22:L22"/>
    <mergeCell ref="M22:N22"/>
    <mergeCell ref="O22:P22"/>
    <mergeCell ref="Q22:R22"/>
    <mergeCell ref="S22:T22"/>
    <mergeCell ref="D21:D22"/>
    <mergeCell ref="E21:I22"/>
    <mergeCell ref="J21:J22"/>
    <mergeCell ref="K21:L21"/>
    <mergeCell ref="M21:N21"/>
    <mergeCell ref="O21:P21"/>
    <mergeCell ref="Q23:R23"/>
    <mergeCell ref="S23:T23"/>
    <mergeCell ref="U23:U24"/>
    <mergeCell ref="K24:L24"/>
    <mergeCell ref="M24:N24"/>
    <mergeCell ref="O24:P24"/>
    <mergeCell ref="Q24:R24"/>
    <mergeCell ref="S24:T24"/>
    <mergeCell ref="D23:D24"/>
    <mergeCell ref="E23:I24"/>
    <mergeCell ref="J23:J24"/>
    <mergeCell ref="K23:L23"/>
    <mergeCell ref="M23:N23"/>
    <mergeCell ref="O23:P23"/>
  </mergeCells>
  <phoneticPr fontId="1"/>
  <pageMargins left="0.7" right="0.7" top="0.75" bottom="0.75" header="0.3" footer="0.3"/>
  <pageSetup paperSize="9" scale="8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J607"/>
  <sheetViews>
    <sheetView showGridLines="0" view="pageBreakPreview" zoomScale="55" zoomScaleNormal="55" zoomScaleSheetLayoutView="55" zoomScalePageLayoutView="70" workbookViewId="0">
      <selection activeCell="D186" sqref="D186:D187"/>
    </sheetView>
  </sheetViews>
  <sheetFormatPr defaultColWidth="9" defaultRowHeight="34.5" x14ac:dyDescent="0.25"/>
  <cols>
    <col min="1" max="1" width="2" style="1" customWidth="1"/>
    <col min="2" max="2" width="9.73046875" style="59" customWidth="1"/>
    <col min="3" max="3" width="50.3984375" style="60" customWidth="1"/>
    <col min="4" max="4" width="74" style="60" customWidth="1"/>
    <col min="5" max="5" width="10.46484375" style="65" customWidth="1"/>
    <col min="6" max="6" width="10.265625" style="59" bestFit="1" customWidth="1"/>
    <col min="7" max="7" width="50.3984375" style="62" customWidth="1"/>
    <col min="8" max="8" width="74" style="62" customWidth="1"/>
    <col min="9" max="9" width="10.46484375" style="63" customWidth="1"/>
    <col min="10" max="16384" width="9" style="1"/>
  </cols>
  <sheetData>
    <row r="1" spans="1:10" s="58" customFormat="1" ht="71.25" customHeight="1" thickBot="1" x14ac:dyDescent="0.3">
      <c r="B1" s="141" t="s">
        <v>287</v>
      </c>
      <c r="C1" s="60"/>
      <c r="D1" s="60"/>
      <c r="E1" s="61"/>
      <c r="F1" s="59"/>
      <c r="G1" s="62"/>
      <c r="H1" s="62"/>
      <c r="I1" s="63"/>
    </row>
    <row r="2" spans="1:10" ht="35.25" thickTop="1" thickBot="1" x14ac:dyDescent="0.3">
      <c r="B2" s="615" t="s">
        <v>122</v>
      </c>
      <c r="C2" s="616"/>
      <c r="E2" s="61"/>
    </row>
    <row r="3" spans="1:10" ht="35.25" thickTop="1" thickBot="1" x14ac:dyDescent="0.3">
      <c r="B3" s="60"/>
      <c r="E3" s="61"/>
    </row>
    <row r="4" spans="1:10" ht="34.9" thickBot="1" x14ac:dyDescent="0.3">
      <c r="B4" s="527" t="s">
        <v>288</v>
      </c>
      <c r="C4" s="528"/>
      <c r="D4" s="529"/>
      <c r="E4" s="61"/>
    </row>
    <row r="5" spans="1:10" ht="39" customHeight="1" x14ac:dyDescent="0.25">
      <c r="B5" s="530" t="s">
        <v>124</v>
      </c>
      <c r="C5" s="530"/>
      <c r="D5" s="530"/>
      <c r="E5" s="530"/>
    </row>
    <row r="6" spans="1:10" ht="34.9" thickBot="1" x14ac:dyDescent="0.3">
      <c r="B6" s="60"/>
      <c r="C6" s="64"/>
      <c r="E6" s="61"/>
    </row>
    <row r="7" spans="1:10" ht="90.75" customHeight="1" thickBot="1" x14ac:dyDescent="0.3">
      <c r="B7" s="551" t="s">
        <v>125</v>
      </c>
      <c r="C7" s="552"/>
      <c r="D7" s="553" t="s">
        <v>126</v>
      </c>
      <c r="E7" s="617"/>
      <c r="F7" s="618"/>
      <c r="G7" s="554"/>
      <c r="H7" s="554"/>
      <c r="I7" s="619"/>
    </row>
    <row r="8" spans="1:10" ht="14.25" customHeight="1" thickBot="1" x14ac:dyDescent="0.3"/>
    <row r="9" spans="1:10" s="66" customFormat="1" ht="20.100000000000001" customHeight="1" x14ac:dyDescent="0.25">
      <c r="B9" s="531" t="s">
        <v>127</v>
      </c>
      <c r="C9" s="514" t="s">
        <v>128</v>
      </c>
      <c r="D9" s="514" t="s">
        <v>129</v>
      </c>
      <c r="E9" s="514" t="s">
        <v>130</v>
      </c>
      <c r="F9" s="534" t="s">
        <v>131</v>
      </c>
      <c r="G9" s="514" t="s">
        <v>132</v>
      </c>
      <c r="H9" s="512" t="s">
        <v>133</v>
      </c>
      <c r="I9" s="514" t="s">
        <v>130</v>
      </c>
    </row>
    <row r="10" spans="1:10" s="66" customFormat="1" ht="20.100000000000001" customHeight="1" thickBot="1" x14ac:dyDescent="0.3">
      <c r="B10" s="620"/>
      <c r="C10" s="533"/>
      <c r="D10" s="533"/>
      <c r="E10" s="515"/>
      <c r="F10" s="535"/>
      <c r="G10" s="533"/>
      <c r="H10" s="513"/>
      <c r="I10" s="515"/>
    </row>
    <row r="11" spans="1:10" s="67" customFormat="1" ht="20.100000000000001" customHeight="1" thickBot="1" x14ac:dyDescent="0.3">
      <c r="A11" s="3"/>
      <c r="B11" s="509" t="s">
        <v>289</v>
      </c>
      <c r="C11" s="510"/>
      <c r="D11" s="510"/>
      <c r="E11" s="510"/>
      <c r="F11" s="510"/>
      <c r="G11" s="510"/>
      <c r="H11" s="510"/>
      <c r="I11" s="511"/>
      <c r="J11" s="3"/>
    </row>
    <row r="12" spans="1:10" ht="19.5" customHeight="1" thickBot="1" x14ac:dyDescent="0.3">
      <c r="B12" s="566" t="s">
        <v>290</v>
      </c>
      <c r="C12" s="567"/>
      <c r="D12" s="567"/>
      <c r="E12" s="567"/>
      <c r="F12" s="567"/>
      <c r="G12" s="567"/>
      <c r="H12" s="567"/>
      <c r="I12" s="568"/>
    </row>
    <row r="13" spans="1:10" ht="18.75" customHeight="1" x14ac:dyDescent="0.25">
      <c r="B13" s="507">
        <v>1</v>
      </c>
      <c r="C13" s="68" t="s">
        <v>291</v>
      </c>
      <c r="D13" s="69"/>
      <c r="E13" s="70"/>
      <c r="F13" s="69"/>
      <c r="G13" s="69"/>
      <c r="H13" s="69"/>
      <c r="I13" s="71"/>
    </row>
    <row r="14" spans="1:10" ht="312.75" customHeight="1" x14ac:dyDescent="0.25">
      <c r="B14" s="559"/>
      <c r="C14" s="519" t="s">
        <v>292</v>
      </c>
      <c r="D14" s="614" t="s">
        <v>693</v>
      </c>
      <c r="E14" s="521">
        <v>4</v>
      </c>
      <c r="F14" s="151">
        <v>1</v>
      </c>
      <c r="G14" s="72" t="s">
        <v>293</v>
      </c>
      <c r="H14" s="72" t="s">
        <v>701</v>
      </c>
      <c r="I14" s="146">
        <v>4</v>
      </c>
    </row>
    <row r="15" spans="1:10" ht="220.5" customHeight="1" thickBot="1" x14ac:dyDescent="0.3">
      <c r="B15" s="613"/>
      <c r="C15" s="519"/>
      <c r="D15" s="614"/>
      <c r="E15" s="523"/>
      <c r="F15" s="151">
        <v>2</v>
      </c>
      <c r="G15" s="72" t="s">
        <v>134</v>
      </c>
      <c r="H15" s="144" t="s">
        <v>135</v>
      </c>
      <c r="I15" s="146">
        <v>3</v>
      </c>
    </row>
    <row r="16" spans="1:10" ht="18.75" customHeight="1" x14ac:dyDescent="0.25">
      <c r="B16" s="507">
        <v>2</v>
      </c>
      <c r="C16" s="68" t="s">
        <v>294</v>
      </c>
      <c r="D16" s="69"/>
      <c r="E16" s="70"/>
      <c r="F16" s="69"/>
      <c r="G16" s="69"/>
      <c r="H16" s="69"/>
      <c r="I16" s="71"/>
    </row>
    <row r="17" spans="1:10" ht="165.75" customHeight="1" x14ac:dyDescent="0.25">
      <c r="B17" s="559"/>
      <c r="C17" s="519" t="s">
        <v>295</v>
      </c>
      <c r="D17" s="614" t="s">
        <v>711</v>
      </c>
      <c r="E17" s="563">
        <v>3</v>
      </c>
      <c r="F17" s="151">
        <v>3</v>
      </c>
      <c r="G17" s="72" t="s">
        <v>296</v>
      </c>
      <c r="H17" s="72" t="s">
        <v>136</v>
      </c>
      <c r="I17" s="146">
        <v>3</v>
      </c>
    </row>
    <row r="18" spans="1:10" ht="243.75" customHeight="1" thickBot="1" x14ac:dyDescent="0.3">
      <c r="B18" s="613"/>
      <c r="C18" s="519"/>
      <c r="D18" s="614"/>
      <c r="E18" s="607"/>
      <c r="F18" s="151">
        <v>4</v>
      </c>
      <c r="G18" s="72" t="s">
        <v>297</v>
      </c>
      <c r="H18" s="144" t="s">
        <v>720</v>
      </c>
      <c r="I18" s="146">
        <v>3</v>
      </c>
    </row>
    <row r="19" spans="1:10" ht="30" customHeight="1" x14ac:dyDescent="0.25">
      <c r="B19" s="507">
        <v>3</v>
      </c>
      <c r="C19" s="68" t="s">
        <v>137</v>
      </c>
      <c r="D19" s="69"/>
      <c r="E19" s="70"/>
      <c r="F19" s="69"/>
      <c r="G19" s="69"/>
      <c r="H19" s="69"/>
      <c r="I19" s="73"/>
    </row>
    <row r="20" spans="1:10" ht="329.25" customHeight="1" thickBot="1" x14ac:dyDescent="0.3">
      <c r="B20" s="508"/>
      <c r="C20" s="149" t="s">
        <v>298</v>
      </c>
      <c r="D20" s="74" t="s">
        <v>721</v>
      </c>
      <c r="E20" s="150">
        <v>4</v>
      </c>
      <c r="F20" s="152">
        <v>5</v>
      </c>
      <c r="G20" s="75" t="s">
        <v>299</v>
      </c>
      <c r="H20" s="75" t="s">
        <v>138</v>
      </c>
      <c r="I20" s="147">
        <v>4</v>
      </c>
    </row>
    <row r="21" spans="1:10" ht="30" customHeight="1" x14ac:dyDescent="0.25">
      <c r="B21" s="507">
        <v>4</v>
      </c>
      <c r="C21" s="68" t="s">
        <v>300</v>
      </c>
      <c r="D21" s="69"/>
      <c r="E21" s="70"/>
      <c r="F21" s="69"/>
      <c r="G21" s="69"/>
      <c r="H21" s="69"/>
      <c r="I21" s="73"/>
    </row>
    <row r="22" spans="1:10" ht="133.5" customHeight="1" x14ac:dyDescent="0.25">
      <c r="B22" s="559"/>
      <c r="C22" s="519" t="s">
        <v>139</v>
      </c>
      <c r="D22" s="560" t="s">
        <v>140</v>
      </c>
      <c r="E22" s="563">
        <v>4</v>
      </c>
      <c r="F22" s="151">
        <v>6</v>
      </c>
      <c r="G22" s="72" t="s">
        <v>301</v>
      </c>
      <c r="H22" s="72" t="s">
        <v>141</v>
      </c>
      <c r="I22" s="146">
        <v>3</v>
      </c>
    </row>
    <row r="23" spans="1:10" ht="226.5" customHeight="1" thickBot="1" x14ac:dyDescent="0.3">
      <c r="B23" s="508"/>
      <c r="C23" s="520"/>
      <c r="D23" s="562"/>
      <c r="E23" s="565"/>
      <c r="F23" s="152">
        <v>7</v>
      </c>
      <c r="G23" s="75" t="s">
        <v>773</v>
      </c>
      <c r="H23" s="145" t="s">
        <v>774</v>
      </c>
      <c r="I23" s="147">
        <v>4</v>
      </c>
    </row>
    <row r="24" spans="1:10" ht="23.25" thickBot="1" x14ac:dyDescent="0.3">
      <c r="B24" s="76"/>
      <c r="C24" s="77"/>
      <c r="D24" s="78"/>
      <c r="E24" s="79"/>
      <c r="F24" s="80"/>
      <c r="G24" s="81"/>
      <c r="H24" s="81"/>
      <c r="I24" s="80"/>
    </row>
    <row r="25" spans="1:10" ht="23.25" thickBot="1" x14ac:dyDescent="0.3">
      <c r="B25" s="527" t="s">
        <v>288</v>
      </c>
      <c r="C25" s="528"/>
      <c r="D25" s="529"/>
      <c r="E25" s="82"/>
      <c r="F25" s="60"/>
      <c r="I25" s="60"/>
    </row>
    <row r="26" spans="1:10" ht="54" customHeight="1" x14ac:dyDescent="0.25">
      <c r="B26" s="530" t="s">
        <v>142</v>
      </c>
      <c r="C26" s="530"/>
      <c r="D26" s="530"/>
      <c r="E26" s="530"/>
      <c r="F26" s="60"/>
      <c r="I26" s="60"/>
    </row>
    <row r="27" spans="1:10" ht="23.25" thickBot="1" x14ac:dyDescent="0.3">
      <c r="B27" s="60"/>
      <c r="C27" s="64"/>
      <c r="E27" s="82"/>
      <c r="F27" s="60"/>
      <c r="I27" s="60"/>
    </row>
    <row r="28" spans="1:10" ht="70.5" customHeight="1" thickBot="1" x14ac:dyDescent="0.3">
      <c r="B28" s="551" t="s">
        <v>125</v>
      </c>
      <c r="C28" s="552"/>
      <c r="D28" s="602" t="s">
        <v>302</v>
      </c>
      <c r="E28" s="603"/>
      <c r="F28" s="603"/>
      <c r="G28" s="603"/>
      <c r="H28" s="603"/>
      <c r="I28" s="604"/>
    </row>
    <row r="29" spans="1:10" ht="14.25" customHeight="1" thickBot="1" x14ac:dyDescent="0.3">
      <c r="B29" s="60"/>
      <c r="E29" s="82"/>
      <c r="F29" s="60"/>
      <c r="I29" s="83"/>
    </row>
    <row r="30" spans="1:10" s="66" customFormat="1" ht="20.100000000000001" customHeight="1" x14ac:dyDescent="0.25">
      <c r="B30" s="531" t="s">
        <v>127</v>
      </c>
      <c r="C30" s="514" t="s">
        <v>128</v>
      </c>
      <c r="D30" s="514" t="s">
        <v>129</v>
      </c>
      <c r="E30" s="514" t="s">
        <v>130</v>
      </c>
      <c r="F30" s="534" t="s">
        <v>143</v>
      </c>
      <c r="G30" s="514" t="s">
        <v>132</v>
      </c>
      <c r="H30" s="512" t="s">
        <v>133</v>
      </c>
      <c r="I30" s="514" t="s">
        <v>130</v>
      </c>
    </row>
    <row r="31" spans="1:10" s="66" customFormat="1" ht="20.100000000000001" customHeight="1" thickBot="1" x14ac:dyDescent="0.3">
      <c r="B31" s="532"/>
      <c r="C31" s="533"/>
      <c r="D31" s="533"/>
      <c r="E31" s="515"/>
      <c r="F31" s="535"/>
      <c r="G31" s="533"/>
      <c r="H31" s="513"/>
      <c r="I31" s="515"/>
    </row>
    <row r="32" spans="1:10" s="67" customFormat="1" ht="20.100000000000001" customHeight="1" thickBot="1" x14ac:dyDescent="0.3">
      <c r="A32" s="3"/>
      <c r="B32" s="509" t="s">
        <v>303</v>
      </c>
      <c r="C32" s="510"/>
      <c r="D32" s="510"/>
      <c r="E32" s="510"/>
      <c r="F32" s="510"/>
      <c r="G32" s="510"/>
      <c r="H32" s="510"/>
      <c r="I32" s="511"/>
      <c r="J32" s="3"/>
    </row>
    <row r="33" spans="1:10" ht="20.100000000000001" customHeight="1" thickBot="1" x14ac:dyDescent="0.3">
      <c r="B33" s="566" t="s">
        <v>304</v>
      </c>
      <c r="C33" s="567"/>
      <c r="D33" s="567"/>
      <c r="E33" s="567"/>
      <c r="F33" s="567"/>
      <c r="G33" s="567"/>
      <c r="H33" s="567"/>
      <c r="I33" s="568"/>
    </row>
    <row r="34" spans="1:10" ht="15.75" customHeight="1" x14ac:dyDescent="0.25">
      <c r="B34" s="507">
        <v>5</v>
      </c>
      <c r="C34" s="581" t="s">
        <v>305</v>
      </c>
      <c r="D34" s="582"/>
      <c r="E34" s="582"/>
      <c r="F34" s="582"/>
      <c r="G34" s="582"/>
      <c r="H34" s="582"/>
      <c r="I34" s="583"/>
    </row>
    <row r="35" spans="1:10" ht="373.5" customHeight="1" thickBot="1" x14ac:dyDescent="0.3">
      <c r="B35" s="508"/>
      <c r="C35" s="149" t="s">
        <v>306</v>
      </c>
      <c r="D35" s="74" t="s">
        <v>722</v>
      </c>
      <c r="E35" s="150">
        <v>3</v>
      </c>
      <c r="F35" s="152">
        <v>8</v>
      </c>
      <c r="G35" s="75" t="s">
        <v>307</v>
      </c>
      <c r="H35" s="75" t="s">
        <v>723</v>
      </c>
      <c r="I35" s="147">
        <v>4</v>
      </c>
    </row>
    <row r="36" spans="1:10" ht="23.25" thickBot="1" x14ac:dyDescent="0.3">
      <c r="B36" s="60"/>
      <c r="E36" s="82"/>
      <c r="F36" s="60"/>
      <c r="I36" s="60"/>
    </row>
    <row r="37" spans="1:10" ht="23.25" thickBot="1" x14ac:dyDescent="0.3">
      <c r="B37" s="527" t="s">
        <v>288</v>
      </c>
      <c r="C37" s="528"/>
      <c r="D37" s="529"/>
      <c r="E37" s="82"/>
      <c r="F37" s="60"/>
      <c r="I37" s="60"/>
    </row>
    <row r="38" spans="1:10" ht="54" customHeight="1" x14ac:dyDescent="0.25">
      <c r="B38" s="530" t="s">
        <v>144</v>
      </c>
      <c r="C38" s="530"/>
      <c r="D38" s="530"/>
      <c r="E38" s="530"/>
      <c r="F38" s="60"/>
      <c r="I38" s="60"/>
    </row>
    <row r="39" spans="1:10" ht="23.25" thickBot="1" x14ac:dyDescent="0.3">
      <c r="B39" s="60"/>
      <c r="C39" s="64"/>
      <c r="E39" s="82"/>
      <c r="F39" s="60"/>
      <c r="I39" s="60"/>
    </row>
    <row r="40" spans="1:10" ht="91.5" customHeight="1" thickBot="1" x14ac:dyDescent="0.3">
      <c r="B40" s="551" t="s">
        <v>125</v>
      </c>
      <c r="C40" s="552"/>
      <c r="D40" s="602" t="s">
        <v>308</v>
      </c>
      <c r="E40" s="603"/>
      <c r="F40" s="603"/>
      <c r="G40" s="603"/>
      <c r="H40" s="603"/>
      <c r="I40" s="604"/>
    </row>
    <row r="41" spans="1:10" ht="14.25" customHeight="1" thickBot="1" x14ac:dyDescent="0.3">
      <c r="B41" s="60"/>
      <c r="E41" s="82"/>
      <c r="F41" s="60"/>
      <c r="I41" s="60"/>
    </row>
    <row r="42" spans="1:10" s="66" customFormat="1" ht="20.100000000000001" customHeight="1" x14ac:dyDescent="0.25">
      <c r="B42" s="531" t="s">
        <v>127</v>
      </c>
      <c r="C42" s="514" t="s">
        <v>128</v>
      </c>
      <c r="D42" s="514" t="s">
        <v>129</v>
      </c>
      <c r="E42" s="514" t="s">
        <v>130</v>
      </c>
      <c r="F42" s="534" t="s">
        <v>143</v>
      </c>
      <c r="G42" s="514" t="s">
        <v>132</v>
      </c>
      <c r="H42" s="512" t="s">
        <v>133</v>
      </c>
      <c r="I42" s="514" t="s">
        <v>130</v>
      </c>
    </row>
    <row r="43" spans="1:10" s="66" customFormat="1" ht="20.100000000000001" customHeight="1" thickBot="1" x14ac:dyDescent="0.3">
      <c r="B43" s="532"/>
      <c r="C43" s="533"/>
      <c r="D43" s="533"/>
      <c r="E43" s="515"/>
      <c r="F43" s="535"/>
      <c r="G43" s="533"/>
      <c r="H43" s="513"/>
      <c r="I43" s="515"/>
    </row>
    <row r="44" spans="1:10" s="67" customFormat="1" ht="20.100000000000001" customHeight="1" thickBot="1" x14ac:dyDescent="0.3">
      <c r="A44" s="3"/>
      <c r="B44" s="509" t="s">
        <v>303</v>
      </c>
      <c r="C44" s="510"/>
      <c r="D44" s="510"/>
      <c r="E44" s="510"/>
      <c r="F44" s="510"/>
      <c r="G44" s="510"/>
      <c r="H44" s="510"/>
      <c r="I44" s="511"/>
      <c r="J44" s="3"/>
    </row>
    <row r="45" spans="1:10" ht="20.100000000000001" customHeight="1" thickBot="1" x14ac:dyDescent="0.3">
      <c r="B45" s="566" t="s">
        <v>304</v>
      </c>
      <c r="C45" s="567"/>
      <c r="D45" s="567"/>
      <c r="E45" s="567"/>
      <c r="F45" s="567"/>
      <c r="G45" s="567"/>
      <c r="H45" s="567"/>
      <c r="I45" s="568"/>
    </row>
    <row r="46" spans="1:10" ht="15.75" customHeight="1" x14ac:dyDescent="0.25">
      <c r="B46" s="84" t="s">
        <v>309</v>
      </c>
      <c r="C46" s="85"/>
      <c r="D46" s="86"/>
      <c r="E46" s="87"/>
      <c r="F46" s="86"/>
      <c r="G46" s="88"/>
      <c r="H46" s="88"/>
      <c r="I46" s="89"/>
    </row>
    <row r="47" spans="1:10" ht="15.75" customHeight="1" x14ac:dyDescent="0.25">
      <c r="B47" s="610">
        <v>6</v>
      </c>
      <c r="C47" s="599" t="s">
        <v>310</v>
      </c>
      <c r="D47" s="600"/>
      <c r="E47" s="600"/>
      <c r="F47" s="600"/>
      <c r="G47" s="600"/>
      <c r="H47" s="600"/>
      <c r="I47" s="601"/>
    </row>
    <row r="48" spans="1:10" ht="393.75" customHeight="1" thickBot="1" x14ac:dyDescent="0.3">
      <c r="B48" s="508"/>
      <c r="C48" s="149" t="s">
        <v>311</v>
      </c>
      <c r="D48" s="74" t="s">
        <v>724</v>
      </c>
      <c r="E48" s="150">
        <v>3</v>
      </c>
      <c r="F48" s="152">
        <v>9</v>
      </c>
      <c r="G48" s="75" t="s">
        <v>312</v>
      </c>
      <c r="H48" s="75" t="s">
        <v>145</v>
      </c>
      <c r="I48" s="147">
        <v>3</v>
      </c>
    </row>
    <row r="49" spans="1:10" ht="15.75" customHeight="1" x14ac:dyDescent="0.25">
      <c r="B49" s="507">
        <v>7</v>
      </c>
      <c r="C49" s="584" t="s">
        <v>313</v>
      </c>
      <c r="D49" s="584"/>
      <c r="E49" s="584"/>
      <c r="F49" s="584"/>
      <c r="G49" s="584"/>
      <c r="H49" s="584"/>
      <c r="I49" s="585"/>
    </row>
    <row r="50" spans="1:10" ht="13.5" customHeight="1" x14ac:dyDescent="0.25">
      <c r="B50" s="558"/>
      <c r="C50" s="560" t="s">
        <v>314</v>
      </c>
      <c r="D50" s="560" t="s">
        <v>725</v>
      </c>
      <c r="E50" s="563">
        <v>3</v>
      </c>
      <c r="F50" s="578">
        <v>10</v>
      </c>
      <c r="G50" s="579" t="s">
        <v>315</v>
      </c>
      <c r="H50" s="579" t="s">
        <v>708</v>
      </c>
      <c r="I50" s="580">
        <v>3</v>
      </c>
    </row>
    <row r="51" spans="1:10" ht="204" customHeight="1" x14ac:dyDescent="0.25">
      <c r="B51" s="558"/>
      <c r="C51" s="561"/>
      <c r="D51" s="561"/>
      <c r="E51" s="564"/>
      <c r="F51" s="611"/>
      <c r="G51" s="606"/>
      <c r="H51" s="606"/>
      <c r="I51" s="612"/>
    </row>
    <row r="52" spans="1:10" ht="341.25" customHeight="1" thickBot="1" x14ac:dyDescent="0.3">
      <c r="B52" s="573"/>
      <c r="C52" s="562"/>
      <c r="D52" s="562"/>
      <c r="E52" s="565"/>
      <c r="F52" s="577"/>
      <c r="G52" s="570"/>
      <c r="H52" s="570"/>
      <c r="I52" s="572"/>
    </row>
    <row r="53" spans="1:10" ht="15.75" customHeight="1" x14ac:dyDescent="0.25">
      <c r="B53" s="507">
        <v>8</v>
      </c>
      <c r="C53" s="584" t="s">
        <v>146</v>
      </c>
      <c r="D53" s="584"/>
      <c r="E53" s="584"/>
      <c r="F53" s="584"/>
      <c r="G53" s="584"/>
      <c r="H53" s="584"/>
      <c r="I53" s="585"/>
    </row>
    <row r="54" spans="1:10" ht="342" customHeight="1" x14ac:dyDescent="0.25">
      <c r="B54" s="558"/>
      <c r="C54" s="560" t="s">
        <v>316</v>
      </c>
      <c r="D54" s="560" t="s">
        <v>778</v>
      </c>
      <c r="E54" s="563">
        <v>4</v>
      </c>
      <c r="F54" s="578">
        <v>11</v>
      </c>
      <c r="G54" s="579" t="s">
        <v>317</v>
      </c>
      <c r="H54" s="579" t="s">
        <v>777</v>
      </c>
      <c r="I54" s="580">
        <v>4</v>
      </c>
    </row>
    <row r="55" spans="1:10" ht="80.25" customHeight="1" thickBot="1" x14ac:dyDescent="0.3">
      <c r="B55" s="573"/>
      <c r="C55" s="562"/>
      <c r="D55" s="562"/>
      <c r="E55" s="565"/>
      <c r="F55" s="577"/>
      <c r="G55" s="570"/>
      <c r="H55" s="570"/>
      <c r="I55" s="572"/>
    </row>
    <row r="56" spans="1:10" ht="23.25" thickBot="1" x14ac:dyDescent="0.3">
      <c r="B56" s="60"/>
      <c r="E56" s="82"/>
      <c r="F56" s="60"/>
      <c r="I56" s="60"/>
    </row>
    <row r="57" spans="1:10" ht="23.25" thickBot="1" x14ac:dyDescent="0.3">
      <c r="B57" s="527" t="s">
        <v>123</v>
      </c>
      <c r="C57" s="528"/>
      <c r="D57" s="529"/>
      <c r="E57" s="82"/>
      <c r="F57" s="60"/>
      <c r="I57" s="60"/>
    </row>
    <row r="58" spans="1:10" ht="54" customHeight="1" x14ac:dyDescent="0.25">
      <c r="B58" s="530" t="s">
        <v>147</v>
      </c>
      <c r="C58" s="530"/>
      <c r="D58" s="530"/>
      <c r="E58" s="530"/>
      <c r="F58" s="60"/>
      <c r="I58" s="60"/>
    </row>
    <row r="59" spans="1:10" ht="23.25" thickBot="1" x14ac:dyDescent="0.3">
      <c r="B59" s="60"/>
      <c r="C59" s="64"/>
      <c r="E59" s="82"/>
      <c r="F59" s="60"/>
      <c r="I59" s="60"/>
    </row>
    <row r="60" spans="1:10" ht="70.5" customHeight="1" thickBot="1" x14ac:dyDescent="0.3">
      <c r="B60" s="551" t="s">
        <v>125</v>
      </c>
      <c r="C60" s="552"/>
      <c r="D60" s="602" t="s">
        <v>318</v>
      </c>
      <c r="E60" s="603"/>
      <c r="F60" s="603"/>
      <c r="G60" s="603"/>
      <c r="H60" s="603"/>
      <c r="I60" s="604"/>
    </row>
    <row r="61" spans="1:10" ht="14.25" customHeight="1" thickBot="1" x14ac:dyDescent="0.3">
      <c r="B61" s="60"/>
      <c r="E61" s="82"/>
      <c r="F61" s="60"/>
      <c r="I61" s="60"/>
    </row>
    <row r="62" spans="1:10" s="66" customFormat="1" ht="20.100000000000001" customHeight="1" x14ac:dyDescent="0.25">
      <c r="B62" s="531" t="s">
        <v>127</v>
      </c>
      <c r="C62" s="514" t="s">
        <v>128</v>
      </c>
      <c r="D62" s="514" t="s">
        <v>129</v>
      </c>
      <c r="E62" s="514" t="s">
        <v>130</v>
      </c>
      <c r="F62" s="534" t="s">
        <v>143</v>
      </c>
      <c r="G62" s="514" t="s">
        <v>132</v>
      </c>
      <c r="H62" s="512" t="s">
        <v>133</v>
      </c>
      <c r="I62" s="514" t="s">
        <v>130</v>
      </c>
    </row>
    <row r="63" spans="1:10" s="66" customFormat="1" ht="20.100000000000001" customHeight="1" thickBot="1" x14ac:dyDescent="0.3">
      <c r="B63" s="532"/>
      <c r="C63" s="533"/>
      <c r="D63" s="533"/>
      <c r="E63" s="515"/>
      <c r="F63" s="535"/>
      <c r="G63" s="533"/>
      <c r="H63" s="513"/>
      <c r="I63" s="515"/>
    </row>
    <row r="64" spans="1:10" s="67" customFormat="1" ht="20.100000000000001" customHeight="1" thickBot="1" x14ac:dyDescent="0.3">
      <c r="A64" s="3"/>
      <c r="B64" s="509" t="s">
        <v>289</v>
      </c>
      <c r="C64" s="510"/>
      <c r="D64" s="510"/>
      <c r="E64" s="510"/>
      <c r="F64" s="510"/>
      <c r="G64" s="510"/>
      <c r="H64" s="510"/>
      <c r="I64" s="511"/>
      <c r="J64" s="3"/>
    </row>
    <row r="65" spans="2:9" ht="20.100000000000001" customHeight="1" thickBot="1" x14ac:dyDescent="0.3">
      <c r="B65" s="566" t="s">
        <v>304</v>
      </c>
      <c r="C65" s="567"/>
      <c r="D65" s="567"/>
      <c r="E65" s="567"/>
      <c r="F65" s="567"/>
      <c r="G65" s="567"/>
      <c r="H65" s="567"/>
      <c r="I65" s="568"/>
    </row>
    <row r="66" spans="2:9" ht="15.75" customHeight="1" x14ac:dyDescent="0.25">
      <c r="B66" s="84" t="s">
        <v>319</v>
      </c>
      <c r="C66" s="85"/>
      <c r="D66" s="86"/>
      <c r="E66" s="87"/>
      <c r="F66" s="86"/>
      <c r="G66" s="88"/>
      <c r="H66" s="88"/>
      <c r="I66" s="89"/>
    </row>
    <row r="67" spans="2:9" ht="15.75" customHeight="1" x14ac:dyDescent="0.25">
      <c r="B67" s="610">
        <v>9</v>
      </c>
      <c r="C67" s="599" t="s">
        <v>320</v>
      </c>
      <c r="D67" s="600"/>
      <c r="E67" s="600"/>
      <c r="F67" s="600"/>
      <c r="G67" s="600"/>
      <c r="H67" s="600"/>
      <c r="I67" s="601"/>
    </row>
    <row r="68" spans="2:9" ht="278.25" customHeight="1" thickBot="1" x14ac:dyDescent="0.3">
      <c r="B68" s="508"/>
      <c r="C68" s="149" t="s">
        <v>321</v>
      </c>
      <c r="D68" s="74" t="s">
        <v>148</v>
      </c>
      <c r="E68" s="150">
        <v>4</v>
      </c>
      <c r="F68" s="165" t="s">
        <v>149</v>
      </c>
      <c r="G68" s="75" t="s">
        <v>322</v>
      </c>
      <c r="H68" s="90" t="s">
        <v>149</v>
      </c>
      <c r="I68" s="147" t="s">
        <v>324</v>
      </c>
    </row>
    <row r="69" spans="2:9" ht="15.75" customHeight="1" x14ac:dyDescent="0.25">
      <c r="B69" s="91"/>
      <c r="C69" s="592" t="s">
        <v>325</v>
      </c>
      <c r="D69" s="592"/>
      <c r="E69" s="592"/>
      <c r="F69" s="592"/>
      <c r="G69" s="592"/>
      <c r="H69" s="592"/>
      <c r="I69" s="593"/>
    </row>
    <row r="70" spans="2:9" ht="15.75" customHeight="1" x14ac:dyDescent="0.25">
      <c r="B70" s="92"/>
      <c r="C70" s="171" t="s">
        <v>326</v>
      </c>
      <c r="D70" s="172"/>
      <c r="E70" s="93"/>
      <c r="F70" s="172"/>
      <c r="G70" s="94"/>
      <c r="H70" s="94"/>
      <c r="I70" s="173"/>
    </row>
    <row r="71" spans="2:9" ht="267.75" customHeight="1" x14ac:dyDescent="0.25">
      <c r="B71" s="558">
        <v>10</v>
      </c>
      <c r="C71" s="605" t="s">
        <v>327</v>
      </c>
      <c r="D71" s="579" t="s">
        <v>670</v>
      </c>
      <c r="E71" s="563">
        <v>4</v>
      </c>
      <c r="F71" s="174">
        <v>12</v>
      </c>
      <c r="G71" s="95" t="s">
        <v>328</v>
      </c>
      <c r="H71" s="95" t="s">
        <v>150</v>
      </c>
      <c r="I71" s="175">
        <v>3</v>
      </c>
    </row>
    <row r="72" spans="2:9" ht="409.5" customHeight="1" x14ac:dyDescent="0.25">
      <c r="B72" s="559"/>
      <c r="C72" s="561"/>
      <c r="D72" s="606"/>
      <c r="E72" s="564"/>
      <c r="F72" s="578">
        <v>13</v>
      </c>
      <c r="G72" s="579" t="s">
        <v>329</v>
      </c>
      <c r="H72" s="579" t="s">
        <v>151</v>
      </c>
      <c r="I72" s="580">
        <v>4</v>
      </c>
    </row>
    <row r="73" spans="2:9" ht="126.75" customHeight="1" x14ac:dyDescent="0.25">
      <c r="B73" s="559"/>
      <c r="C73" s="561"/>
      <c r="D73" s="606"/>
      <c r="E73" s="564"/>
      <c r="F73" s="607"/>
      <c r="G73" s="608"/>
      <c r="H73" s="608"/>
      <c r="I73" s="609"/>
    </row>
    <row r="74" spans="2:9" ht="134.25" customHeight="1" x14ac:dyDescent="0.25">
      <c r="B74" s="559"/>
      <c r="C74" s="561"/>
      <c r="D74" s="606"/>
      <c r="E74" s="564"/>
      <c r="F74" s="151">
        <v>14</v>
      </c>
      <c r="G74" s="72" t="s">
        <v>330</v>
      </c>
      <c r="H74" s="144" t="s">
        <v>152</v>
      </c>
      <c r="I74" s="146">
        <v>3</v>
      </c>
    </row>
    <row r="75" spans="2:9" ht="269.25" customHeight="1" thickBot="1" x14ac:dyDescent="0.3">
      <c r="B75" s="508"/>
      <c r="C75" s="520"/>
      <c r="D75" s="570"/>
      <c r="E75" s="565"/>
      <c r="F75" s="152">
        <v>15</v>
      </c>
      <c r="G75" s="75" t="s">
        <v>331</v>
      </c>
      <c r="H75" s="145" t="s">
        <v>153</v>
      </c>
      <c r="I75" s="147">
        <v>3</v>
      </c>
    </row>
    <row r="76" spans="2:9" ht="15.75" customHeight="1" x14ac:dyDescent="0.25">
      <c r="B76" s="92"/>
      <c r="C76" s="171" t="s">
        <v>332</v>
      </c>
      <c r="D76" s="172"/>
      <c r="E76" s="93"/>
      <c r="F76" s="172"/>
      <c r="G76" s="94"/>
      <c r="H76" s="94"/>
      <c r="I76" s="173"/>
    </row>
    <row r="77" spans="2:9" ht="171.75" customHeight="1" thickBot="1" x14ac:dyDescent="0.3">
      <c r="B77" s="159">
        <v>11</v>
      </c>
      <c r="C77" s="149" t="s">
        <v>333</v>
      </c>
      <c r="D77" s="74" t="s">
        <v>154</v>
      </c>
      <c r="E77" s="150">
        <v>3</v>
      </c>
      <c r="F77" s="152">
        <v>16</v>
      </c>
      <c r="G77" s="75" t="s">
        <v>334</v>
      </c>
      <c r="H77" s="75" t="s">
        <v>155</v>
      </c>
      <c r="I77" s="147">
        <v>3</v>
      </c>
    </row>
    <row r="78" spans="2:9" ht="15.75" customHeight="1" x14ac:dyDescent="0.25">
      <c r="B78" s="92"/>
      <c r="C78" s="168" t="s">
        <v>335</v>
      </c>
      <c r="D78" s="169"/>
      <c r="E78" s="96"/>
      <c r="F78" s="169"/>
      <c r="G78" s="97"/>
      <c r="H78" s="97"/>
      <c r="I78" s="170"/>
    </row>
    <row r="79" spans="2:9" ht="265.5" customHeight="1" x14ac:dyDescent="0.25">
      <c r="B79" s="558">
        <v>12</v>
      </c>
      <c r="C79" s="519" t="s">
        <v>336</v>
      </c>
      <c r="D79" s="560" t="s">
        <v>726</v>
      </c>
      <c r="E79" s="563">
        <v>4</v>
      </c>
      <c r="F79" s="151">
        <v>17</v>
      </c>
      <c r="G79" s="72" t="s">
        <v>337</v>
      </c>
      <c r="H79" s="72" t="s">
        <v>727</v>
      </c>
      <c r="I79" s="146">
        <v>3</v>
      </c>
    </row>
    <row r="80" spans="2:9" ht="231.75" customHeight="1" x14ac:dyDescent="0.25">
      <c r="B80" s="559"/>
      <c r="C80" s="560"/>
      <c r="D80" s="561"/>
      <c r="E80" s="564"/>
      <c r="F80" s="163">
        <v>18</v>
      </c>
      <c r="G80" s="98" t="s">
        <v>338</v>
      </c>
      <c r="H80" s="161" t="s">
        <v>156</v>
      </c>
      <c r="I80" s="162">
        <v>4</v>
      </c>
    </row>
    <row r="81" spans="1:10" ht="115.5" customHeight="1" thickBot="1" x14ac:dyDescent="0.3">
      <c r="B81" s="508"/>
      <c r="C81" s="520"/>
      <c r="D81" s="562"/>
      <c r="E81" s="565"/>
      <c r="F81" s="152">
        <v>19</v>
      </c>
      <c r="G81" s="75" t="s">
        <v>339</v>
      </c>
      <c r="H81" s="145" t="s">
        <v>157</v>
      </c>
      <c r="I81" s="147">
        <v>3</v>
      </c>
    </row>
    <row r="82" spans="1:10" ht="23.25" thickBot="1" x14ac:dyDescent="0.3">
      <c r="B82" s="60"/>
      <c r="E82" s="82"/>
      <c r="F82" s="60"/>
      <c r="I82" s="60"/>
    </row>
    <row r="83" spans="1:10" ht="23.25" thickBot="1" x14ac:dyDescent="0.3">
      <c r="B83" s="527" t="s">
        <v>288</v>
      </c>
      <c r="C83" s="528"/>
      <c r="D83" s="529"/>
      <c r="E83" s="82"/>
      <c r="F83" s="60"/>
      <c r="I83" s="60"/>
    </row>
    <row r="84" spans="1:10" ht="39.75" customHeight="1" x14ac:dyDescent="0.25">
      <c r="B84" s="530" t="s">
        <v>158</v>
      </c>
      <c r="C84" s="530"/>
      <c r="D84" s="530"/>
      <c r="E84" s="530"/>
      <c r="F84" s="60"/>
      <c r="I84" s="60"/>
    </row>
    <row r="85" spans="1:10" ht="23.25" thickBot="1" x14ac:dyDescent="0.3">
      <c r="B85" s="60"/>
      <c r="C85" s="64"/>
      <c r="E85" s="82"/>
      <c r="F85" s="60"/>
      <c r="I85" s="60"/>
    </row>
    <row r="86" spans="1:10" ht="70.5" customHeight="1" thickBot="1" x14ac:dyDescent="0.3">
      <c r="B86" s="551" t="s">
        <v>125</v>
      </c>
      <c r="C86" s="552"/>
      <c r="D86" s="602" t="s">
        <v>340</v>
      </c>
      <c r="E86" s="603"/>
      <c r="F86" s="603"/>
      <c r="G86" s="603"/>
      <c r="H86" s="603"/>
      <c r="I86" s="604"/>
    </row>
    <row r="87" spans="1:10" ht="14.25" customHeight="1" thickBot="1" x14ac:dyDescent="0.3">
      <c r="B87" s="60"/>
      <c r="E87" s="82"/>
      <c r="F87" s="60"/>
      <c r="I87" s="60"/>
    </row>
    <row r="88" spans="1:10" s="66" customFormat="1" ht="20.100000000000001" customHeight="1" x14ac:dyDescent="0.25">
      <c r="B88" s="531" t="s">
        <v>127</v>
      </c>
      <c r="C88" s="514" t="s">
        <v>128</v>
      </c>
      <c r="D88" s="514" t="s">
        <v>129</v>
      </c>
      <c r="E88" s="514" t="s">
        <v>130</v>
      </c>
      <c r="F88" s="534" t="s">
        <v>143</v>
      </c>
      <c r="G88" s="514" t="s">
        <v>132</v>
      </c>
      <c r="H88" s="512" t="s">
        <v>133</v>
      </c>
      <c r="I88" s="514" t="s">
        <v>130</v>
      </c>
    </row>
    <row r="89" spans="1:10" s="66" customFormat="1" ht="20.100000000000001" customHeight="1" thickBot="1" x14ac:dyDescent="0.3">
      <c r="B89" s="532"/>
      <c r="C89" s="533"/>
      <c r="D89" s="533"/>
      <c r="E89" s="515"/>
      <c r="F89" s="535"/>
      <c r="G89" s="533"/>
      <c r="H89" s="513"/>
      <c r="I89" s="515"/>
    </row>
    <row r="90" spans="1:10" s="67" customFormat="1" ht="20.100000000000001" customHeight="1" thickBot="1" x14ac:dyDescent="0.3">
      <c r="A90" s="3"/>
      <c r="B90" s="509" t="s">
        <v>289</v>
      </c>
      <c r="C90" s="510"/>
      <c r="D90" s="510"/>
      <c r="E90" s="510"/>
      <c r="F90" s="510"/>
      <c r="G90" s="510"/>
      <c r="H90" s="510"/>
      <c r="I90" s="511"/>
      <c r="J90" s="3"/>
    </row>
    <row r="91" spans="1:10" ht="20.100000000000001" customHeight="1" thickBot="1" x14ac:dyDescent="0.3">
      <c r="B91" s="566" t="s">
        <v>341</v>
      </c>
      <c r="C91" s="567"/>
      <c r="D91" s="567"/>
      <c r="E91" s="567"/>
      <c r="F91" s="567"/>
      <c r="G91" s="567"/>
      <c r="H91" s="567"/>
      <c r="I91" s="568"/>
    </row>
    <row r="92" spans="1:10" ht="15.75" customHeight="1" x14ac:dyDescent="0.25">
      <c r="B92" s="558">
        <v>13</v>
      </c>
      <c r="C92" s="599" t="s">
        <v>342</v>
      </c>
      <c r="D92" s="600"/>
      <c r="E92" s="600"/>
      <c r="F92" s="600"/>
      <c r="G92" s="600"/>
      <c r="H92" s="600"/>
      <c r="I92" s="601"/>
    </row>
    <row r="93" spans="1:10" ht="307.5" customHeight="1" thickBot="1" x14ac:dyDescent="0.3">
      <c r="B93" s="559"/>
      <c r="C93" s="148" t="s">
        <v>343</v>
      </c>
      <c r="D93" s="176" t="s">
        <v>671</v>
      </c>
      <c r="E93" s="156">
        <v>5</v>
      </c>
      <c r="F93" s="151">
        <v>20</v>
      </c>
      <c r="G93" s="72" t="s">
        <v>344</v>
      </c>
      <c r="H93" s="72" t="s">
        <v>728</v>
      </c>
      <c r="I93" s="146">
        <v>5</v>
      </c>
    </row>
    <row r="94" spans="1:10" ht="15.75" customHeight="1" x14ac:dyDescent="0.25">
      <c r="B94" s="84"/>
      <c r="C94" s="85" t="s">
        <v>345</v>
      </c>
      <c r="D94" s="85"/>
      <c r="E94" s="99"/>
      <c r="F94" s="85"/>
      <c r="G94" s="100"/>
      <c r="H94" s="100"/>
      <c r="I94" s="101"/>
    </row>
    <row r="95" spans="1:10" ht="15.75" customHeight="1" x14ac:dyDescent="0.25">
      <c r="B95" s="558">
        <v>14</v>
      </c>
      <c r="C95" s="596" t="s">
        <v>346</v>
      </c>
      <c r="D95" s="597"/>
      <c r="E95" s="597"/>
      <c r="F95" s="597"/>
      <c r="G95" s="597"/>
      <c r="H95" s="597"/>
      <c r="I95" s="598"/>
    </row>
    <row r="96" spans="1:10" ht="264.75" customHeight="1" x14ac:dyDescent="0.25">
      <c r="B96" s="559"/>
      <c r="C96" s="519" t="s">
        <v>159</v>
      </c>
      <c r="D96" s="560" t="s">
        <v>729</v>
      </c>
      <c r="E96" s="563">
        <v>3</v>
      </c>
      <c r="F96" s="151">
        <v>21</v>
      </c>
      <c r="G96" s="72" t="s">
        <v>160</v>
      </c>
      <c r="H96" s="72" t="s">
        <v>730</v>
      </c>
      <c r="I96" s="146">
        <v>3</v>
      </c>
    </row>
    <row r="97" spans="1:9" ht="106.5" customHeight="1" x14ac:dyDescent="0.25">
      <c r="B97" s="559"/>
      <c r="C97" s="560"/>
      <c r="D97" s="561"/>
      <c r="E97" s="564"/>
      <c r="F97" s="151">
        <v>22</v>
      </c>
      <c r="G97" s="72" t="s">
        <v>347</v>
      </c>
      <c r="H97" s="144" t="s">
        <v>161</v>
      </c>
      <c r="I97" s="146">
        <v>3</v>
      </c>
    </row>
    <row r="98" spans="1:9" ht="272.25" customHeight="1" x14ac:dyDescent="0.25">
      <c r="B98" s="559"/>
      <c r="C98" s="560"/>
      <c r="D98" s="561"/>
      <c r="E98" s="564"/>
      <c r="F98" s="151">
        <v>23</v>
      </c>
      <c r="G98" s="72" t="s">
        <v>348</v>
      </c>
      <c r="H98" s="144" t="s">
        <v>162</v>
      </c>
      <c r="I98" s="146">
        <v>3</v>
      </c>
    </row>
    <row r="99" spans="1:9" ht="181.5" customHeight="1" x14ac:dyDescent="0.25">
      <c r="B99" s="559"/>
      <c r="C99" s="560"/>
      <c r="D99" s="561"/>
      <c r="E99" s="564"/>
      <c r="F99" s="151">
        <v>24</v>
      </c>
      <c r="G99" s="72" t="s">
        <v>349</v>
      </c>
      <c r="H99" s="144" t="s">
        <v>163</v>
      </c>
      <c r="I99" s="146">
        <v>4</v>
      </c>
    </row>
    <row r="100" spans="1:9" ht="121.5" customHeight="1" x14ac:dyDescent="0.25">
      <c r="B100" s="559"/>
      <c r="C100" s="560"/>
      <c r="D100" s="561"/>
      <c r="E100" s="564"/>
      <c r="F100" s="151">
        <v>25</v>
      </c>
      <c r="G100" s="72" t="s">
        <v>350</v>
      </c>
      <c r="H100" s="144" t="s">
        <v>164</v>
      </c>
      <c r="I100" s="146">
        <v>3</v>
      </c>
    </row>
    <row r="101" spans="1:9" ht="153.75" customHeight="1" thickBot="1" x14ac:dyDescent="0.3">
      <c r="B101" s="508"/>
      <c r="C101" s="520"/>
      <c r="D101" s="562"/>
      <c r="E101" s="565"/>
      <c r="F101" s="160">
        <v>26</v>
      </c>
      <c r="G101" s="102" t="s">
        <v>351</v>
      </c>
      <c r="H101" s="157" t="s">
        <v>165</v>
      </c>
      <c r="I101" s="158">
        <v>4</v>
      </c>
    </row>
    <row r="102" spans="1:9" ht="15.75" customHeight="1" x14ac:dyDescent="0.25">
      <c r="B102" s="558">
        <v>15</v>
      </c>
      <c r="C102" s="596" t="s">
        <v>352</v>
      </c>
      <c r="D102" s="597"/>
      <c r="E102" s="597"/>
      <c r="F102" s="597"/>
      <c r="G102" s="597"/>
      <c r="H102" s="597"/>
      <c r="I102" s="598"/>
    </row>
    <row r="103" spans="1:9" ht="357" customHeight="1" x14ac:dyDescent="0.25">
      <c r="B103" s="559"/>
      <c r="C103" s="519" t="s">
        <v>166</v>
      </c>
      <c r="D103" s="560" t="s">
        <v>731</v>
      </c>
      <c r="E103" s="563">
        <v>4</v>
      </c>
      <c r="F103" s="151">
        <v>27</v>
      </c>
      <c r="G103" s="72" t="s">
        <v>785</v>
      </c>
      <c r="H103" s="72" t="s">
        <v>167</v>
      </c>
      <c r="I103" s="146">
        <v>4</v>
      </c>
    </row>
    <row r="104" spans="1:9" ht="253.5" customHeight="1" x14ac:dyDescent="0.25">
      <c r="B104" s="559"/>
      <c r="C104" s="560"/>
      <c r="D104" s="561"/>
      <c r="E104" s="564"/>
      <c r="F104" s="163">
        <v>28</v>
      </c>
      <c r="G104" s="98" t="s">
        <v>353</v>
      </c>
      <c r="H104" s="161" t="s">
        <v>759</v>
      </c>
      <c r="I104" s="162">
        <v>4</v>
      </c>
    </row>
    <row r="105" spans="1:9" ht="195" customHeight="1" x14ac:dyDescent="0.25">
      <c r="B105" s="559"/>
      <c r="C105" s="560"/>
      <c r="D105" s="561"/>
      <c r="E105" s="564"/>
      <c r="F105" s="151">
        <v>29</v>
      </c>
      <c r="G105" s="72" t="s">
        <v>354</v>
      </c>
      <c r="H105" s="144" t="s">
        <v>168</v>
      </c>
      <c r="I105" s="146">
        <v>3</v>
      </c>
    </row>
    <row r="106" spans="1:9" ht="187.5" customHeight="1" thickBot="1" x14ac:dyDescent="0.3">
      <c r="B106" s="508"/>
      <c r="C106" s="520"/>
      <c r="D106" s="562"/>
      <c r="E106" s="565"/>
      <c r="F106" s="160">
        <v>30</v>
      </c>
      <c r="G106" s="102" t="s">
        <v>169</v>
      </c>
      <c r="H106" s="157" t="s">
        <v>170</v>
      </c>
      <c r="I106" s="158">
        <v>3</v>
      </c>
    </row>
    <row r="107" spans="1:9" ht="15.75" customHeight="1" x14ac:dyDescent="0.25">
      <c r="A107" s="103"/>
      <c r="B107" s="558">
        <v>16</v>
      </c>
      <c r="C107" s="599" t="s">
        <v>355</v>
      </c>
      <c r="D107" s="600"/>
      <c r="E107" s="600"/>
      <c r="F107" s="600"/>
      <c r="G107" s="600"/>
      <c r="H107" s="600"/>
      <c r="I107" s="601"/>
    </row>
    <row r="108" spans="1:9" ht="360" customHeight="1" thickBot="1" x14ac:dyDescent="0.3">
      <c r="A108" s="103"/>
      <c r="B108" s="508"/>
      <c r="C108" s="149" t="s">
        <v>356</v>
      </c>
      <c r="D108" s="149" t="s">
        <v>688</v>
      </c>
      <c r="E108" s="150">
        <v>3</v>
      </c>
      <c r="F108" s="152">
        <v>31</v>
      </c>
      <c r="G108" s="75" t="s">
        <v>357</v>
      </c>
      <c r="H108" s="75" t="s">
        <v>732</v>
      </c>
      <c r="I108" s="147">
        <v>4</v>
      </c>
    </row>
    <row r="109" spans="1:9" ht="22.9" x14ac:dyDescent="0.25">
      <c r="B109" s="60"/>
      <c r="E109" s="82"/>
      <c r="F109" s="60"/>
      <c r="I109" s="60"/>
    </row>
    <row r="110" spans="1:9" ht="20.25" customHeight="1" x14ac:dyDescent="0.25">
      <c r="A110" s="104"/>
      <c r="B110" s="105"/>
      <c r="C110" s="105"/>
      <c r="E110" s="82"/>
      <c r="F110" s="60"/>
      <c r="I110" s="60"/>
    </row>
    <row r="111" spans="1:9" ht="23.25" thickBot="1" x14ac:dyDescent="0.3">
      <c r="B111" s="60"/>
      <c r="E111" s="82"/>
      <c r="F111" s="60"/>
      <c r="I111" s="60"/>
    </row>
    <row r="112" spans="1:9" ht="23.25" thickBot="1" x14ac:dyDescent="0.3">
      <c r="B112" s="527" t="s">
        <v>123</v>
      </c>
      <c r="C112" s="528"/>
      <c r="D112" s="529"/>
      <c r="E112" s="82"/>
      <c r="F112" s="60"/>
      <c r="I112" s="60"/>
    </row>
    <row r="113" spans="1:10" ht="39" customHeight="1" x14ac:dyDescent="0.25">
      <c r="B113" s="530" t="s">
        <v>358</v>
      </c>
      <c r="C113" s="530"/>
      <c r="D113" s="530"/>
      <c r="E113" s="530"/>
      <c r="F113" s="60"/>
      <c r="I113" s="60"/>
    </row>
    <row r="114" spans="1:10" ht="23.25" thickBot="1" x14ac:dyDescent="0.3">
      <c r="B114" s="60"/>
      <c r="C114" s="64"/>
      <c r="E114" s="82"/>
      <c r="F114" s="60"/>
      <c r="I114" s="60"/>
    </row>
    <row r="115" spans="1:10" ht="70.5" customHeight="1" thickBot="1" x14ac:dyDescent="0.3">
      <c r="B115" s="551" t="s">
        <v>125</v>
      </c>
      <c r="C115" s="552"/>
      <c r="D115" s="553" t="s">
        <v>359</v>
      </c>
      <c r="E115" s="554"/>
      <c r="F115" s="554"/>
      <c r="G115" s="554"/>
      <c r="H115" s="554"/>
      <c r="I115" s="555"/>
    </row>
    <row r="116" spans="1:10" ht="14.25" customHeight="1" thickBot="1" x14ac:dyDescent="0.3">
      <c r="B116" s="60"/>
      <c r="E116" s="82"/>
      <c r="F116" s="60"/>
      <c r="I116" s="60"/>
    </row>
    <row r="117" spans="1:10" s="66" customFormat="1" ht="20.100000000000001" customHeight="1" x14ac:dyDescent="0.25">
      <c r="B117" s="531" t="s">
        <v>127</v>
      </c>
      <c r="C117" s="514" t="s">
        <v>128</v>
      </c>
      <c r="D117" s="514" t="s">
        <v>129</v>
      </c>
      <c r="E117" s="514" t="s">
        <v>130</v>
      </c>
      <c r="F117" s="534" t="s">
        <v>143</v>
      </c>
      <c r="G117" s="514" t="s">
        <v>132</v>
      </c>
      <c r="H117" s="512" t="s">
        <v>133</v>
      </c>
      <c r="I117" s="514" t="s">
        <v>130</v>
      </c>
    </row>
    <row r="118" spans="1:10" s="66" customFormat="1" ht="20.100000000000001" customHeight="1" thickBot="1" x14ac:dyDescent="0.3">
      <c r="B118" s="532"/>
      <c r="C118" s="533"/>
      <c r="D118" s="533"/>
      <c r="E118" s="515"/>
      <c r="F118" s="535"/>
      <c r="G118" s="533"/>
      <c r="H118" s="513"/>
      <c r="I118" s="515"/>
    </row>
    <row r="119" spans="1:10" s="67" customFormat="1" ht="20.100000000000001" customHeight="1" thickBot="1" x14ac:dyDescent="0.3">
      <c r="A119" s="3"/>
      <c r="B119" s="509" t="s">
        <v>360</v>
      </c>
      <c r="C119" s="510"/>
      <c r="D119" s="510"/>
      <c r="E119" s="510"/>
      <c r="F119" s="510"/>
      <c r="G119" s="510"/>
      <c r="H119" s="510"/>
      <c r="I119" s="511"/>
      <c r="J119" s="3"/>
    </row>
    <row r="120" spans="1:10" ht="20.100000000000001" customHeight="1" thickBot="1" x14ac:dyDescent="0.3">
      <c r="B120" s="566" t="s">
        <v>361</v>
      </c>
      <c r="C120" s="567"/>
      <c r="D120" s="567"/>
      <c r="E120" s="567"/>
      <c r="F120" s="567"/>
      <c r="G120" s="567"/>
      <c r="H120" s="567"/>
      <c r="I120" s="568"/>
    </row>
    <row r="121" spans="1:10" ht="15.75" customHeight="1" x14ac:dyDescent="0.25">
      <c r="B121" s="106"/>
      <c r="C121" s="592" t="s">
        <v>362</v>
      </c>
      <c r="D121" s="592"/>
      <c r="E121" s="592"/>
      <c r="F121" s="592"/>
      <c r="G121" s="592"/>
      <c r="H121" s="592"/>
      <c r="I121" s="593"/>
    </row>
    <row r="122" spans="1:10" ht="15.75" customHeight="1" x14ac:dyDescent="0.25">
      <c r="B122" s="558">
        <v>17</v>
      </c>
      <c r="C122" s="594" t="s">
        <v>363</v>
      </c>
      <c r="D122" s="530"/>
      <c r="E122" s="530"/>
      <c r="F122" s="530"/>
      <c r="G122" s="530"/>
      <c r="H122" s="530"/>
      <c r="I122" s="595"/>
    </row>
    <row r="123" spans="1:10" ht="371.25" customHeight="1" x14ac:dyDescent="0.25">
      <c r="B123" s="559"/>
      <c r="C123" s="519" t="s">
        <v>364</v>
      </c>
      <c r="D123" s="560" t="s">
        <v>733</v>
      </c>
      <c r="E123" s="563">
        <v>3</v>
      </c>
      <c r="F123" s="151">
        <v>32</v>
      </c>
      <c r="G123" s="72" t="s">
        <v>171</v>
      </c>
      <c r="H123" s="72" t="s">
        <v>694</v>
      </c>
      <c r="I123" s="146">
        <v>4</v>
      </c>
    </row>
    <row r="124" spans="1:10" ht="245.25" customHeight="1" x14ac:dyDescent="0.25">
      <c r="B124" s="559"/>
      <c r="C124" s="560"/>
      <c r="D124" s="561"/>
      <c r="E124" s="564"/>
      <c r="F124" s="151">
        <v>33</v>
      </c>
      <c r="G124" s="72" t="s">
        <v>365</v>
      </c>
      <c r="H124" s="144" t="s">
        <v>703</v>
      </c>
      <c r="I124" s="146">
        <v>3</v>
      </c>
    </row>
    <row r="125" spans="1:10" ht="290.25" customHeight="1" thickBot="1" x14ac:dyDescent="0.3">
      <c r="B125" s="559"/>
      <c r="C125" s="560"/>
      <c r="D125" s="562"/>
      <c r="E125" s="565"/>
      <c r="F125" s="163">
        <v>34</v>
      </c>
      <c r="G125" s="98" t="s">
        <v>366</v>
      </c>
      <c r="H125" s="161" t="s">
        <v>775</v>
      </c>
      <c r="I125" s="162">
        <v>3</v>
      </c>
    </row>
    <row r="126" spans="1:10" ht="15.75" customHeight="1" x14ac:dyDescent="0.25">
      <c r="B126" s="507">
        <v>18</v>
      </c>
      <c r="C126" s="581" t="s">
        <v>367</v>
      </c>
      <c r="D126" s="582"/>
      <c r="E126" s="582"/>
      <c r="F126" s="582"/>
      <c r="G126" s="582"/>
      <c r="H126" s="582"/>
      <c r="I126" s="583"/>
    </row>
    <row r="127" spans="1:10" ht="132" customHeight="1" x14ac:dyDescent="0.25">
      <c r="B127" s="559"/>
      <c r="C127" s="519" t="s">
        <v>368</v>
      </c>
      <c r="D127" s="560" t="s">
        <v>734</v>
      </c>
      <c r="E127" s="563">
        <v>3</v>
      </c>
      <c r="F127" s="151">
        <v>35</v>
      </c>
      <c r="G127" s="72" t="s">
        <v>369</v>
      </c>
      <c r="H127" s="72" t="s">
        <v>735</v>
      </c>
      <c r="I127" s="146">
        <v>3</v>
      </c>
    </row>
    <row r="128" spans="1:10" ht="284.25" customHeight="1" thickBot="1" x14ac:dyDescent="0.3">
      <c r="B128" s="508"/>
      <c r="C128" s="520"/>
      <c r="D128" s="562"/>
      <c r="E128" s="565"/>
      <c r="F128" s="152">
        <v>36</v>
      </c>
      <c r="G128" s="75" t="s">
        <v>172</v>
      </c>
      <c r="H128" s="145" t="s">
        <v>695</v>
      </c>
      <c r="I128" s="147">
        <v>4</v>
      </c>
    </row>
    <row r="129" spans="1:10" ht="15.75" customHeight="1" x14ac:dyDescent="0.25">
      <c r="B129" s="507">
        <v>19</v>
      </c>
      <c r="C129" s="581" t="s">
        <v>173</v>
      </c>
      <c r="D129" s="582"/>
      <c r="E129" s="582"/>
      <c r="F129" s="582"/>
      <c r="G129" s="582"/>
      <c r="H129" s="582"/>
      <c r="I129" s="583"/>
    </row>
    <row r="130" spans="1:10" ht="309.75" customHeight="1" x14ac:dyDescent="0.25">
      <c r="A130" s="1" t="s">
        <v>370</v>
      </c>
      <c r="B130" s="558"/>
      <c r="C130" s="560" t="s">
        <v>371</v>
      </c>
      <c r="D130" s="579" t="s">
        <v>672</v>
      </c>
      <c r="E130" s="563">
        <v>4</v>
      </c>
      <c r="F130" s="578">
        <v>37</v>
      </c>
      <c r="G130" s="579" t="s">
        <v>174</v>
      </c>
      <c r="H130" s="579" t="s">
        <v>669</v>
      </c>
      <c r="I130" s="580">
        <v>2</v>
      </c>
    </row>
    <row r="131" spans="1:10" ht="255" customHeight="1" thickBot="1" x14ac:dyDescent="0.3">
      <c r="B131" s="573"/>
      <c r="C131" s="562"/>
      <c r="D131" s="570"/>
      <c r="E131" s="565"/>
      <c r="F131" s="577"/>
      <c r="G131" s="570"/>
      <c r="H131" s="570"/>
      <c r="I131" s="572"/>
    </row>
    <row r="132" spans="1:10" ht="15.75" customHeight="1" x14ac:dyDescent="0.25">
      <c r="B132" s="507">
        <v>20</v>
      </c>
      <c r="C132" s="581" t="s">
        <v>372</v>
      </c>
      <c r="D132" s="582"/>
      <c r="E132" s="582"/>
      <c r="F132" s="582"/>
      <c r="G132" s="582"/>
      <c r="H132" s="582"/>
      <c r="I132" s="583"/>
    </row>
    <row r="133" spans="1:10" ht="283.5" customHeight="1" thickBot="1" x14ac:dyDescent="0.3">
      <c r="B133" s="508"/>
      <c r="C133" s="149" t="s">
        <v>373</v>
      </c>
      <c r="D133" s="74" t="s">
        <v>673</v>
      </c>
      <c r="E133" s="150">
        <v>3</v>
      </c>
      <c r="F133" s="152">
        <v>38</v>
      </c>
      <c r="G133" s="75" t="s">
        <v>374</v>
      </c>
      <c r="H133" s="75" t="s">
        <v>736</v>
      </c>
      <c r="I133" s="147">
        <v>3</v>
      </c>
    </row>
    <row r="134" spans="1:10" ht="23.25" thickBot="1" x14ac:dyDescent="0.3">
      <c r="B134" s="60"/>
      <c r="E134" s="82"/>
      <c r="F134" s="60"/>
      <c r="I134" s="60"/>
    </row>
    <row r="135" spans="1:10" ht="23.25" thickBot="1" x14ac:dyDescent="0.3">
      <c r="B135" s="527" t="s">
        <v>123</v>
      </c>
      <c r="C135" s="528"/>
      <c r="D135" s="529"/>
      <c r="E135" s="82"/>
      <c r="F135" s="60"/>
      <c r="I135" s="60"/>
    </row>
    <row r="136" spans="1:10" ht="39" customHeight="1" x14ac:dyDescent="0.25">
      <c r="B136" s="530" t="s">
        <v>175</v>
      </c>
      <c r="C136" s="530"/>
      <c r="D136" s="530"/>
      <c r="E136" s="530"/>
      <c r="F136" s="60"/>
      <c r="I136" s="60"/>
    </row>
    <row r="137" spans="1:10" ht="23.25" thickBot="1" x14ac:dyDescent="0.3">
      <c r="B137" s="60"/>
      <c r="C137" s="64"/>
      <c r="E137" s="82"/>
      <c r="F137" s="60"/>
      <c r="I137" s="60"/>
    </row>
    <row r="138" spans="1:10" ht="70.5" customHeight="1" thickBot="1" x14ac:dyDescent="0.3">
      <c r="B138" s="551" t="s">
        <v>125</v>
      </c>
      <c r="C138" s="552"/>
      <c r="D138" s="553" t="s">
        <v>375</v>
      </c>
      <c r="E138" s="554"/>
      <c r="F138" s="554"/>
      <c r="G138" s="554"/>
      <c r="H138" s="554"/>
      <c r="I138" s="555"/>
    </row>
    <row r="139" spans="1:10" ht="14.25" customHeight="1" thickBot="1" x14ac:dyDescent="0.3">
      <c r="B139" s="60"/>
      <c r="E139" s="82"/>
      <c r="F139" s="60"/>
      <c r="I139" s="60"/>
    </row>
    <row r="140" spans="1:10" s="66" customFormat="1" ht="20.100000000000001" customHeight="1" x14ac:dyDescent="0.25">
      <c r="B140" s="531" t="s">
        <v>127</v>
      </c>
      <c r="C140" s="514" t="s">
        <v>128</v>
      </c>
      <c r="D140" s="514" t="s">
        <v>129</v>
      </c>
      <c r="E140" s="514" t="s">
        <v>130</v>
      </c>
      <c r="F140" s="534" t="s">
        <v>143</v>
      </c>
      <c r="G140" s="514" t="s">
        <v>132</v>
      </c>
      <c r="H140" s="512" t="s">
        <v>133</v>
      </c>
      <c r="I140" s="514" t="s">
        <v>130</v>
      </c>
    </row>
    <row r="141" spans="1:10" s="66" customFormat="1" ht="20.100000000000001" customHeight="1" thickBot="1" x14ac:dyDescent="0.3">
      <c r="B141" s="532"/>
      <c r="C141" s="533"/>
      <c r="D141" s="533"/>
      <c r="E141" s="515"/>
      <c r="F141" s="535"/>
      <c r="G141" s="533"/>
      <c r="H141" s="513"/>
      <c r="I141" s="515"/>
    </row>
    <row r="142" spans="1:10" s="67" customFormat="1" ht="20.100000000000001" customHeight="1" thickBot="1" x14ac:dyDescent="0.3">
      <c r="A142" s="3"/>
      <c r="B142" s="509" t="s">
        <v>360</v>
      </c>
      <c r="C142" s="510"/>
      <c r="D142" s="510"/>
      <c r="E142" s="510"/>
      <c r="F142" s="510"/>
      <c r="G142" s="510"/>
      <c r="H142" s="510"/>
      <c r="I142" s="511"/>
      <c r="J142" s="3"/>
    </row>
    <row r="143" spans="1:10" ht="20.100000000000001" customHeight="1" thickBot="1" x14ac:dyDescent="0.3">
      <c r="B143" s="566" t="s">
        <v>376</v>
      </c>
      <c r="C143" s="567"/>
      <c r="D143" s="567"/>
      <c r="E143" s="567"/>
      <c r="F143" s="567"/>
      <c r="G143" s="567"/>
      <c r="H143" s="567"/>
      <c r="I143" s="568"/>
    </row>
    <row r="144" spans="1:10" ht="15.75" customHeight="1" x14ac:dyDescent="0.25">
      <c r="B144" s="507">
        <v>21</v>
      </c>
      <c r="C144" s="581" t="s">
        <v>176</v>
      </c>
      <c r="D144" s="582"/>
      <c r="E144" s="582"/>
      <c r="F144" s="582"/>
      <c r="G144" s="582"/>
      <c r="H144" s="582"/>
      <c r="I144" s="583"/>
    </row>
    <row r="145" spans="1:9" ht="409.5" customHeight="1" x14ac:dyDescent="0.25">
      <c r="B145" s="558"/>
      <c r="C145" s="560" t="s">
        <v>377</v>
      </c>
      <c r="D145" s="560" t="s">
        <v>718</v>
      </c>
      <c r="E145" s="563">
        <v>3</v>
      </c>
      <c r="F145" s="578">
        <v>39</v>
      </c>
      <c r="G145" s="579" t="s">
        <v>378</v>
      </c>
      <c r="H145" s="579" t="s">
        <v>737</v>
      </c>
      <c r="I145" s="580">
        <v>4</v>
      </c>
    </row>
    <row r="146" spans="1:9" ht="88.5" customHeight="1" thickBot="1" x14ac:dyDescent="0.3">
      <c r="B146" s="573"/>
      <c r="C146" s="562"/>
      <c r="D146" s="562"/>
      <c r="E146" s="565"/>
      <c r="F146" s="577"/>
      <c r="G146" s="570"/>
      <c r="H146" s="570"/>
      <c r="I146" s="572"/>
    </row>
    <row r="147" spans="1:9" ht="15.75" customHeight="1" x14ac:dyDescent="0.25">
      <c r="B147" s="507">
        <v>22</v>
      </c>
      <c r="C147" s="581" t="s">
        <v>177</v>
      </c>
      <c r="D147" s="582"/>
      <c r="E147" s="582"/>
      <c r="F147" s="582"/>
      <c r="G147" s="582"/>
      <c r="H147" s="582"/>
      <c r="I147" s="583"/>
    </row>
    <row r="148" spans="1:9" ht="393.75" customHeight="1" thickBot="1" x14ac:dyDescent="0.3">
      <c r="B148" s="559"/>
      <c r="C148" s="148" t="s">
        <v>379</v>
      </c>
      <c r="D148" s="176" t="s">
        <v>738</v>
      </c>
      <c r="E148" s="156">
        <v>3</v>
      </c>
      <c r="F148" s="151">
        <v>40</v>
      </c>
      <c r="G148" s="72" t="s">
        <v>380</v>
      </c>
      <c r="H148" s="72" t="s">
        <v>739</v>
      </c>
      <c r="I148" s="146">
        <v>3</v>
      </c>
    </row>
    <row r="149" spans="1:9" ht="15.75" customHeight="1" x14ac:dyDescent="0.25">
      <c r="B149" s="507">
        <v>23</v>
      </c>
      <c r="C149" s="581" t="s">
        <v>178</v>
      </c>
      <c r="D149" s="582"/>
      <c r="E149" s="582"/>
      <c r="F149" s="582"/>
      <c r="G149" s="582"/>
      <c r="H149" s="582"/>
      <c r="I149" s="583"/>
    </row>
    <row r="150" spans="1:9" ht="372" customHeight="1" thickBot="1" x14ac:dyDescent="0.3">
      <c r="B150" s="508"/>
      <c r="C150" s="149" t="s">
        <v>381</v>
      </c>
      <c r="D150" s="74" t="s">
        <v>674</v>
      </c>
      <c r="E150" s="150">
        <v>3</v>
      </c>
      <c r="F150" s="152">
        <v>41</v>
      </c>
      <c r="G150" s="75" t="s">
        <v>382</v>
      </c>
      <c r="H150" s="75" t="s">
        <v>179</v>
      </c>
      <c r="I150" s="147">
        <v>3</v>
      </c>
    </row>
    <row r="151" spans="1:9" ht="22.9" x14ac:dyDescent="0.25">
      <c r="B151" s="60"/>
      <c r="E151" s="82"/>
      <c r="F151" s="60"/>
      <c r="I151" s="60"/>
    </row>
    <row r="152" spans="1:9" ht="20.25" customHeight="1" x14ac:dyDescent="0.25">
      <c r="A152" s="104"/>
      <c r="B152" s="105"/>
      <c r="C152" s="105"/>
      <c r="E152" s="82"/>
      <c r="F152" s="60"/>
      <c r="I152" s="60"/>
    </row>
    <row r="153" spans="1:9" ht="23.25" thickBot="1" x14ac:dyDescent="0.3">
      <c r="B153" s="60"/>
      <c r="E153" s="82"/>
      <c r="F153" s="60"/>
      <c r="I153" s="60"/>
    </row>
    <row r="154" spans="1:9" ht="23.25" thickBot="1" x14ac:dyDescent="0.3">
      <c r="B154" s="527" t="s">
        <v>123</v>
      </c>
      <c r="C154" s="528"/>
      <c r="D154" s="529"/>
      <c r="E154" s="82"/>
      <c r="F154" s="60"/>
      <c r="I154" s="60"/>
    </row>
    <row r="155" spans="1:9" ht="39" customHeight="1" x14ac:dyDescent="0.25">
      <c r="B155" s="530" t="s">
        <v>383</v>
      </c>
      <c r="C155" s="530"/>
      <c r="D155" s="530"/>
      <c r="E155" s="530"/>
      <c r="F155" s="60"/>
      <c r="I155" s="60"/>
    </row>
    <row r="156" spans="1:9" ht="23.25" thickBot="1" x14ac:dyDescent="0.3">
      <c r="B156" s="60"/>
      <c r="C156" s="64"/>
      <c r="E156" s="82"/>
      <c r="F156" s="60"/>
      <c r="I156" s="60"/>
    </row>
    <row r="157" spans="1:9" ht="70.5" customHeight="1" thickBot="1" x14ac:dyDescent="0.3">
      <c r="B157" s="551" t="s">
        <v>125</v>
      </c>
      <c r="C157" s="552"/>
      <c r="D157" s="553" t="s">
        <v>384</v>
      </c>
      <c r="E157" s="554"/>
      <c r="F157" s="554"/>
      <c r="G157" s="554"/>
      <c r="H157" s="554"/>
      <c r="I157" s="555"/>
    </row>
    <row r="158" spans="1:9" ht="14.25" customHeight="1" thickBot="1" x14ac:dyDescent="0.3">
      <c r="B158" s="60"/>
      <c r="E158" s="82"/>
      <c r="F158" s="60"/>
      <c r="I158" s="60"/>
    </row>
    <row r="159" spans="1:9" s="66" customFormat="1" ht="20.100000000000001" customHeight="1" x14ac:dyDescent="0.25">
      <c r="B159" s="531" t="s">
        <v>127</v>
      </c>
      <c r="C159" s="514" t="s">
        <v>128</v>
      </c>
      <c r="D159" s="514" t="s">
        <v>129</v>
      </c>
      <c r="E159" s="514" t="s">
        <v>130</v>
      </c>
      <c r="F159" s="534" t="s">
        <v>143</v>
      </c>
      <c r="G159" s="514" t="s">
        <v>132</v>
      </c>
      <c r="H159" s="512" t="s">
        <v>133</v>
      </c>
      <c r="I159" s="514" t="s">
        <v>130</v>
      </c>
    </row>
    <row r="160" spans="1:9" s="66" customFormat="1" ht="20.100000000000001" customHeight="1" thickBot="1" x14ac:dyDescent="0.3">
      <c r="B160" s="532"/>
      <c r="C160" s="533"/>
      <c r="D160" s="533"/>
      <c r="E160" s="515"/>
      <c r="F160" s="535"/>
      <c r="G160" s="533"/>
      <c r="H160" s="513"/>
      <c r="I160" s="515"/>
    </row>
    <row r="161" spans="1:10" s="67" customFormat="1" ht="20.100000000000001" customHeight="1" thickBot="1" x14ac:dyDescent="0.3">
      <c r="A161" s="3"/>
      <c r="B161" s="509" t="s">
        <v>385</v>
      </c>
      <c r="C161" s="510"/>
      <c r="D161" s="510"/>
      <c r="E161" s="510"/>
      <c r="F161" s="510"/>
      <c r="G161" s="510"/>
      <c r="H161" s="510"/>
      <c r="I161" s="511"/>
      <c r="J161" s="3"/>
    </row>
    <row r="162" spans="1:10" ht="20.100000000000001" customHeight="1" thickBot="1" x14ac:dyDescent="0.3">
      <c r="B162" s="566" t="s">
        <v>181</v>
      </c>
      <c r="C162" s="567"/>
      <c r="D162" s="567"/>
      <c r="E162" s="567"/>
      <c r="F162" s="567"/>
      <c r="G162" s="567"/>
      <c r="H162" s="567"/>
      <c r="I162" s="568"/>
    </row>
    <row r="163" spans="1:10" ht="15.75" customHeight="1" x14ac:dyDescent="0.25">
      <c r="B163" s="507">
        <v>24</v>
      </c>
      <c r="C163" s="581" t="s">
        <v>386</v>
      </c>
      <c r="D163" s="582"/>
      <c r="E163" s="582"/>
      <c r="F163" s="582"/>
      <c r="G163" s="582"/>
      <c r="H163" s="582"/>
      <c r="I163" s="583"/>
    </row>
    <row r="164" spans="1:10" ht="366.75" customHeight="1" x14ac:dyDescent="0.25">
      <c r="B164" s="559"/>
      <c r="C164" s="519" t="s">
        <v>387</v>
      </c>
      <c r="D164" s="560" t="s">
        <v>182</v>
      </c>
      <c r="E164" s="563">
        <v>4</v>
      </c>
      <c r="F164" s="151">
        <v>42</v>
      </c>
      <c r="G164" s="72" t="s">
        <v>183</v>
      </c>
      <c r="H164" s="72" t="s">
        <v>184</v>
      </c>
      <c r="I164" s="146">
        <v>3</v>
      </c>
    </row>
    <row r="165" spans="1:10" ht="303.75" customHeight="1" x14ac:dyDescent="0.25">
      <c r="B165" s="559"/>
      <c r="C165" s="560"/>
      <c r="D165" s="561"/>
      <c r="E165" s="564"/>
      <c r="F165" s="151">
        <v>43</v>
      </c>
      <c r="G165" s="72" t="s">
        <v>388</v>
      </c>
      <c r="H165" s="144" t="s">
        <v>185</v>
      </c>
      <c r="I165" s="146">
        <v>3</v>
      </c>
    </row>
    <row r="166" spans="1:10" ht="239.25" customHeight="1" thickBot="1" x14ac:dyDescent="0.3">
      <c r="B166" s="508"/>
      <c r="C166" s="520"/>
      <c r="D166" s="562"/>
      <c r="E166" s="565"/>
      <c r="F166" s="152">
        <v>44</v>
      </c>
      <c r="G166" s="75" t="s">
        <v>389</v>
      </c>
      <c r="H166" s="145" t="s">
        <v>186</v>
      </c>
      <c r="I166" s="147">
        <v>4</v>
      </c>
    </row>
    <row r="167" spans="1:10" ht="15.75" customHeight="1" x14ac:dyDescent="0.25">
      <c r="B167" s="516">
        <v>25</v>
      </c>
      <c r="C167" s="584" t="s">
        <v>390</v>
      </c>
      <c r="D167" s="584"/>
      <c r="E167" s="584"/>
      <c r="F167" s="584"/>
      <c r="G167" s="584"/>
      <c r="H167" s="584"/>
      <c r="I167" s="585"/>
    </row>
    <row r="168" spans="1:10" ht="244.5" customHeight="1" x14ac:dyDescent="0.25">
      <c r="B168" s="517"/>
      <c r="C168" s="519" t="s">
        <v>391</v>
      </c>
      <c r="D168" s="519" t="s">
        <v>712</v>
      </c>
      <c r="E168" s="521">
        <v>4</v>
      </c>
      <c r="F168" s="523">
        <v>45</v>
      </c>
      <c r="G168" s="579" t="s">
        <v>392</v>
      </c>
      <c r="H168" s="579" t="s">
        <v>187</v>
      </c>
      <c r="I168" s="505">
        <v>3</v>
      </c>
    </row>
    <row r="169" spans="1:10" ht="222" customHeight="1" thickBot="1" x14ac:dyDescent="0.3">
      <c r="B169" s="518"/>
      <c r="C169" s="520"/>
      <c r="D169" s="520"/>
      <c r="E169" s="522"/>
      <c r="F169" s="524"/>
      <c r="G169" s="570"/>
      <c r="H169" s="570"/>
      <c r="I169" s="506"/>
    </row>
    <row r="170" spans="1:10" ht="23.25" thickBot="1" x14ac:dyDescent="0.3">
      <c r="B170" s="60"/>
      <c r="E170" s="82"/>
      <c r="F170" s="60"/>
      <c r="I170" s="60"/>
    </row>
    <row r="171" spans="1:10" ht="23.25" thickBot="1" x14ac:dyDescent="0.3">
      <c r="B171" s="527" t="s">
        <v>288</v>
      </c>
      <c r="C171" s="528"/>
      <c r="D171" s="529"/>
      <c r="E171" s="82"/>
      <c r="F171" s="60"/>
      <c r="I171" s="60"/>
    </row>
    <row r="172" spans="1:10" ht="39" customHeight="1" x14ac:dyDescent="0.25">
      <c r="B172" s="530" t="s">
        <v>393</v>
      </c>
      <c r="C172" s="530"/>
      <c r="D172" s="530"/>
      <c r="E172" s="530"/>
      <c r="F172" s="60"/>
      <c r="I172" s="60"/>
    </row>
    <row r="173" spans="1:10" ht="23.25" thickBot="1" x14ac:dyDescent="0.3">
      <c r="B173" s="60"/>
      <c r="C173" s="64"/>
      <c r="E173" s="82"/>
      <c r="F173" s="60"/>
      <c r="I173" s="60"/>
    </row>
    <row r="174" spans="1:10" ht="95.25" customHeight="1" thickBot="1" x14ac:dyDescent="0.3">
      <c r="B174" s="551" t="s">
        <v>125</v>
      </c>
      <c r="C174" s="552"/>
      <c r="D174" s="553" t="s">
        <v>188</v>
      </c>
      <c r="E174" s="554"/>
      <c r="F174" s="554"/>
      <c r="G174" s="554"/>
      <c r="H174" s="554"/>
      <c r="I174" s="555"/>
    </row>
    <row r="175" spans="1:10" ht="14.25" customHeight="1" thickBot="1" x14ac:dyDescent="0.3">
      <c r="B175" s="60"/>
      <c r="E175" s="82"/>
      <c r="F175" s="60"/>
      <c r="I175" s="60"/>
    </row>
    <row r="176" spans="1:10" s="66" customFormat="1" ht="20.100000000000001" customHeight="1" x14ac:dyDescent="0.25">
      <c r="B176" s="531" t="s">
        <v>127</v>
      </c>
      <c r="C176" s="514" t="s">
        <v>128</v>
      </c>
      <c r="D176" s="514" t="s">
        <v>129</v>
      </c>
      <c r="E176" s="514" t="s">
        <v>130</v>
      </c>
      <c r="F176" s="534" t="s">
        <v>143</v>
      </c>
      <c r="G176" s="514" t="s">
        <v>132</v>
      </c>
      <c r="H176" s="514" t="s">
        <v>133</v>
      </c>
      <c r="I176" s="514" t="s">
        <v>130</v>
      </c>
    </row>
    <row r="177" spans="1:10" s="66" customFormat="1" ht="20.100000000000001" customHeight="1" thickBot="1" x14ac:dyDescent="0.3">
      <c r="B177" s="532"/>
      <c r="C177" s="533"/>
      <c r="D177" s="533"/>
      <c r="E177" s="515"/>
      <c r="F177" s="535"/>
      <c r="G177" s="533"/>
      <c r="H177" s="533"/>
      <c r="I177" s="515"/>
    </row>
    <row r="178" spans="1:10" s="67" customFormat="1" ht="20.100000000000001" customHeight="1" thickBot="1" x14ac:dyDescent="0.3">
      <c r="A178" s="3"/>
      <c r="B178" s="509" t="s">
        <v>385</v>
      </c>
      <c r="C178" s="510"/>
      <c r="D178" s="510"/>
      <c r="E178" s="510"/>
      <c r="F178" s="510"/>
      <c r="G178" s="510"/>
      <c r="H178" s="510"/>
      <c r="I178" s="511"/>
      <c r="J178" s="3"/>
    </row>
    <row r="179" spans="1:10" ht="20.100000000000001" customHeight="1" thickBot="1" x14ac:dyDescent="0.3">
      <c r="B179" s="566" t="s">
        <v>189</v>
      </c>
      <c r="C179" s="567"/>
      <c r="D179" s="567"/>
      <c r="E179" s="567"/>
      <c r="F179" s="567"/>
      <c r="G179" s="567"/>
      <c r="H179" s="567"/>
      <c r="I179" s="568"/>
    </row>
    <row r="180" spans="1:10" ht="15.75" customHeight="1" x14ac:dyDescent="0.25">
      <c r="B180" s="516">
        <v>26</v>
      </c>
      <c r="C180" s="584" t="s">
        <v>394</v>
      </c>
      <c r="D180" s="584"/>
      <c r="E180" s="584"/>
      <c r="F180" s="584"/>
      <c r="G180" s="584"/>
      <c r="H180" s="584"/>
      <c r="I180" s="585"/>
    </row>
    <row r="181" spans="1:10" ht="161.25" customHeight="1" x14ac:dyDescent="0.25">
      <c r="B181" s="517"/>
      <c r="C181" s="519" t="s">
        <v>395</v>
      </c>
      <c r="D181" s="519" t="s">
        <v>689</v>
      </c>
      <c r="E181" s="521">
        <v>4</v>
      </c>
      <c r="F181" s="586" t="s">
        <v>323</v>
      </c>
      <c r="G181" s="588" t="s">
        <v>396</v>
      </c>
      <c r="H181" s="590" t="s">
        <v>324</v>
      </c>
      <c r="I181" s="505" t="s">
        <v>324</v>
      </c>
    </row>
    <row r="182" spans="1:10" ht="270" customHeight="1" thickBot="1" x14ac:dyDescent="0.3">
      <c r="B182" s="518"/>
      <c r="C182" s="520"/>
      <c r="D182" s="520"/>
      <c r="E182" s="522"/>
      <c r="F182" s="587"/>
      <c r="G182" s="589"/>
      <c r="H182" s="591"/>
      <c r="I182" s="506"/>
    </row>
    <row r="183" spans="1:10" ht="15.75" customHeight="1" x14ac:dyDescent="0.25">
      <c r="B183" s="507">
        <v>27</v>
      </c>
      <c r="C183" s="581" t="s">
        <v>397</v>
      </c>
      <c r="D183" s="582"/>
      <c r="E183" s="582"/>
      <c r="F183" s="582"/>
      <c r="G183" s="582"/>
      <c r="H183" s="582"/>
      <c r="I183" s="583"/>
    </row>
    <row r="184" spans="1:10" ht="409.5" customHeight="1" thickBot="1" x14ac:dyDescent="0.3">
      <c r="B184" s="559"/>
      <c r="C184" s="148" t="s">
        <v>398</v>
      </c>
      <c r="D184" s="176" t="s">
        <v>696</v>
      </c>
      <c r="E184" s="156">
        <v>3</v>
      </c>
      <c r="F184" s="151">
        <v>46</v>
      </c>
      <c r="G184" s="72" t="s">
        <v>399</v>
      </c>
      <c r="H184" s="72" t="s">
        <v>675</v>
      </c>
      <c r="I184" s="146">
        <v>3</v>
      </c>
    </row>
    <row r="185" spans="1:10" ht="15.75" customHeight="1" x14ac:dyDescent="0.25">
      <c r="B185" s="516">
        <v>28</v>
      </c>
      <c r="C185" s="584" t="s">
        <v>400</v>
      </c>
      <c r="D185" s="584"/>
      <c r="E185" s="584"/>
      <c r="F185" s="584"/>
      <c r="G185" s="584"/>
      <c r="H185" s="584"/>
      <c r="I185" s="585"/>
    </row>
    <row r="186" spans="1:10" ht="407.25" customHeight="1" x14ac:dyDescent="0.25">
      <c r="B186" s="517"/>
      <c r="C186" s="519" t="s">
        <v>401</v>
      </c>
      <c r="D186" s="519" t="s">
        <v>740</v>
      </c>
      <c r="E186" s="521">
        <v>3</v>
      </c>
      <c r="F186" s="523">
        <v>47</v>
      </c>
      <c r="G186" s="503" t="s">
        <v>402</v>
      </c>
      <c r="H186" s="503" t="s">
        <v>190</v>
      </c>
      <c r="I186" s="505">
        <v>3</v>
      </c>
    </row>
    <row r="187" spans="1:10" ht="225" customHeight="1" thickBot="1" x14ac:dyDescent="0.3">
      <c r="B187" s="518"/>
      <c r="C187" s="520"/>
      <c r="D187" s="520"/>
      <c r="E187" s="522"/>
      <c r="F187" s="524"/>
      <c r="G187" s="504"/>
      <c r="H187" s="504"/>
      <c r="I187" s="506"/>
    </row>
    <row r="188" spans="1:10" ht="15.75" customHeight="1" x14ac:dyDescent="0.25">
      <c r="B188" s="507">
        <v>29</v>
      </c>
      <c r="C188" s="581" t="s">
        <v>191</v>
      </c>
      <c r="D188" s="582"/>
      <c r="E188" s="582"/>
      <c r="F188" s="582"/>
      <c r="G188" s="582"/>
      <c r="H188" s="582"/>
      <c r="I188" s="583"/>
    </row>
    <row r="189" spans="1:10" ht="360" customHeight="1" x14ac:dyDescent="0.25">
      <c r="B189" s="559"/>
      <c r="C189" s="519" t="s">
        <v>403</v>
      </c>
      <c r="D189" s="560" t="s">
        <v>741</v>
      </c>
      <c r="E189" s="563">
        <v>4</v>
      </c>
      <c r="F189" s="151">
        <v>48</v>
      </c>
      <c r="G189" s="72" t="s">
        <v>404</v>
      </c>
      <c r="H189" s="72" t="s">
        <v>700</v>
      </c>
      <c r="I189" s="146">
        <v>4</v>
      </c>
    </row>
    <row r="190" spans="1:10" ht="318.75" customHeight="1" thickBot="1" x14ac:dyDescent="0.3">
      <c r="B190" s="508"/>
      <c r="C190" s="520"/>
      <c r="D190" s="562"/>
      <c r="E190" s="565"/>
      <c r="F190" s="152">
        <v>49</v>
      </c>
      <c r="G190" s="75" t="s">
        <v>192</v>
      </c>
      <c r="H190" s="145" t="s">
        <v>193</v>
      </c>
      <c r="I190" s="147">
        <v>3</v>
      </c>
    </row>
    <row r="191" spans="1:10" ht="23.25" thickBot="1" x14ac:dyDescent="0.3">
      <c r="B191" s="60"/>
      <c r="E191" s="82"/>
      <c r="F191" s="60"/>
      <c r="I191" s="60"/>
    </row>
    <row r="192" spans="1:10" ht="23.25" thickBot="1" x14ac:dyDescent="0.3">
      <c r="B192" s="527" t="s">
        <v>123</v>
      </c>
      <c r="C192" s="528"/>
      <c r="D192" s="529"/>
      <c r="E192" s="82"/>
      <c r="F192" s="60"/>
      <c r="I192" s="60"/>
    </row>
    <row r="193" spans="1:10" ht="39" customHeight="1" x14ac:dyDescent="0.25">
      <c r="B193" s="530" t="s">
        <v>405</v>
      </c>
      <c r="C193" s="530"/>
      <c r="D193" s="530"/>
      <c r="E193" s="530"/>
      <c r="F193" s="60"/>
      <c r="I193" s="60"/>
    </row>
    <row r="194" spans="1:10" ht="23.25" thickBot="1" x14ac:dyDescent="0.3">
      <c r="B194" s="60"/>
      <c r="C194" s="64"/>
      <c r="E194" s="82"/>
      <c r="F194" s="60"/>
      <c r="I194" s="60"/>
    </row>
    <row r="195" spans="1:10" ht="70.5" customHeight="1" thickBot="1" x14ac:dyDescent="0.3">
      <c r="B195" s="551" t="s">
        <v>125</v>
      </c>
      <c r="C195" s="552"/>
      <c r="D195" s="553" t="s">
        <v>406</v>
      </c>
      <c r="E195" s="554"/>
      <c r="F195" s="554"/>
      <c r="G195" s="554"/>
      <c r="H195" s="554"/>
      <c r="I195" s="555"/>
    </row>
    <row r="196" spans="1:10" ht="14.25" customHeight="1" thickBot="1" x14ac:dyDescent="0.3">
      <c r="B196" s="60"/>
      <c r="E196" s="82"/>
      <c r="F196" s="60"/>
      <c r="I196" s="60"/>
    </row>
    <row r="197" spans="1:10" s="66" customFormat="1" ht="20.100000000000001" customHeight="1" x14ac:dyDescent="0.25">
      <c r="B197" s="531" t="s">
        <v>127</v>
      </c>
      <c r="C197" s="514" t="s">
        <v>128</v>
      </c>
      <c r="D197" s="514" t="s">
        <v>129</v>
      </c>
      <c r="E197" s="514" t="s">
        <v>130</v>
      </c>
      <c r="F197" s="534" t="s">
        <v>143</v>
      </c>
      <c r="G197" s="514" t="s">
        <v>132</v>
      </c>
      <c r="H197" s="514" t="s">
        <v>133</v>
      </c>
      <c r="I197" s="514" t="s">
        <v>130</v>
      </c>
    </row>
    <row r="198" spans="1:10" s="66" customFormat="1" ht="20.100000000000001" customHeight="1" thickBot="1" x14ac:dyDescent="0.3">
      <c r="B198" s="532"/>
      <c r="C198" s="533"/>
      <c r="D198" s="533"/>
      <c r="E198" s="515"/>
      <c r="F198" s="535"/>
      <c r="G198" s="533"/>
      <c r="H198" s="533"/>
      <c r="I198" s="515"/>
    </row>
    <row r="199" spans="1:10" s="67" customFormat="1" ht="20.100000000000001" customHeight="1" thickBot="1" x14ac:dyDescent="0.3">
      <c r="A199" s="3"/>
      <c r="B199" s="509" t="s">
        <v>385</v>
      </c>
      <c r="C199" s="510"/>
      <c r="D199" s="510"/>
      <c r="E199" s="510"/>
      <c r="F199" s="510"/>
      <c r="G199" s="510"/>
      <c r="H199" s="510"/>
      <c r="I199" s="511"/>
      <c r="J199" s="3"/>
    </row>
    <row r="200" spans="1:10" ht="20.100000000000001" customHeight="1" thickBot="1" x14ac:dyDescent="0.3">
      <c r="B200" s="566" t="s">
        <v>407</v>
      </c>
      <c r="C200" s="567"/>
      <c r="D200" s="567"/>
      <c r="E200" s="567"/>
      <c r="F200" s="567"/>
      <c r="G200" s="567"/>
      <c r="H200" s="567"/>
      <c r="I200" s="568"/>
    </row>
    <row r="201" spans="1:10" ht="324.75" customHeight="1" x14ac:dyDescent="0.25">
      <c r="B201" s="517">
        <v>30</v>
      </c>
      <c r="C201" s="519" t="s">
        <v>194</v>
      </c>
      <c r="D201" s="503" t="s">
        <v>716</v>
      </c>
      <c r="E201" s="521">
        <v>4</v>
      </c>
      <c r="F201" s="523">
        <v>50</v>
      </c>
      <c r="G201" s="503" t="s">
        <v>195</v>
      </c>
      <c r="H201" s="503" t="s">
        <v>776</v>
      </c>
      <c r="I201" s="505">
        <v>3</v>
      </c>
    </row>
    <row r="202" spans="1:10" ht="409.5" customHeight="1" thickBot="1" x14ac:dyDescent="0.3">
      <c r="B202" s="518"/>
      <c r="C202" s="520"/>
      <c r="D202" s="504"/>
      <c r="E202" s="522"/>
      <c r="F202" s="524"/>
      <c r="G202" s="504"/>
      <c r="H202" s="504"/>
      <c r="I202" s="506"/>
    </row>
    <row r="203" spans="1:10" ht="23.25" thickBot="1" x14ac:dyDescent="0.3">
      <c r="B203" s="60"/>
      <c r="E203" s="82"/>
      <c r="F203" s="60"/>
      <c r="I203" s="60"/>
    </row>
    <row r="204" spans="1:10" ht="23.25" thickBot="1" x14ac:dyDescent="0.3">
      <c r="B204" s="527" t="s">
        <v>288</v>
      </c>
      <c r="C204" s="528"/>
      <c r="D204" s="529"/>
      <c r="E204" s="82"/>
      <c r="F204" s="60"/>
      <c r="I204" s="60"/>
    </row>
    <row r="205" spans="1:10" ht="39" customHeight="1" x14ac:dyDescent="0.25">
      <c r="B205" s="530" t="s">
        <v>408</v>
      </c>
      <c r="C205" s="530"/>
      <c r="D205" s="530"/>
      <c r="E205" s="530"/>
      <c r="F205" s="60"/>
      <c r="I205" s="60"/>
    </row>
    <row r="206" spans="1:10" ht="23.25" thickBot="1" x14ac:dyDescent="0.3">
      <c r="B206" s="60"/>
      <c r="C206" s="64"/>
      <c r="E206" s="82"/>
      <c r="F206" s="60"/>
      <c r="I206" s="60"/>
    </row>
    <row r="207" spans="1:10" ht="70.5" customHeight="1" thickBot="1" x14ac:dyDescent="0.3">
      <c r="B207" s="551" t="s">
        <v>125</v>
      </c>
      <c r="C207" s="552"/>
      <c r="D207" s="553" t="s">
        <v>196</v>
      </c>
      <c r="E207" s="554"/>
      <c r="F207" s="554"/>
      <c r="G207" s="554"/>
      <c r="H207" s="554"/>
      <c r="I207" s="555"/>
    </row>
    <row r="208" spans="1:10" ht="14.25" customHeight="1" thickBot="1" x14ac:dyDescent="0.3">
      <c r="B208" s="60"/>
      <c r="E208" s="82"/>
      <c r="F208" s="60"/>
      <c r="I208" s="60"/>
    </row>
    <row r="209" spans="1:10" s="66" customFormat="1" ht="20.100000000000001" customHeight="1" x14ac:dyDescent="0.25">
      <c r="B209" s="531" t="s">
        <v>127</v>
      </c>
      <c r="C209" s="514" t="s">
        <v>128</v>
      </c>
      <c r="D209" s="514" t="s">
        <v>129</v>
      </c>
      <c r="E209" s="514" t="s">
        <v>130</v>
      </c>
      <c r="F209" s="534" t="s">
        <v>143</v>
      </c>
      <c r="G209" s="514" t="s">
        <v>132</v>
      </c>
      <c r="H209" s="514" t="s">
        <v>133</v>
      </c>
      <c r="I209" s="514" t="s">
        <v>130</v>
      </c>
    </row>
    <row r="210" spans="1:10" s="66" customFormat="1" ht="20.100000000000001" customHeight="1" thickBot="1" x14ac:dyDescent="0.3">
      <c r="B210" s="532"/>
      <c r="C210" s="533"/>
      <c r="D210" s="533"/>
      <c r="E210" s="515"/>
      <c r="F210" s="535"/>
      <c r="G210" s="533"/>
      <c r="H210" s="533"/>
      <c r="I210" s="515"/>
    </row>
    <row r="211" spans="1:10" s="67" customFormat="1" ht="20.100000000000001" customHeight="1" thickBot="1" x14ac:dyDescent="0.3">
      <c r="A211" s="3"/>
      <c r="B211" s="509" t="s">
        <v>180</v>
      </c>
      <c r="C211" s="510"/>
      <c r="D211" s="510"/>
      <c r="E211" s="510"/>
      <c r="F211" s="510"/>
      <c r="G211" s="510"/>
      <c r="H211" s="510"/>
      <c r="I211" s="511"/>
      <c r="J211" s="3"/>
    </row>
    <row r="212" spans="1:10" ht="20.100000000000001" customHeight="1" thickBot="1" x14ac:dyDescent="0.3">
      <c r="B212" s="566" t="s">
        <v>409</v>
      </c>
      <c r="C212" s="567"/>
      <c r="D212" s="567"/>
      <c r="E212" s="567"/>
      <c r="F212" s="567"/>
      <c r="G212" s="567"/>
      <c r="H212" s="567"/>
      <c r="I212" s="568"/>
    </row>
    <row r="213" spans="1:10" ht="331.5" customHeight="1" thickBot="1" x14ac:dyDescent="0.3">
      <c r="B213" s="159">
        <v>31</v>
      </c>
      <c r="C213" s="149" t="s">
        <v>410</v>
      </c>
      <c r="D213" s="74" t="s">
        <v>713</v>
      </c>
      <c r="E213" s="150">
        <v>3</v>
      </c>
      <c r="F213" s="152">
        <v>51</v>
      </c>
      <c r="G213" s="75" t="s">
        <v>411</v>
      </c>
      <c r="H213" s="75" t="s">
        <v>742</v>
      </c>
      <c r="I213" s="147">
        <v>3</v>
      </c>
    </row>
    <row r="214" spans="1:10" ht="22.9" x14ac:dyDescent="0.25">
      <c r="B214" s="60"/>
      <c r="E214" s="82"/>
      <c r="F214" s="60"/>
      <c r="I214" s="60"/>
    </row>
    <row r="215" spans="1:10" ht="20.25" customHeight="1" x14ac:dyDescent="0.25">
      <c r="A215" s="104"/>
      <c r="B215" s="105"/>
      <c r="C215" s="105"/>
      <c r="E215" s="82"/>
      <c r="F215" s="60"/>
      <c r="I215" s="60"/>
    </row>
    <row r="216" spans="1:10" ht="23.25" thickBot="1" x14ac:dyDescent="0.3">
      <c r="B216" s="60"/>
      <c r="E216" s="82"/>
      <c r="F216" s="60"/>
      <c r="I216" s="60"/>
    </row>
    <row r="217" spans="1:10" ht="23.25" thickBot="1" x14ac:dyDescent="0.3">
      <c r="B217" s="527" t="s">
        <v>197</v>
      </c>
      <c r="C217" s="528"/>
      <c r="D217" s="529"/>
      <c r="E217" s="82"/>
      <c r="F217" s="60"/>
      <c r="I217" s="60"/>
    </row>
    <row r="218" spans="1:10" ht="39" customHeight="1" x14ac:dyDescent="0.25">
      <c r="B218" s="530" t="s">
        <v>412</v>
      </c>
      <c r="C218" s="530"/>
      <c r="D218" s="530"/>
      <c r="E218" s="530"/>
      <c r="F218" s="60"/>
      <c r="I218" s="60"/>
    </row>
    <row r="219" spans="1:10" ht="23.25" thickBot="1" x14ac:dyDescent="0.3">
      <c r="B219" s="60"/>
      <c r="C219" s="64"/>
      <c r="E219" s="82"/>
      <c r="F219" s="60"/>
      <c r="I219" s="60"/>
    </row>
    <row r="220" spans="1:10" ht="70.5" customHeight="1" thickBot="1" x14ac:dyDescent="0.3">
      <c r="B220" s="551" t="s">
        <v>125</v>
      </c>
      <c r="C220" s="552"/>
      <c r="D220" s="553" t="s">
        <v>198</v>
      </c>
      <c r="E220" s="554"/>
      <c r="F220" s="554"/>
      <c r="G220" s="554"/>
      <c r="H220" s="554"/>
      <c r="I220" s="555"/>
    </row>
    <row r="221" spans="1:10" ht="14.25" customHeight="1" thickBot="1" x14ac:dyDescent="0.3">
      <c r="B221" s="60"/>
      <c r="E221" s="82"/>
      <c r="F221" s="60"/>
      <c r="I221" s="60"/>
    </row>
    <row r="222" spans="1:10" s="66" customFormat="1" ht="20.100000000000001" customHeight="1" x14ac:dyDescent="0.25">
      <c r="B222" s="531" t="s">
        <v>127</v>
      </c>
      <c r="C222" s="514" t="s">
        <v>128</v>
      </c>
      <c r="D222" s="514" t="s">
        <v>129</v>
      </c>
      <c r="E222" s="514" t="s">
        <v>130</v>
      </c>
      <c r="F222" s="534" t="s">
        <v>143</v>
      </c>
      <c r="G222" s="514" t="s">
        <v>132</v>
      </c>
      <c r="H222" s="514" t="s">
        <v>133</v>
      </c>
      <c r="I222" s="514" t="s">
        <v>130</v>
      </c>
    </row>
    <row r="223" spans="1:10" s="66" customFormat="1" ht="20.100000000000001" customHeight="1" thickBot="1" x14ac:dyDescent="0.3">
      <c r="B223" s="532"/>
      <c r="C223" s="533"/>
      <c r="D223" s="533"/>
      <c r="E223" s="515"/>
      <c r="F223" s="535"/>
      <c r="G223" s="533"/>
      <c r="H223" s="533"/>
      <c r="I223" s="515"/>
    </row>
    <row r="224" spans="1:10" s="67" customFormat="1" ht="20.100000000000001" customHeight="1" thickBot="1" x14ac:dyDescent="0.3">
      <c r="A224" s="3"/>
      <c r="B224" s="509" t="s">
        <v>413</v>
      </c>
      <c r="C224" s="510"/>
      <c r="D224" s="510"/>
      <c r="E224" s="510"/>
      <c r="F224" s="510"/>
      <c r="G224" s="510"/>
      <c r="H224" s="510"/>
      <c r="I224" s="511"/>
      <c r="J224" s="3"/>
    </row>
    <row r="225" spans="1:10" ht="20.100000000000001" customHeight="1" thickBot="1" x14ac:dyDescent="0.3">
      <c r="B225" s="566" t="s">
        <v>414</v>
      </c>
      <c r="C225" s="567"/>
      <c r="D225" s="567"/>
      <c r="E225" s="567"/>
      <c r="F225" s="567"/>
      <c r="G225" s="567"/>
      <c r="H225" s="567"/>
      <c r="I225" s="568"/>
    </row>
    <row r="226" spans="1:10" ht="15.75" customHeight="1" x14ac:dyDescent="0.25">
      <c r="B226" s="507">
        <v>32</v>
      </c>
      <c r="C226" s="581" t="s">
        <v>199</v>
      </c>
      <c r="D226" s="582"/>
      <c r="E226" s="582"/>
      <c r="F226" s="582"/>
      <c r="G226" s="582"/>
      <c r="H226" s="582"/>
      <c r="I226" s="583"/>
    </row>
    <row r="227" spans="1:10" ht="277.5" customHeight="1" thickBot="1" x14ac:dyDescent="0.3">
      <c r="B227" s="559"/>
      <c r="C227" s="148" t="s">
        <v>200</v>
      </c>
      <c r="D227" s="176" t="s">
        <v>697</v>
      </c>
      <c r="E227" s="156">
        <v>3</v>
      </c>
      <c r="F227" s="151">
        <v>52</v>
      </c>
      <c r="G227" s="72" t="s">
        <v>415</v>
      </c>
      <c r="H227" s="72" t="s">
        <v>786</v>
      </c>
      <c r="I227" s="146">
        <v>4</v>
      </c>
    </row>
    <row r="228" spans="1:10" ht="15.75" customHeight="1" x14ac:dyDescent="0.25">
      <c r="B228" s="507">
        <v>33</v>
      </c>
      <c r="C228" s="581" t="s">
        <v>201</v>
      </c>
      <c r="D228" s="582"/>
      <c r="E228" s="582"/>
      <c r="F228" s="582"/>
      <c r="G228" s="582"/>
      <c r="H228" s="582"/>
      <c r="I228" s="583"/>
    </row>
    <row r="229" spans="1:10" ht="389.25" customHeight="1" thickBot="1" x14ac:dyDescent="0.3">
      <c r="B229" s="559"/>
      <c r="C229" s="148" t="s">
        <v>416</v>
      </c>
      <c r="D229" s="176" t="s">
        <v>676</v>
      </c>
      <c r="E229" s="156">
        <v>3</v>
      </c>
      <c r="F229" s="151">
        <v>53</v>
      </c>
      <c r="G229" s="72" t="s">
        <v>417</v>
      </c>
      <c r="H229" s="72" t="s">
        <v>677</v>
      </c>
      <c r="I229" s="146">
        <v>3</v>
      </c>
    </row>
    <row r="230" spans="1:10" ht="15.75" customHeight="1" x14ac:dyDescent="0.25">
      <c r="B230" s="507">
        <v>34</v>
      </c>
      <c r="C230" s="581" t="s">
        <v>418</v>
      </c>
      <c r="D230" s="582"/>
      <c r="E230" s="582"/>
      <c r="F230" s="582"/>
      <c r="G230" s="582"/>
      <c r="H230" s="582"/>
      <c r="I230" s="583"/>
    </row>
    <row r="231" spans="1:10" ht="232.5" customHeight="1" thickBot="1" x14ac:dyDescent="0.3">
      <c r="B231" s="508"/>
      <c r="C231" s="149" t="s">
        <v>419</v>
      </c>
      <c r="D231" s="74" t="s">
        <v>202</v>
      </c>
      <c r="E231" s="150">
        <v>3</v>
      </c>
      <c r="F231" s="152">
        <v>54</v>
      </c>
      <c r="G231" s="75" t="s">
        <v>420</v>
      </c>
      <c r="H231" s="75" t="s">
        <v>203</v>
      </c>
      <c r="I231" s="147">
        <v>3</v>
      </c>
    </row>
    <row r="232" spans="1:10" ht="23.25" thickBot="1" x14ac:dyDescent="0.3">
      <c r="B232" s="60"/>
      <c r="E232" s="82"/>
      <c r="F232" s="60"/>
      <c r="I232" s="60"/>
    </row>
    <row r="233" spans="1:10" ht="23.25" thickBot="1" x14ac:dyDescent="0.3">
      <c r="B233" s="527" t="s">
        <v>421</v>
      </c>
      <c r="C233" s="528"/>
      <c r="D233" s="529"/>
      <c r="E233" s="82"/>
      <c r="F233" s="60"/>
      <c r="I233" s="60"/>
    </row>
    <row r="234" spans="1:10" ht="39" customHeight="1" x14ac:dyDescent="0.25">
      <c r="B234" s="530" t="s">
        <v>422</v>
      </c>
      <c r="C234" s="530"/>
      <c r="D234" s="530"/>
      <c r="E234" s="530"/>
      <c r="F234" s="60"/>
      <c r="I234" s="60"/>
    </row>
    <row r="235" spans="1:10" ht="23.25" thickBot="1" x14ac:dyDescent="0.3">
      <c r="B235" s="60"/>
      <c r="C235" s="64"/>
      <c r="E235" s="82"/>
      <c r="F235" s="60"/>
      <c r="I235" s="60"/>
    </row>
    <row r="236" spans="1:10" ht="70.5" customHeight="1" thickBot="1" x14ac:dyDescent="0.3">
      <c r="B236" s="551" t="s">
        <v>125</v>
      </c>
      <c r="C236" s="552"/>
      <c r="D236" s="553" t="s">
        <v>423</v>
      </c>
      <c r="E236" s="554"/>
      <c r="F236" s="554"/>
      <c r="G236" s="554"/>
      <c r="H236" s="554"/>
      <c r="I236" s="555"/>
    </row>
    <row r="237" spans="1:10" ht="14.25" customHeight="1" thickBot="1" x14ac:dyDescent="0.3">
      <c r="B237" s="60"/>
      <c r="E237" s="82"/>
      <c r="F237" s="60"/>
      <c r="I237" s="60"/>
    </row>
    <row r="238" spans="1:10" s="66" customFormat="1" ht="20.100000000000001" customHeight="1" x14ac:dyDescent="0.25">
      <c r="B238" s="531" t="s">
        <v>127</v>
      </c>
      <c r="C238" s="514" t="s">
        <v>128</v>
      </c>
      <c r="D238" s="514" t="s">
        <v>129</v>
      </c>
      <c r="E238" s="514" t="s">
        <v>130</v>
      </c>
      <c r="F238" s="534" t="s">
        <v>143</v>
      </c>
      <c r="G238" s="514" t="s">
        <v>132</v>
      </c>
      <c r="H238" s="514" t="s">
        <v>133</v>
      </c>
      <c r="I238" s="514" t="s">
        <v>130</v>
      </c>
    </row>
    <row r="239" spans="1:10" s="66" customFormat="1" ht="20.100000000000001" customHeight="1" thickBot="1" x14ac:dyDescent="0.3">
      <c r="B239" s="532"/>
      <c r="C239" s="533"/>
      <c r="D239" s="533"/>
      <c r="E239" s="515"/>
      <c r="F239" s="535"/>
      <c r="G239" s="533"/>
      <c r="H239" s="533"/>
      <c r="I239" s="515"/>
    </row>
    <row r="240" spans="1:10" s="67" customFormat="1" ht="20.100000000000001" customHeight="1" thickBot="1" x14ac:dyDescent="0.3">
      <c r="A240" s="3"/>
      <c r="B240" s="509" t="s">
        <v>413</v>
      </c>
      <c r="C240" s="510"/>
      <c r="D240" s="510"/>
      <c r="E240" s="510"/>
      <c r="F240" s="510"/>
      <c r="G240" s="510"/>
      <c r="H240" s="510"/>
      <c r="I240" s="511"/>
      <c r="J240" s="3"/>
    </row>
    <row r="241" spans="1:10" ht="20.100000000000001" customHeight="1" thickBot="1" x14ac:dyDescent="0.3">
      <c r="B241" s="566" t="s">
        <v>424</v>
      </c>
      <c r="C241" s="567"/>
      <c r="D241" s="567"/>
      <c r="E241" s="567"/>
      <c r="F241" s="567"/>
      <c r="G241" s="567"/>
      <c r="H241" s="567"/>
      <c r="I241" s="568"/>
    </row>
    <row r="242" spans="1:10" ht="15.75" customHeight="1" x14ac:dyDescent="0.25">
      <c r="B242" s="516">
        <v>35</v>
      </c>
      <c r="C242" s="584" t="s">
        <v>425</v>
      </c>
      <c r="D242" s="584"/>
      <c r="E242" s="584"/>
      <c r="F242" s="584"/>
      <c r="G242" s="584"/>
      <c r="H242" s="584"/>
      <c r="I242" s="585"/>
    </row>
    <row r="243" spans="1:10" ht="226.5" customHeight="1" x14ac:dyDescent="0.25">
      <c r="B243" s="517"/>
      <c r="C243" s="519" t="s">
        <v>426</v>
      </c>
      <c r="D243" s="519" t="s">
        <v>719</v>
      </c>
      <c r="E243" s="521">
        <v>4</v>
      </c>
      <c r="F243" s="523">
        <v>55</v>
      </c>
      <c r="G243" s="503" t="s">
        <v>427</v>
      </c>
      <c r="H243" s="503" t="s">
        <v>709</v>
      </c>
      <c r="I243" s="505">
        <v>4</v>
      </c>
    </row>
    <row r="244" spans="1:10" ht="378.75" customHeight="1" thickBot="1" x14ac:dyDescent="0.3">
      <c r="B244" s="518"/>
      <c r="C244" s="520"/>
      <c r="D244" s="520"/>
      <c r="E244" s="522"/>
      <c r="F244" s="524"/>
      <c r="G244" s="504"/>
      <c r="H244" s="504"/>
      <c r="I244" s="506"/>
    </row>
    <row r="245" spans="1:10" ht="15.75" customHeight="1" x14ac:dyDescent="0.25">
      <c r="B245" s="507">
        <v>36</v>
      </c>
      <c r="C245" s="581" t="s">
        <v>428</v>
      </c>
      <c r="D245" s="582"/>
      <c r="E245" s="582"/>
      <c r="F245" s="582"/>
      <c r="G245" s="582"/>
      <c r="H245" s="582"/>
      <c r="I245" s="583"/>
    </row>
    <row r="246" spans="1:10" ht="391.5" customHeight="1" thickBot="1" x14ac:dyDescent="0.3">
      <c r="B246" s="508"/>
      <c r="C246" s="149" t="s">
        <v>429</v>
      </c>
      <c r="D246" s="74" t="s">
        <v>204</v>
      </c>
      <c r="E246" s="150">
        <v>3</v>
      </c>
      <c r="F246" s="152">
        <v>56</v>
      </c>
      <c r="G246" s="75" t="s">
        <v>784</v>
      </c>
      <c r="H246" s="75" t="s">
        <v>767</v>
      </c>
      <c r="I246" s="147">
        <v>3</v>
      </c>
    </row>
    <row r="247" spans="1:10" ht="23.25" thickBot="1" x14ac:dyDescent="0.3">
      <c r="B247" s="60"/>
      <c r="E247" s="82"/>
      <c r="F247" s="60"/>
      <c r="I247" s="60"/>
    </row>
    <row r="248" spans="1:10" ht="23.25" thickBot="1" x14ac:dyDescent="0.3">
      <c r="B248" s="527" t="s">
        <v>421</v>
      </c>
      <c r="C248" s="528"/>
      <c r="D248" s="529"/>
      <c r="E248" s="82"/>
      <c r="F248" s="60"/>
      <c r="I248" s="60"/>
    </row>
    <row r="249" spans="1:10" ht="39" customHeight="1" x14ac:dyDescent="0.25">
      <c r="B249" s="530" t="s">
        <v>430</v>
      </c>
      <c r="C249" s="530"/>
      <c r="D249" s="530"/>
      <c r="E249" s="530"/>
      <c r="F249" s="60"/>
      <c r="I249" s="60"/>
    </row>
    <row r="250" spans="1:10" ht="23.25" thickBot="1" x14ac:dyDescent="0.3">
      <c r="B250" s="60"/>
      <c r="C250" s="64"/>
      <c r="E250" s="82"/>
      <c r="F250" s="60"/>
      <c r="I250" s="60"/>
    </row>
    <row r="251" spans="1:10" ht="74.25" customHeight="1" thickBot="1" x14ac:dyDescent="0.3">
      <c r="B251" s="551" t="s">
        <v>125</v>
      </c>
      <c r="C251" s="552"/>
      <c r="D251" s="553" t="s">
        <v>431</v>
      </c>
      <c r="E251" s="554"/>
      <c r="F251" s="554"/>
      <c r="G251" s="554"/>
      <c r="H251" s="554"/>
      <c r="I251" s="555"/>
    </row>
    <row r="252" spans="1:10" ht="14.25" customHeight="1" thickBot="1" x14ac:dyDescent="0.3">
      <c r="B252" s="60"/>
      <c r="E252" s="82"/>
      <c r="F252" s="60"/>
      <c r="I252" s="60"/>
    </row>
    <row r="253" spans="1:10" s="66" customFormat="1" ht="20.100000000000001" customHeight="1" x14ac:dyDescent="0.25">
      <c r="B253" s="531" t="s">
        <v>127</v>
      </c>
      <c r="C253" s="514" t="s">
        <v>128</v>
      </c>
      <c r="D253" s="514" t="s">
        <v>129</v>
      </c>
      <c r="E253" s="514" t="s">
        <v>130</v>
      </c>
      <c r="F253" s="534" t="s">
        <v>143</v>
      </c>
      <c r="G253" s="514" t="s">
        <v>132</v>
      </c>
      <c r="H253" s="514" t="s">
        <v>133</v>
      </c>
      <c r="I253" s="514" t="s">
        <v>130</v>
      </c>
    </row>
    <row r="254" spans="1:10" s="66" customFormat="1" ht="20.100000000000001" customHeight="1" thickBot="1" x14ac:dyDescent="0.3">
      <c r="B254" s="532"/>
      <c r="C254" s="533"/>
      <c r="D254" s="533"/>
      <c r="E254" s="515"/>
      <c r="F254" s="535"/>
      <c r="G254" s="533"/>
      <c r="H254" s="533"/>
      <c r="I254" s="515"/>
    </row>
    <row r="255" spans="1:10" s="67" customFormat="1" ht="20.100000000000001" customHeight="1" thickBot="1" x14ac:dyDescent="0.3">
      <c r="A255" s="3"/>
      <c r="B255" s="509" t="s">
        <v>432</v>
      </c>
      <c r="C255" s="510"/>
      <c r="D255" s="510"/>
      <c r="E255" s="510"/>
      <c r="F255" s="510"/>
      <c r="G255" s="510"/>
      <c r="H255" s="510"/>
      <c r="I255" s="511"/>
      <c r="J255" s="3"/>
    </row>
    <row r="256" spans="1:10" ht="20.100000000000001" customHeight="1" thickBot="1" x14ac:dyDescent="0.3">
      <c r="B256" s="566" t="s">
        <v>433</v>
      </c>
      <c r="C256" s="567"/>
      <c r="D256" s="567"/>
      <c r="E256" s="567"/>
      <c r="F256" s="567"/>
      <c r="G256" s="567"/>
      <c r="H256" s="567"/>
      <c r="I256" s="568"/>
    </row>
    <row r="257" spans="1:10" ht="15.75" customHeight="1" x14ac:dyDescent="0.25">
      <c r="B257" s="507">
        <v>37</v>
      </c>
      <c r="C257" s="581" t="s">
        <v>434</v>
      </c>
      <c r="D257" s="582"/>
      <c r="E257" s="582"/>
      <c r="F257" s="582"/>
      <c r="G257" s="582"/>
      <c r="H257" s="582"/>
      <c r="I257" s="583"/>
    </row>
    <row r="258" spans="1:10" ht="409.5" customHeight="1" x14ac:dyDescent="0.25">
      <c r="B258" s="559"/>
      <c r="C258" s="560" t="s">
        <v>435</v>
      </c>
      <c r="D258" s="560" t="s">
        <v>436</v>
      </c>
      <c r="E258" s="563">
        <v>3</v>
      </c>
      <c r="F258" s="578">
        <v>57</v>
      </c>
      <c r="G258" s="579" t="s">
        <v>205</v>
      </c>
      <c r="H258" s="579" t="s">
        <v>766</v>
      </c>
      <c r="I258" s="580">
        <v>3</v>
      </c>
    </row>
    <row r="259" spans="1:10" ht="240.75" customHeight="1" thickBot="1" x14ac:dyDescent="0.3">
      <c r="B259" s="154"/>
      <c r="C259" s="562"/>
      <c r="D259" s="562"/>
      <c r="E259" s="565"/>
      <c r="F259" s="577"/>
      <c r="G259" s="570"/>
      <c r="H259" s="570"/>
      <c r="I259" s="572"/>
    </row>
    <row r="260" spans="1:10" ht="15.75" customHeight="1" x14ac:dyDescent="0.25">
      <c r="B260" s="507">
        <v>38</v>
      </c>
      <c r="C260" s="581" t="s">
        <v>437</v>
      </c>
      <c r="D260" s="582"/>
      <c r="E260" s="582"/>
      <c r="F260" s="582"/>
      <c r="G260" s="582"/>
      <c r="H260" s="582"/>
      <c r="I260" s="583"/>
    </row>
    <row r="261" spans="1:10" ht="377.25" customHeight="1" thickBot="1" x14ac:dyDescent="0.3">
      <c r="B261" s="508"/>
      <c r="C261" s="149" t="s">
        <v>206</v>
      </c>
      <c r="D261" s="74" t="s">
        <v>698</v>
      </c>
      <c r="E261" s="150">
        <v>3</v>
      </c>
      <c r="F261" s="152">
        <v>58</v>
      </c>
      <c r="G261" s="75" t="s">
        <v>438</v>
      </c>
      <c r="H261" s="75" t="s">
        <v>207</v>
      </c>
      <c r="I261" s="147">
        <v>3</v>
      </c>
    </row>
    <row r="262" spans="1:10" ht="23.25" thickBot="1" x14ac:dyDescent="0.3">
      <c r="B262" s="60"/>
      <c r="E262" s="82"/>
      <c r="F262" s="60"/>
      <c r="I262" s="60"/>
    </row>
    <row r="263" spans="1:10" ht="23.25" thickBot="1" x14ac:dyDescent="0.3">
      <c r="B263" s="527" t="s">
        <v>197</v>
      </c>
      <c r="C263" s="528"/>
      <c r="D263" s="529"/>
      <c r="E263" s="82"/>
      <c r="F263" s="60"/>
      <c r="I263" s="60"/>
    </row>
    <row r="264" spans="1:10" ht="39" customHeight="1" x14ac:dyDescent="0.25">
      <c r="B264" s="530" t="s">
        <v>439</v>
      </c>
      <c r="C264" s="530"/>
      <c r="D264" s="530"/>
      <c r="E264" s="530"/>
      <c r="F264" s="60"/>
      <c r="I264" s="60"/>
    </row>
    <row r="265" spans="1:10" ht="23.25" thickBot="1" x14ac:dyDescent="0.3">
      <c r="B265" s="60"/>
      <c r="C265" s="64"/>
      <c r="E265" s="82"/>
      <c r="F265" s="60"/>
      <c r="I265" s="60"/>
    </row>
    <row r="266" spans="1:10" ht="70.5" customHeight="1" thickBot="1" x14ac:dyDescent="0.3">
      <c r="B266" s="551" t="s">
        <v>125</v>
      </c>
      <c r="C266" s="552"/>
      <c r="D266" s="553" t="s">
        <v>440</v>
      </c>
      <c r="E266" s="554"/>
      <c r="F266" s="554"/>
      <c r="G266" s="554"/>
      <c r="H266" s="554"/>
      <c r="I266" s="555"/>
    </row>
    <row r="267" spans="1:10" ht="14.25" customHeight="1" thickBot="1" x14ac:dyDescent="0.3">
      <c r="B267" s="60"/>
      <c r="E267" s="82"/>
      <c r="F267" s="60"/>
      <c r="I267" s="60"/>
    </row>
    <row r="268" spans="1:10" s="66" customFormat="1" ht="20.100000000000001" customHeight="1" x14ac:dyDescent="0.25">
      <c r="B268" s="531" t="s">
        <v>127</v>
      </c>
      <c r="C268" s="514" t="s">
        <v>128</v>
      </c>
      <c r="D268" s="514" t="s">
        <v>129</v>
      </c>
      <c r="E268" s="514" t="s">
        <v>130</v>
      </c>
      <c r="F268" s="534" t="s">
        <v>143</v>
      </c>
      <c r="G268" s="514" t="s">
        <v>132</v>
      </c>
      <c r="H268" s="514" t="s">
        <v>133</v>
      </c>
      <c r="I268" s="514" t="s">
        <v>130</v>
      </c>
    </row>
    <row r="269" spans="1:10" s="66" customFormat="1" ht="20.100000000000001" customHeight="1" thickBot="1" x14ac:dyDescent="0.3">
      <c r="B269" s="532"/>
      <c r="C269" s="533"/>
      <c r="D269" s="533"/>
      <c r="E269" s="515"/>
      <c r="F269" s="535"/>
      <c r="G269" s="533"/>
      <c r="H269" s="533"/>
      <c r="I269" s="515"/>
    </row>
    <row r="270" spans="1:10" s="67" customFormat="1" ht="20.100000000000001" customHeight="1" thickBot="1" x14ac:dyDescent="0.3">
      <c r="A270" s="3"/>
      <c r="B270" s="509" t="s">
        <v>432</v>
      </c>
      <c r="C270" s="510"/>
      <c r="D270" s="510"/>
      <c r="E270" s="510"/>
      <c r="F270" s="510"/>
      <c r="G270" s="510"/>
      <c r="H270" s="510"/>
      <c r="I270" s="511"/>
      <c r="J270" s="3"/>
    </row>
    <row r="271" spans="1:10" ht="20.100000000000001" customHeight="1" thickBot="1" x14ac:dyDescent="0.3">
      <c r="B271" s="566" t="s">
        <v>208</v>
      </c>
      <c r="C271" s="567"/>
      <c r="D271" s="567"/>
      <c r="E271" s="567"/>
      <c r="F271" s="567"/>
      <c r="G271" s="567"/>
      <c r="H271" s="567"/>
      <c r="I271" s="568"/>
    </row>
    <row r="272" spans="1:10" ht="15.75" customHeight="1" x14ac:dyDescent="0.25">
      <c r="B272" s="507">
        <v>39</v>
      </c>
      <c r="C272" s="581" t="s">
        <v>441</v>
      </c>
      <c r="D272" s="582"/>
      <c r="E272" s="582"/>
      <c r="F272" s="582"/>
      <c r="G272" s="582"/>
      <c r="H272" s="582"/>
      <c r="I272" s="583"/>
    </row>
    <row r="273" spans="1:10" ht="327.75" customHeight="1" thickBot="1" x14ac:dyDescent="0.3">
      <c r="B273" s="559"/>
      <c r="C273" s="148" t="s">
        <v>442</v>
      </c>
      <c r="D273" s="176" t="s">
        <v>678</v>
      </c>
      <c r="E273" s="156">
        <v>3</v>
      </c>
      <c r="F273" s="151">
        <v>59</v>
      </c>
      <c r="G273" s="72" t="s">
        <v>765</v>
      </c>
      <c r="H273" s="72" t="s">
        <v>760</v>
      </c>
      <c r="I273" s="146">
        <v>3</v>
      </c>
    </row>
    <row r="274" spans="1:10" ht="15.75" customHeight="1" x14ac:dyDescent="0.25">
      <c r="B274" s="507">
        <v>40</v>
      </c>
      <c r="C274" s="581" t="s">
        <v>443</v>
      </c>
      <c r="D274" s="582"/>
      <c r="E274" s="582"/>
      <c r="F274" s="582"/>
      <c r="G274" s="582"/>
      <c r="H274" s="582"/>
      <c r="I274" s="583"/>
    </row>
    <row r="275" spans="1:10" ht="342.75" customHeight="1" thickBot="1" x14ac:dyDescent="0.3">
      <c r="B275" s="508"/>
      <c r="C275" s="149" t="s">
        <v>444</v>
      </c>
      <c r="D275" s="74" t="s">
        <v>679</v>
      </c>
      <c r="E275" s="150">
        <v>3</v>
      </c>
      <c r="F275" s="152">
        <v>60</v>
      </c>
      <c r="G275" s="75" t="s">
        <v>445</v>
      </c>
      <c r="H275" s="75" t="s">
        <v>680</v>
      </c>
      <c r="I275" s="147">
        <v>3</v>
      </c>
    </row>
    <row r="276" spans="1:10" ht="23.25" thickBot="1" x14ac:dyDescent="0.3">
      <c r="B276" s="60"/>
      <c r="E276" s="82"/>
      <c r="F276" s="60"/>
      <c r="I276" s="60"/>
    </row>
    <row r="277" spans="1:10" ht="23.25" thickBot="1" x14ac:dyDescent="0.3">
      <c r="B277" s="527" t="s">
        <v>421</v>
      </c>
      <c r="C277" s="528"/>
      <c r="D277" s="529"/>
      <c r="E277" s="82"/>
      <c r="F277" s="60"/>
      <c r="I277" s="60"/>
    </row>
    <row r="278" spans="1:10" ht="39" customHeight="1" x14ac:dyDescent="0.25">
      <c r="B278" s="530" t="s">
        <v>446</v>
      </c>
      <c r="C278" s="530"/>
      <c r="D278" s="530"/>
      <c r="E278" s="530"/>
      <c r="F278" s="60"/>
      <c r="I278" s="60"/>
    </row>
    <row r="279" spans="1:10" ht="23.25" thickBot="1" x14ac:dyDescent="0.3">
      <c r="B279" s="60"/>
      <c r="C279" s="64"/>
      <c r="E279" s="82"/>
      <c r="F279" s="60"/>
      <c r="I279" s="60"/>
    </row>
    <row r="280" spans="1:10" ht="70.5" customHeight="1" thickBot="1" x14ac:dyDescent="0.3">
      <c r="B280" s="551" t="s">
        <v>125</v>
      </c>
      <c r="C280" s="552"/>
      <c r="D280" s="553" t="s">
        <v>209</v>
      </c>
      <c r="E280" s="554"/>
      <c r="F280" s="554"/>
      <c r="G280" s="554"/>
      <c r="H280" s="554"/>
      <c r="I280" s="555"/>
    </row>
    <row r="281" spans="1:10" ht="14.25" customHeight="1" thickBot="1" x14ac:dyDescent="0.3">
      <c r="B281" s="60"/>
      <c r="E281" s="82"/>
      <c r="F281" s="60"/>
      <c r="I281" s="60"/>
    </row>
    <row r="282" spans="1:10" s="66" customFormat="1" ht="20.100000000000001" customHeight="1" x14ac:dyDescent="0.25">
      <c r="B282" s="531" t="s">
        <v>127</v>
      </c>
      <c r="C282" s="514" t="s">
        <v>128</v>
      </c>
      <c r="D282" s="514" t="s">
        <v>129</v>
      </c>
      <c r="E282" s="514" t="s">
        <v>130</v>
      </c>
      <c r="F282" s="534" t="s">
        <v>143</v>
      </c>
      <c r="G282" s="514" t="s">
        <v>132</v>
      </c>
      <c r="H282" s="514" t="s">
        <v>133</v>
      </c>
      <c r="I282" s="514" t="s">
        <v>130</v>
      </c>
    </row>
    <row r="283" spans="1:10" s="66" customFormat="1" ht="20.100000000000001" customHeight="1" thickBot="1" x14ac:dyDescent="0.3">
      <c r="B283" s="532"/>
      <c r="C283" s="533"/>
      <c r="D283" s="533"/>
      <c r="E283" s="515"/>
      <c r="F283" s="535"/>
      <c r="G283" s="533"/>
      <c r="H283" s="533"/>
      <c r="I283" s="515"/>
    </row>
    <row r="284" spans="1:10" s="67" customFormat="1" ht="20.100000000000001" customHeight="1" thickBot="1" x14ac:dyDescent="0.3">
      <c r="A284" s="3"/>
      <c r="B284" s="509" t="s">
        <v>447</v>
      </c>
      <c r="C284" s="510"/>
      <c r="D284" s="510"/>
      <c r="E284" s="510"/>
      <c r="F284" s="510"/>
      <c r="G284" s="510"/>
      <c r="H284" s="510"/>
      <c r="I284" s="511"/>
      <c r="J284" s="3"/>
    </row>
    <row r="285" spans="1:10" ht="20.100000000000001" customHeight="1" thickBot="1" x14ac:dyDescent="0.3">
      <c r="B285" s="566" t="s">
        <v>448</v>
      </c>
      <c r="C285" s="567"/>
      <c r="D285" s="567"/>
      <c r="E285" s="567"/>
      <c r="F285" s="567"/>
      <c r="G285" s="567"/>
      <c r="H285" s="567"/>
      <c r="I285" s="568"/>
    </row>
    <row r="286" spans="1:10" ht="15.75" customHeight="1" x14ac:dyDescent="0.25">
      <c r="B286" s="516">
        <v>41</v>
      </c>
      <c r="C286" s="584" t="s">
        <v>449</v>
      </c>
      <c r="D286" s="584"/>
      <c r="E286" s="584"/>
      <c r="F286" s="584"/>
      <c r="G286" s="584"/>
      <c r="H286" s="584"/>
      <c r="I286" s="585"/>
    </row>
    <row r="287" spans="1:10" ht="282.75" customHeight="1" x14ac:dyDescent="0.25">
      <c r="B287" s="517"/>
      <c r="C287" s="519" t="s">
        <v>450</v>
      </c>
      <c r="D287" s="519" t="s">
        <v>714</v>
      </c>
      <c r="E287" s="521">
        <v>4</v>
      </c>
      <c r="F287" s="523">
        <v>61</v>
      </c>
      <c r="G287" s="503" t="s">
        <v>451</v>
      </c>
      <c r="H287" s="503" t="s">
        <v>211</v>
      </c>
      <c r="I287" s="505">
        <v>4</v>
      </c>
    </row>
    <row r="288" spans="1:10" ht="207.75" customHeight="1" thickBot="1" x14ac:dyDescent="0.3">
      <c r="B288" s="518"/>
      <c r="C288" s="520"/>
      <c r="D288" s="520"/>
      <c r="E288" s="522"/>
      <c r="F288" s="524"/>
      <c r="G288" s="504"/>
      <c r="H288" s="504"/>
      <c r="I288" s="506"/>
    </row>
    <row r="289" spans="1:10" ht="15.75" customHeight="1" x14ac:dyDescent="0.25">
      <c r="B289" s="516">
        <v>42</v>
      </c>
      <c r="C289" s="584" t="s">
        <v>452</v>
      </c>
      <c r="D289" s="584"/>
      <c r="E289" s="584"/>
      <c r="F289" s="584"/>
      <c r="G289" s="584"/>
      <c r="H289" s="584"/>
      <c r="I289" s="585"/>
    </row>
    <row r="290" spans="1:10" ht="409.5" customHeight="1" x14ac:dyDescent="0.25">
      <c r="B290" s="517"/>
      <c r="C290" s="519" t="s">
        <v>453</v>
      </c>
      <c r="D290" s="503" t="s">
        <v>690</v>
      </c>
      <c r="E290" s="521">
        <v>3</v>
      </c>
      <c r="F290" s="523">
        <v>62</v>
      </c>
      <c r="G290" s="503" t="s">
        <v>454</v>
      </c>
      <c r="H290" s="503" t="s">
        <v>212</v>
      </c>
      <c r="I290" s="505">
        <v>3</v>
      </c>
    </row>
    <row r="291" spans="1:10" ht="177" customHeight="1" thickBot="1" x14ac:dyDescent="0.3">
      <c r="B291" s="518"/>
      <c r="C291" s="520"/>
      <c r="D291" s="504"/>
      <c r="E291" s="522"/>
      <c r="F291" s="524"/>
      <c r="G291" s="504"/>
      <c r="H291" s="504"/>
      <c r="I291" s="506"/>
    </row>
    <row r="292" spans="1:10" ht="23.25" thickBot="1" x14ac:dyDescent="0.3">
      <c r="B292" s="60"/>
      <c r="E292" s="82"/>
      <c r="F292" s="60"/>
      <c r="I292" s="60"/>
    </row>
    <row r="293" spans="1:10" ht="23.25" thickBot="1" x14ac:dyDescent="0.3">
      <c r="B293" s="527" t="s">
        <v>421</v>
      </c>
      <c r="C293" s="528"/>
      <c r="D293" s="529"/>
      <c r="E293" s="82"/>
      <c r="F293" s="60"/>
      <c r="I293" s="60"/>
    </row>
    <row r="294" spans="1:10" ht="39" customHeight="1" x14ac:dyDescent="0.25">
      <c r="B294" s="530" t="s">
        <v>455</v>
      </c>
      <c r="C294" s="530"/>
      <c r="D294" s="530"/>
      <c r="E294" s="530"/>
      <c r="F294" s="60"/>
      <c r="I294" s="60"/>
    </row>
    <row r="295" spans="1:10" ht="23.25" thickBot="1" x14ac:dyDescent="0.3">
      <c r="B295" s="60"/>
      <c r="C295" s="64"/>
      <c r="E295" s="82"/>
      <c r="F295" s="60"/>
      <c r="I295" s="60"/>
    </row>
    <row r="296" spans="1:10" ht="70.5" customHeight="1" thickBot="1" x14ac:dyDescent="0.3">
      <c r="B296" s="551" t="s">
        <v>125</v>
      </c>
      <c r="C296" s="552"/>
      <c r="D296" s="553" t="s">
        <v>456</v>
      </c>
      <c r="E296" s="554"/>
      <c r="F296" s="554"/>
      <c r="G296" s="554"/>
      <c r="H296" s="554"/>
      <c r="I296" s="555"/>
    </row>
    <row r="297" spans="1:10" ht="14.25" customHeight="1" thickBot="1" x14ac:dyDescent="0.3">
      <c r="B297" s="60"/>
      <c r="E297" s="82"/>
      <c r="F297" s="60"/>
      <c r="I297" s="60"/>
    </row>
    <row r="298" spans="1:10" s="66" customFormat="1" ht="20.100000000000001" customHeight="1" x14ac:dyDescent="0.25">
      <c r="B298" s="531" t="s">
        <v>127</v>
      </c>
      <c r="C298" s="514" t="s">
        <v>128</v>
      </c>
      <c r="D298" s="514" t="s">
        <v>129</v>
      </c>
      <c r="E298" s="514" t="s">
        <v>130</v>
      </c>
      <c r="F298" s="534" t="s">
        <v>143</v>
      </c>
      <c r="G298" s="514" t="s">
        <v>132</v>
      </c>
      <c r="H298" s="514" t="s">
        <v>133</v>
      </c>
      <c r="I298" s="514" t="s">
        <v>130</v>
      </c>
    </row>
    <row r="299" spans="1:10" s="66" customFormat="1" ht="20.100000000000001" customHeight="1" thickBot="1" x14ac:dyDescent="0.3">
      <c r="B299" s="532"/>
      <c r="C299" s="533"/>
      <c r="D299" s="533"/>
      <c r="E299" s="515"/>
      <c r="F299" s="535"/>
      <c r="G299" s="533"/>
      <c r="H299" s="533"/>
      <c r="I299" s="515"/>
    </row>
    <row r="300" spans="1:10" s="67" customFormat="1" ht="20.100000000000001" customHeight="1" thickBot="1" x14ac:dyDescent="0.3">
      <c r="A300" s="3"/>
      <c r="B300" s="509" t="s">
        <v>210</v>
      </c>
      <c r="C300" s="510"/>
      <c r="D300" s="510"/>
      <c r="E300" s="510"/>
      <c r="F300" s="510"/>
      <c r="G300" s="510"/>
      <c r="H300" s="510"/>
      <c r="I300" s="511"/>
      <c r="J300" s="3"/>
    </row>
    <row r="301" spans="1:10" ht="20.100000000000001" customHeight="1" thickBot="1" x14ac:dyDescent="0.3">
      <c r="B301" s="566" t="s">
        <v>457</v>
      </c>
      <c r="C301" s="567"/>
      <c r="D301" s="567"/>
      <c r="E301" s="567"/>
      <c r="F301" s="567"/>
      <c r="G301" s="567"/>
      <c r="H301" s="567"/>
      <c r="I301" s="568"/>
    </row>
    <row r="302" spans="1:10" ht="15.75" customHeight="1" x14ac:dyDescent="0.25">
      <c r="B302" s="507">
        <v>43</v>
      </c>
      <c r="C302" s="581" t="s">
        <v>458</v>
      </c>
      <c r="D302" s="582"/>
      <c r="E302" s="582"/>
      <c r="F302" s="582"/>
      <c r="G302" s="582"/>
      <c r="H302" s="582"/>
      <c r="I302" s="583"/>
    </row>
    <row r="303" spans="1:10" ht="400.5" customHeight="1" thickBot="1" x14ac:dyDescent="0.3">
      <c r="B303" s="508"/>
      <c r="C303" s="149" t="s">
        <v>459</v>
      </c>
      <c r="D303" s="74" t="s">
        <v>460</v>
      </c>
      <c r="E303" s="150">
        <v>3</v>
      </c>
      <c r="F303" s="152">
        <v>63</v>
      </c>
      <c r="G303" s="75" t="s">
        <v>461</v>
      </c>
      <c r="H303" s="75" t="s">
        <v>768</v>
      </c>
      <c r="I303" s="147">
        <v>3</v>
      </c>
    </row>
    <row r="304" spans="1:10" ht="15.75" customHeight="1" x14ac:dyDescent="0.25">
      <c r="B304" s="507">
        <v>44</v>
      </c>
      <c r="C304" s="581" t="s">
        <v>462</v>
      </c>
      <c r="D304" s="582"/>
      <c r="E304" s="582"/>
      <c r="F304" s="582"/>
      <c r="G304" s="582"/>
      <c r="H304" s="582"/>
      <c r="I304" s="583"/>
    </row>
    <row r="305" spans="1:10" ht="366.75" customHeight="1" thickBot="1" x14ac:dyDescent="0.3">
      <c r="B305" s="508"/>
      <c r="C305" s="149" t="s">
        <v>463</v>
      </c>
      <c r="D305" s="74" t="s">
        <v>213</v>
      </c>
      <c r="E305" s="150">
        <v>3</v>
      </c>
      <c r="F305" s="152">
        <v>64</v>
      </c>
      <c r="G305" s="75" t="s">
        <v>464</v>
      </c>
      <c r="H305" s="75" t="s">
        <v>706</v>
      </c>
      <c r="I305" s="147">
        <v>4</v>
      </c>
    </row>
    <row r="306" spans="1:10" ht="15.75" customHeight="1" x14ac:dyDescent="0.25">
      <c r="B306" s="507">
        <v>45</v>
      </c>
      <c r="C306" s="581" t="s">
        <v>465</v>
      </c>
      <c r="D306" s="582"/>
      <c r="E306" s="582"/>
      <c r="F306" s="582"/>
      <c r="G306" s="582"/>
      <c r="H306" s="582"/>
      <c r="I306" s="583"/>
    </row>
    <row r="307" spans="1:10" ht="151.5" customHeight="1" x14ac:dyDescent="0.25">
      <c r="B307" s="559"/>
      <c r="C307" s="560" t="s">
        <v>466</v>
      </c>
      <c r="D307" s="560" t="s">
        <v>743</v>
      </c>
      <c r="E307" s="563">
        <v>3</v>
      </c>
      <c r="F307" s="163">
        <v>65</v>
      </c>
      <c r="G307" s="98" t="s">
        <v>467</v>
      </c>
      <c r="H307" s="98" t="s">
        <v>214</v>
      </c>
      <c r="I307" s="162">
        <v>3</v>
      </c>
    </row>
    <row r="308" spans="1:10" ht="159.75" customHeight="1" thickBot="1" x14ac:dyDescent="0.3">
      <c r="B308" s="508"/>
      <c r="C308" s="562"/>
      <c r="D308" s="562"/>
      <c r="E308" s="565"/>
      <c r="F308" s="152">
        <v>66</v>
      </c>
      <c r="G308" s="75" t="s">
        <v>468</v>
      </c>
      <c r="H308" s="75" t="s">
        <v>215</v>
      </c>
      <c r="I308" s="147">
        <v>3</v>
      </c>
    </row>
    <row r="309" spans="1:10" ht="23.25" thickBot="1" x14ac:dyDescent="0.3">
      <c r="B309" s="60"/>
      <c r="E309" s="82"/>
      <c r="F309" s="60"/>
      <c r="I309" s="60"/>
    </row>
    <row r="310" spans="1:10" ht="23.25" thickBot="1" x14ac:dyDescent="0.3">
      <c r="B310" s="527" t="s">
        <v>421</v>
      </c>
      <c r="C310" s="528"/>
      <c r="D310" s="529"/>
      <c r="E310" s="82"/>
      <c r="F310" s="60"/>
      <c r="I310" s="60"/>
    </row>
    <row r="311" spans="1:10" ht="39" customHeight="1" x14ac:dyDescent="0.25">
      <c r="B311" s="530" t="s">
        <v>469</v>
      </c>
      <c r="C311" s="530"/>
      <c r="D311" s="530"/>
      <c r="E311" s="530"/>
      <c r="F311" s="60"/>
      <c r="I311" s="60"/>
    </row>
    <row r="312" spans="1:10" ht="23.25" thickBot="1" x14ac:dyDescent="0.3">
      <c r="B312" s="60"/>
      <c r="C312" s="64"/>
      <c r="E312" s="82"/>
      <c r="F312" s="60"/>
      <c r="I312" s="60"/>
    </row>
    <row r="313" spans="1:10" ht="70.5" customHeight="1" thickBot="1" x14ac:dyDescent="0.3">
      <c r="B313" s="551" t="s">
        <v>125</v>
      </c>
      <c r="C313" s="552"/>
      <c r="D313" s="553" t="s">
        <v>470</v>
      </c>
      <c r="E313" s="554"/>
      <c r="F313" s="554"/>
      <c r="G313" s="554"/>
      <c r="H313" s="554"/>
      <c r="I313" s="555"/>
    </row>
    <row r="314" spans="1:10" ht="14.25" customHeight="1" thickBot="1" x14ac:dyDescent="0.3">
      <c r="B314" s="60"/>
      <c r="E314" s="82"/>
      <c r="F314" s="60"/>
      <c r="I314" s="60"/>
    </row>
    <row r="315" spans="1:10" s="66" customFormat="1" ht="20.100000000000001" customHeight="1" x14ac:dyDescent="0.25">
      <c r="B315" s="531" t="s">
        <v>127</v>
      </c>
      <c r="C315" s="514" t="s">
        <v>128</v>
      </c>
      <c r="D315" s="514" t="s">
        <v>129</v>
      </c>
      <c r="E315" s="514" t="s">
        <v>130</v>
      </c>
      <c r="F315" s="534" t="s">
        <v>143</v>
      </c>
      <c r="G315" s="514" t="s">
        <v>132</v>
      </c>
      <c r="H315" s="514" t="s">
        <v>133</v>
      </c>
      <c r="I315" s="514" t="s">
        <v>130</v>
      </c>
    </row>
    <row r="316" spans="1:10" s="66" customFormat="1" ht="20.100000000000001" customHeight="1" thickBot="1" x14ac:dyDescent="0.3">
      <c r="B316" s="532"/>
      <c r="C316" s="533"/>
      <c r="D316" s="533"/>
      <c r="E316" s="515"/>
      <c r="F316" s="535"/>
      <c r="G316" s="533"/>
      <c r="H316" s="533"/>
      <c r="I316" s="515"/>
    </row>
    <row r="317" spans="1:10" s="67" customFormat="1" ht="20.100000000000001" customHeight="1" thickBot="1" x14ac:dyDescent="0.3">
      <c r="A317" s="3"/>
      <c r="B317" s="509" t="s">
        <v>471</v>
      </c>
      <c r="C317" s="510"/>
      <c r="D317" s="510"/>
      <c r="E317" s="510"/>
      <c r="F317" s="510"/>
      <c r="G317" s="510"/>
      <c r="H317" s="510"/>
      <c r="I317" s="511"/>
      <c r="J317" s="3"/>
    </row>
    <row r="318" spans="1:10" ht="20.100000000000001" customHeight="1" thickBot="1" x14ac:dyDescent="0.3">
      <c r="B318" s="566" t="s">
        <v>472</v>
      </c>
      <c r="C318" s="567"/>
      <c r="D318" s="567"/>
      <c r="E318" s="567"/>
      <c r="F318" s="567"/>
      <c r="G318" s="567"/>
      <c r="H318" s="567"/>
      <c r="I318" s="568"/>
    </row>
    <row r="319" spans="1:10" ht="15.75" customHeight="1" x14ac:dyDescent="0.25">
      <c r="B319" s="507">
        <v>46</v>
      </c>
      <c r="C319" s="581" t="s">
        <v>473</v>
      </c>
      <c r="D319" s="582"/>
      <c r="E319" s="582"/>
      <c r="F319" s="582"/>
      <c r="G319" s="582"/>
      <c r="H319" s="582"/>
      <c r="I319" s="583"/>
    </row>
    <row r="320" spans="1:10" ht="333.75" customHeight="1" thickBot="1" x14ac:dyDescent="0.3">
      <c r="B320" s="559"/>
      <c r="C320" s="148" t="s">
        <v>474</v>
      </c>
      <c r="D320" s="176" t="s">
        <v>691</v>
      </c>
      <c r="E320" s="156">
        <v>3</v>
      </c>
      <c r="F320" s="151">
        <v>67</v>
      </c>
      <c r="G320" s="72" t="s">
        <v>764</v>
      </c>
      <c r="H320" s="72" t="s">
        <v>761</v>
      </c>
      <c r="I320" s="146">
        <v>3</v>
      </c>
    </row>
    <row r="321" spans="1:10" ht="15.75" customHeight="1" x14ac:dyDescent="0.25">
      <c r="B321" s="507">
        <v>47</v>
      </c>
      <c r="C321" s="581" t="s">
        <v>475</v>
      </c>
      <c r="D321" s="582"/>
      <c r="E321" s="582"/>
      <c r="F321" s="582"/>
      <c r="G321" s="582"/>
      <c r="H321" s="582"/>
      <c r="I321" s="583"/>
    </row>
    <row r="322" spans="1:10" ht="409.5" customHeight="1" thickBot="1" x14ac:dyDescent="0.3">
      <c r="B322" s="508"/>
      <c r="C322" s="149" t="s">
        <v>476</v>
      </c>
      <c r="D322" s="74" t="s">
        <v>744</v>
      </c>
      <c r="E322" s="150">
        <v>3</v>
      </c>
      <c r="F322" s="152">
        <v>68</v>
      </c>
      <c r="G322" s="75" t="s">
        <v>477</v>
      </c>
      <c r="H322" s="75" t="s">
        <v>707</v>
      </c>
      <c r="I322" s="147">
        <v>3</v>
      </c>
    </row>
    <row r="323" spans="1:10" ht="23.25" thickBot="1" x14ac:dyDescent="0.3">
      <c r="B323" s="60"/>
      <c r="E323" s="82"/>
      <c r="F323" s="60"/>
      <c r="I323" s="60"/>
    </row>
    <row r="324" spans="1:10" ht="23.25" thickBot="1" x14ac:dyDescent="0.3">
      <c r="B324" s="527" t="s">
        <v>421</v>
      </c>
      <c r="C324" s="528"/>
      <c r="D324" s="529"/>
      <c r="E324" s="82"/>
      <c r="F324" s="60"/>
      <c r="I324" s="60"/>
    </row>
    <row r="325" spans="1:10" ht="39" customHeight="1" x14ac:dyDescent="0.25">
      <c r="B325" s="530" t="s">
        <v>478</v>
      </c>
      <c r="C325" s="530"/>
      <c r="D325" s="530"/>
      <c r="E325" s="530"/>
      <c r="F325" s="60"/>
      <c r="I325" s="60"/>
    </row>
    <row r="326" spans="1:10" ht="23.25" thickBot="1" x14ac:dyDescent="0.3">
      <c r="B326" s="60"/>
      <c r="C326" s="64"/>
      <c r="E326" s="82"/>
      <c r="F326" s="60"/>
      <c r="I326" s="60"/>
    </row>
    <row r="327" spans="1:10" ht="70.5" customHeight="1" thickBot="1" x14ac:dyDescent="0.3">
      <c r="B327" s="551" t="s">
        <v>125</v>
      </c>
      <c r="C327" s="552"/>
      <c r="D327" s="553" t="s">
        <v>479</v>
      </c>
      <c r="E327" s="554"/>
      <c r="F327" s="554"/>
      <c r="G327" s="554"/>
      <c r="H327" s="554"/>
      <c r="I327" s="555"/>
    </row>
    <row r="328" spans="1:10" ht="14.25" customHeight="1" thickBot="1" x14ac:dyDescent="0.3">
      <c r="B328" s="60"/>
      <c r="E328" s="82"/>
      <c r="F328" s="60"/>
      <c r="I328" s="60"/>
    </row>
    <row r="329" spans="1:10" s="66" customFormat="1" ht="20.100000000000001" customHeight="1" x14ac:dyDescent="0.25">
      <c r="B329" s="531" t="s">
        <v>127</v>
      </c>
      <c r="C329" s="514" t="s">
        <v>128</v>
      </c>
      <c r="D329" s="514" t="s">
        <v>129</v>
      </c>
      <c r="E329" s="514" t="s">
        <v>130</v>
      </c>
      <c r="F329" s="534" t="s">
        <v>143</v>
      </c>
      <c r="G329" s="514" t="s">
        <v>132</v>
      </c>
      <c r="H329" s="514" t="s">
        <v>133</v>
      </c>
      <c r="I329" s="514" t="s">
        <v>130</v>
      </c>
    </row>
    <row r="330" spans="1:10" s="66" customFormat="1" ht="20.100000000000001" customHeight="1" thickBot="1" x14ac:dyDescent="0.3">
      <c r="B330" s="532"/>
      <c r="C330" s="533"/>
      <c r="D330" s="533"/>
      <c r="E330" s="515"/>
      <c r="F330" s="535"/>
      <c r="G330" s="533"/>
      <c r="H330" s="533"/>
      <c r="I330" s="515"/>
    </row>
    <row r="331" spans="1:10" s="67" customFormat="1" ht="20.100000000000001" customHeight="1" thickBot="1" x14ac:dyDescent="0.3">
      <c r="A331" s="3"/>
      <c r="B331" s="509" t="s">
        <v>480</v>
      </c>
      <c r="C331" s="510"/>
      <c r="D331" s="510"/>
      <c r="E331" s="510"/>
      <c r="F331" s="510"/>
      <c r="G331" s="510"/>
      <c r="H331" s="510"/>
      <c r="I331" s="511"/>
      <c r="J331" s="3"/>
    </row>
    <row r="332" spans="1:10" ht="20.100000000000001" customHeight="1" thickBot="1" x14ac:dyDescent="0.3">
      <c r="B332" s="566" t="s">
        <v>481</v>
      </c>
      <c r="C332" s="567"/>
      <c r="D332" s="567"/>
      <c r="E332" s="567"/>
      <c r="F332" s="567"/>
      <c r="G332" s="567"/>
      <c r="H332" s="567"/>
      <c r="I332" s="568"/>
    </row>
    <row r="333" spans="1:10" ht="313.5" customHeight="1" thickBot="1" x14ac:dyDescent="0.3">
      <c r="B333" s="107">
        <v>48</v>
      </c>
      <c r="C333" s="108" t="s">
        <v>482</v>
      </c>
      <c r="D333" s="109" t="s">
        <v>681</v>
      </c>
      <c r="E333" s="110">
        <v>3</v>
      </c>
      <c r="F333" s="111">
        <v>69</v>
      </c>
      <c r="G333" s="112" t="s">
        <v>483</v>
      </c>
      <c r="H333" s="112" t="s">
        <v>702</v>
      </c>
      <c r="I333" s="113">
        <v>4</v>
      </c>
    </row>
    <row r="334" spans="1:10" ht="23.25" thickBot="1" x14ac:dyDescent="0.3">
      <c r="B334" s="60"/>
      <c r="E334" s="82"/>
      <c r="F334" s="60"/>
      <c r="I334" s="60"/>
    </row>
    <row r="335" spans="1:10" ht="23.25" thickBot="1" x14ac:dyDescent="0.3">
      <c r="B335" s="527" t="s">
        <v>421</v>
      </c>
      <c r="C335" s="528"/>
      <c r="D335" s="529"/>
      <c r="E335" s="82"/>
      <c r="F335" s="60"/>
      <c r="I335" s="60"/>
    </row>
    <row r="336" spans="1:10" ht="39" customHeight="1" x14ac:dyDescent="0.25">
      <c r="B336" s="530" t="s">
        <v>484</v>
      </c>
      <c r="C336" s="530"/>
      <c r="D336" s="530"/>
      <c r="E336" s="530"/>
      <c r="F336" s="60"/>
      <c r="I336" s="60"/>
    </row>
    <row r="337" spans="1:10" ht="23.25" thickBot="1" x14ac:dyDescent="0.3">
      <c r="B337" s="60"/>
      <c r="C337" s="64"/>
      <c r="E337" s="82"/>
      <c r="F337" s="60"/>
      <c r="I337" s="60"/>
    </row>
    <row r="338" spans="1:10" ht="70.5" customHeight="1" thickBot="1" x14ac:dyDescent="0.3">
      <c r="B338" s="551" t="s">
        <v>125</v>
      </c>
      <c r="C338" s="552"/>
      <c r="D338" s="553" t="s">
        <v>485</v>
      </c>
      <c r="E338" s="554"/>
      <c r="F338" s="554"/>
      <c r="G338" s="554"/>
      <c r="H338" s="554"/>
      <c r="I338" s="555"/>
    </row>
    <row r="339" spans="1:10" ht="14.25" customHeight="1" thickBot="1" x14ac:dyDescent="0.3">
      <c r="B339" s="60"/>
      <c r="E339" s="82"/>
      <c r="F339" s="60"/>
      <c r="I339" s="60"/>
    </row>
    <row r="340" spans="1:10" s="66" customFormat="1" ht="20.100000000000001" customHeight="1" x14ac:dyDescent="0.25">
      <c r="B340" s="531" t="s">
        <v>127</v>
      </c>
      <c r="C340" s="514" t="s">
        <v>128</v>
      </c>
      <c r="D340" s="514" t="s">
        <v>129</v>
      </c>
      <c r="E340" s="514" t="s">
        <v>130</v>
      </c>
      <c r="F340" s="534" t="s">
        <v>143</v>
      </c>
      <c r="G340" s="514" t="s">
        <v>132</v>
      </c>
      <c r="H340" s="514" t="s">
        <v>133</v>
      </c>
      <c r="I340" s="514" t="s">
        <v>130</v>
      </c>
    </row>
    <row r="341" spans="1:10" s="66" customFormat="1" ht="20.100000000000001" customHeight="1" thickBot="1" x14ac:dyDescent="0.3">
      <c r="B341" s="532"/>
      <c r="C341" s="533"/>
      <c r="D341" s="533"/>
      <c r="E341" s="515"/>
      <c r="F341" s="535"/>
      <c r="G341" s="533"/>
      <c r="H341" s="533"/>
      <c r="I341" s="515"/>
    </row>
    <row r="342" spans="1:10" s="67" customFormat="1" ht="20.100000000000001" customHeight="1" thickBot="1" x14ac:dyDescent="0.3">
      <c r="A342" s="3"/>
      <c r="B342" s="509" t="s">
        <v>480</v>
      </c>
      <c r="C342" s="510"/>
      <c r="D342" s="510"/>
      <c r="E342" s="510"/>
      <c r="F342" s="510"/>
      <c r="G342" s="510"/>
      <c r="H342" s="510"/>
      <c r="I342" s="511"/>
      <c r="J342" s="3"/>
    </row>
    <row r="343" spans="1:10" ht="20.100000000000001" customHeight="1" thickBot="1" x14ac:dyDescent="0.3">
      <c r="B343" s="566" t="s">
        <v>486</v>
      </c>
      <c r="C343" s="567"/>
      <c r="D343" s="567"/>
      <c r="E343" s="567"/>
      <c r="F343" s="567"/>
      <c r="G343" s="567"/>
      <c r="H343" s="567"/>
      <c r="I343" s="568"/>
    </row>
    <row r="344" spans="1:10" ht="20.100000000000001" customHeight="1" x14ac:dyDescent="0.25">
      <c r="B344" s="507">
        <v>49</v>
      </c>
      <c r="C344" s="114" t="s">
        <v>487</v>
      </c>
      <c r="D344" s="166"/>
      <c r="E344" s="87"/>
      <c r="F344" s="166"/>
      <c r="G344" s="115"/>
      <c r="H344" s="115"/>
      <c r="I344" s="167"/>
    </row>
    <row r="345" spans="1:10" ht="298.5" customHeight="1" thickBot="1" x14ac:dyDescent="0.3">
      <c r="B345" s="559"/>
      <c r="C345" s="148" t="s">
        <v>488</v>
      </c>
      <c r="D345" s="176" t="s">
        <v>715</v>
      </c>
      <c r="E345" s="156">
        <v>4</v>
      </c>
      <c r="F345" s="151">
        <v>70</v>
      </c>
      <c r="G345" s="72" t="s">
        <v>489</v>
      </c>
      <c r="H345" s="72" t="s">
        <v>745</v>
      </c>
      <c r="I345" s="146">
        <v>3</v>
      </c>
    </row>
    <row r="346" spans="1:10" ht="20.100000000000001" customHeight="1" x14ac:dyDescent="0.25">
      <c r="B346" s="507">
        <v>50</v>
      </c>
      <c r="C346" s="114" t="s">
        <v>490</v>
      </c>
      <c r="D346" s="166"/>
      <c r="E346" s="87"/>
      <c r="F346" s="166"/>
      <c r="G346" s="115"/>
      <c r="H346" s="115"/>
      <c r="I346" s="167"/>
    </row>
    <row r="347" spans="1:10" ht="342" customHeight="1" thickBot="1" x14ac:dyDescent="0.3">
      <c r="B347" s="508"/>
      <c r="C347" s="149" t="s">
        <v>491</v>
      </c>
      <c r="D347" s="74" t="s">
        <v>682</v>
      </c>
      <c r="E347" s="150">
        <v>3</v>
      </c>
      <c r="F347" s="152">
        <v>71</v>
      </c>
      <c r="G347" s="75" t="s">
        <v>492</v>
      </c>
      <c r="H347" s="75" t="s">
        <v>746</v>
      </c>
      <c r="I347" s="147">
        <v>3</v>
      </c>
    </row>
    <row r="348" spans="1:10" ht="22.9" x14ac:dyDescent="0.25">
      <c r="B348" s="60"/>
      <c r="E348" s="82"/>
      <c r="F348" s="60"/>
      <c r="I348" s="60"/>
    </row>
    <row r="349" spans="1:10" ht="20.25" customHeight="1" x14ac:dyDescent="0.25">
      <c r="A349" s="104"/>
      <c r="B349" s="105"/>
      <c r="C349" s="105"/>
      <c r="E349" s="82"/>
      <c r="F349" s="60"/>
      <c r="I349" s="60"/>
    </row>
    <row r="350" spans="1:10" ht="23.25" thickBot="1" x14ac:dyDescent="0.3">
      <c r="B350" s="60"/>
      <c r="E350" s="82"/>
      <c r="F350" s="60"/>
      <c r="I350" s="60"/>
    </row>
    <row r="351" spans="1:10" ht="23.25" thickBot="1" x14ac:dyDescent="0.3">
      <c r="B351" s="527" t="s">
        <v>216</v>
      </c>
      <c r="C351" s="528"/>
      <c r="D351" s="529"/>
      <c r="E351" s="82"/>
      <c r="F351" s="60"/>
      <c r="I351" s="60"/>
    </row>
    <row r="352" spans="1:10" ht="39" customHeight="1" x14ac:dyDescent="0.25">
      <c r="B352" s="530" t="s">
        <v>493</v>
      </c>
      <c r="C352" s="530"/>
      <c r="D352" s="530"/>
      <c r="E352" s="530"/>
      <c r="F352" s="60"/>
      <c r="I352" s="60"/>
    </row>
    <row r="353" spans="1:10" ht="23.25" thickBot="1" x14ac:dyDescent="0.3">
      <c r="B353" s="60"/>
      <c r="C353" s="64"/>
      <c r="E353" s="82"/>
      <c r="F353" s="60"/>
      <c r="I353" s="60"/>
    </row>
    <row r="354" spans="1:10" ht="153.75" customHeight="1" thickBot="1" x14ac:dyDescent="0.3">
      <c r="B354" s="551" t="s">
        <v>125</v>
      </c>
      <c r="C354" s="552"/>
      <c r="D354" s="553" t="s">
        <v>494</v>
      </c>
      <c r="E354" s="554"/>
      <c r="F354" s="554"/>
      <c r="G354" s="554"/>
      <c r="H354" s="554"/>
      <c r="I354" s="555"/>
    </row>
    <row r="355" spans="1:10" ht="14.25" customHeight="1" thickBot="1" x14ac:dyDescent="0.3">
      <c r="B355" s="60"/>
      <c r="E355" s="82"/>
      <c r="F355" s="60"/>
      <c r="I355" s="60"/>
    </row>
    <row r="356" spans="1:10" s="66" customFormat="1" ht="20.100000000000001" customHeight="1" x14ac:dyDescent="0.25">
      <c r="B356" s="531" t="s">
        <v>127</v>
      </c>
      <c r="C356" s="514" t="s">
        <v>128</v>
      </c>
      <c r="D356" s="514" t="s">
        <v>129</v>
      </c>
      <c r="E356" s="514" t="s">
        <v>130</v>
      </c>
      <c r="F356" s="534" t="s">
        <v>143</v>
      </c>
      <c r="G356" s="514" t="s">
        <v>132</v>
      </c>
      <c r="H356" s="514" t="s">
        <v>133</v>
      </c>
      <c r="I356" s="514" t="s">
        <v>130</v>
      </c>
    </row>
    <row r="357" spans="1:10" s="66" customFormat="1" ht="20.100000000000001" customHeight="1" thickBot="1" x14ac:dyDescent="0.3">
      <c r="B357" s="532"/>
      <c r="C357" s="533"/>
      <c r="D357" s="533"/>
      <c r="E357" s="515"/>
      <c r="F357" s="535"/>
      <c r="G357" s="533"/>
      <c r="H357" s="533"/>
      <c r="I357" s="515"/>
    </row>
    <row r="358" spans="1:10" s="67" customFormat="1" ht="20.100000000000001" customHeight="1" thickBot="1" x14ac:dyDescent="0.3">
      <c r="A358" s="3"/>
      <c r="B358" s="509" t="s">
        <v>495</v>
      </c>
      <c r="C358" s="510"/>
      <c r="D358" s="510"/>
      <c r="E358" s="510"/>
      <c r="F358" s="510"/>
      <c r="G358" s="510"/>
      <c r="H358" s="510"/>
      <c r="I358" s="511"/>
      <c r="J358" s="3"/>
    </row>
    <row r="359" spans="1:10" ht="20.100000000000001" customHeight="1" thickBot="1" x14ac:dyDescent="0.3">
      <c r="B359" s="566" t="s">
        <v>496</v>
      </c>
      <c r="C359" s="567"/>
      <c r="D359" s="567"/>
      <c r="E359" s="567"/>
      <c r="F359" s="567"/>
      <c r="G359" s="567"/>
      <c r="H359" s="567"/>
      <c r="I359" s="568"/>
    </row>
    <row r="360" spans="1:10" ht="300.75" customHeight="1" x14ac:dyDescent="0.25">
      <c r="B360" s="507">
        <v>51</v>
      </c>
      <c r="C360" s="574" t="s">
        <v>497</v>
      </c>
      <c r="D360" s="569" t="s">
        <v>747</v>
      </c>
      <c r="E360" s="575">
        <v>4</v>
      </c>
      <c r="F360" s="151">
        <v>72</v>
      </c>
      <c r="G360" s="72" t="s">
        <v>498</v>
      </c>
      <c r="H360" s="72" t="s">
        <v>748</v>
      </c>
      <c r="I360" s="146">
        <v>4</v>
      </c>
    </row>
    <row r="361" spans="1:10" ht="312.75" customHeight="1" thickBot="1" x14ac:dyDescent="0.3">
      <c r="B361" s="508"/>
      <c r="C361" s="562"/>
      <c r="D361" s="570"/>
      <c r="E361" s="565"/>
      <c r="F361" s="152">
        <v>73</v>
      </c>
      <c r="G361" s="75" t="s">
        <v>499</v>
      </c>
      <c r="H361" s="145" t="s">
        <v>749</v>
      </c>
      <c r="I361" s="147">
        <v>4</v>
      </c>
    </row>
    <row r="362" spans="1:10" ht="20.100000000000001" customHeight="1" thickBot="1" x14ac:dyDescent="0.3">
      <c r="B362" s="566" t="s">
        <v>500</v>
      </c>
      <c r="C362" s="567"/>
      <c r="D362" s="567"/>
      <c r="E362" s="567"/>
      <c r="F362" s="567"/>
      <c r="G362" s="567"/>
      <c r="H362" s="567"/>
      <c r="I362" s="568"/>
    </row>
    <row r="363" spans="1:10" ht="347.25" customHeight="1" x14ac:dyDescent="0.25">
      <c r="B363" s="507">
        <v>52</v>
      </c>
      <c r="C363" s="574" t="s">
        <v>501</v>
      </c>
      <c r="D363" s="574" t="s">
        <v>781</v>
      </c>
      <c r="E363" s="575">
        <v>3</v>
      </c>
      <c r="F363" s="576">
        <v>74</v>
      </c>
      <c r="G363" s="569" t="s">
        <v>502</v>
      </c>
      <c r="H363" s="569" t="s">
        <v>769</v>
      </c>
      <c r="I363" s="571">
        <v>3</v>
      </c>
    </row>
    <row r="364" spans="1:10" ht="85.5" customHeight="1" thickBot="1" x14ac:dyDescent="0.3">
      <c r="B364" s="573"/>
      <c r="C364" s="562"/>
      <c r="D364" s="562"/>
      <c r="E364" s="565"/>
      <c r="F364" s="577"/>
      <c r="G364" s="570"/>
      <c r="H364" s="570"/>
      <c r="I364" s="572"/>
    </row>
    <row r="365" spans="1:10" ht="23.25" thickBot="1" x14ac:dyDescent="0.3">
      <c r="B365" s="60"/>
      <c r="E365" s="82"/>
      <c r="F365" s="60"/>
      <c r="I365" s="60"/>
    </row>
    <row r="366" spans="1:10" ht="23.25" thickBot="1" x14ac:dyDescent="0.3">
      <c r="B366" s="527" t="s">
        <v>216</v>
      </c>
      <c r="C366" s="528"/>
      <c r="D366" s="529"/>
      <c r="E366" s="82"/>
      <c r="F366" s="60"/>
      <c r="I366" s="60"/>
    </row>
    <row r="367" spans="1:10" ht="39" customHeight="1" x14ac:dyDescent="0.25">
      <c r="B367" s="530" t="s">
        <v>503</v>
      </c>
      <c r="C367" s="530"/>
      <c r="D367" s="530"/>
      <c r="E367" s="530"/>
      <c r="F367" s="60"/>
      <c r="I367" s="60"/>
    </row>
    <row r="368" spans="1:10" ht="23.25" thickBot="1" x14ac:dyDescent="0.3">
      <c r="B368" s="60"/>
      <c r="C368" s="64"/>
      <c r="E368" s="82"/>
      <c r="F368" s="60"/>
      <c r="I368" s="60"/>
    </row>
    <row r="369" spans="1:10" ht="70.5" customHeight="1" thickBot="1" x14ac:dyDescent="0.3">
      <c r="B369" s="551" t="s">
        <v>125</v>
      </c>
      <c r="C369" s="552"/>
      <c r="D369" s="553" t="s">
        <v>504</v>
      </c>
      <c r="E369" s="554"/>
      <c r="F369" s="554"/>
      <c r="G369" s="554"/>
      <c r="H369" s="554"/>
      <c r="I369" s="555"/>
    </row>
    <row r="370" spans="1:10" ht="14.25" customHeight="1" thickBot="1" x14ac:dyDescent="0.3">
      <c r="B370" s="60"/>
      <c r="E370" s="82"/>
      <c r="F370" s="60"/>
      <c r="I370" s="60"/>
    </row>
    <row r="371" spans="1:10" s="66" customFormat="1" ht="20.100000000000001" customHeight="1" x14ac:dyDescent="0.25">
      <c r="B371" s="531" t="s">
        <v>127</v>
      </c>
      <c r="C371" s="514" t="s">
        <v>128</v>
      </c>
      <c r="D371" s="514" t="s">
        <v>129</v>
      </c>
      <c r="E371" s="514" t="s">
        <v>130</v>
      </c>
      <c r="F371" s="534" t="s">
        <v>143</v>
      </c>
      <c r="G371" s="514" t="s">
        <v>132</v>
      </c>
      <c r="H371" s="514" t="s">
        <v>133</v>
      </c>
      <c r="I371" s="514" t="s">
        <v>130</v>
      </c>
    </row>
    <row r="372" spans="1:10" s="66" customFormat="1" ht="20.100000000000001" customHeight="1" thickBot="1" x14ac:dyDescent="0.3">
      <c r="B372" s="532"/>
      <c r="C372" s="533"/>
      <c r="D372" s="533"/>
      <c r="E372" s="515"/>
      <c r="F372" s="535"/>
      <c r="G372" s="533"/>
      <c r="H372" s="533"/>
      <c r="I372" s="515"/>
    </row>
    <row r="373" spans="1:10" s="67" customFormat="1" ht="20.100000000000001" customHeight="1" thickBot="1" x14ac:dyDescent="0.3">
      <c r="A373" s="3"/>
      <c r="B373" s="509" t="s">
        <v>505</v>
      </c>
      <c r="C373" s="510"/>
      <c r="D373" s="510"/>
      <c r="E373" s="510"/>
      <c r="F373" s="510"/>
      <c r="G373" s="510"/>
      <c r="H373" s="510"/>
      <c r="I373" s="511"/>
      <c r="J373" s="3"/>
    </row>
    <row r="374" spans="1:10" ht="20.100000000000001" customHeight="1" thickBot="1" x14ac:dyDescent="0.3">
      <c r="B374" s="566" t="s">
        <v>506</v>
      </c>
      <c r="C374" s="567"/>
      <c r="D374" s="567"/>
      <c r="E374" s="567"/>
      <c r="F374" s="567"/>
      <c r="G374" s="567"/>
      <c r="H374" s="567"/>
      <c r="I374" s="568"/>
    </row>
    <row r="375" spans="1:10" ht="255.75" customHeight="1" x14ac:dyDescent="0.25">
      <c r="B375" s="558">
        <v>53</v>
      </c>
      <c r="C375" s="519" t="s">
        <v>507</v>
      </c>
      <c r="D375" s="574" t="s">
        <v>780</v>
      </c>
      <c r="E375" s="575">
        <v>3</v>
      </c>
      <c r="F375" s="151">
        <v>75</v>
      </c>
      <c r="G375" s="72" t="s">
        <v>772</v>
      </c>
      <c r="H375" s="72" t="s">
        <v>705</v>
      </c>
      <c r="I375" s="146">
        <v>3</v>
      </c>
    </row>
    <row r="376" spans="1:10" ht="224.25" customHeight="1" thickBot="1" x14ac:dyDescent="0.3">
      <c r="B376" s="508"/>
      <c r="C376" s="520"/>
      <c r="D376" s="562"/>
      <c r="E376" s="565"/>
      <c r="F376" s="152">
        <v>76</v>
      </c>
      <c r="G376" s="75" t="s">
        <v>508</v>
      </c>
      <c r="H376" s="145" t="s">
        <v>683</v>
      </c>
      <c r="I376" s="147">
        <v>3</v>
      </c>
    </row>
    <row r="377" spans="1:10" ht="20.100000000000001" customHeight="1" thickBot="1" x14ac:dyDescent="0.3">
      <c r="B377" s="566" t="s">
        <v>509</v>
      </c>
      <c r="C377" s="567"/>
      <c r="D377" s="567"/>
      <c r="E377" s="567"/>
      <c r="F377" s="567"/>
      <c r="G377" s="567"/>
      <c r="H377" s="567"/>
      <c r="I377" s="568"/>
    </row>
    <row r="378" spans="1:10" ht="354.75" customHeight="1" thickBot="1" x14ac:dyDescent="0.3">
      <c r="B378" s="107">
        <v>54</v>
      </c>
      <c r="C378" s="108" t="s">
        <v>510</v>
      </c>
      <c r="D378" s="109" t="s">
        <v>783</v>
      </c>
      <c r="E378" s="110">
        <v>3</v>
      </c>
      <c r="F378" s="116" t="s">
        <v>324</v>
      </c>
      <c r="G378" s="117" t="s">
        <v>217</v>
      </c>
      <c r="H378" s="117" t="s">
        <v>324</v>
      </c>
      <c r="I378" s="113" t="s">
        <v>323</v>
      </c>
    </row>
    <row r="379" spans="1:10" ht="23.25" thickBot="1" x14ac:dyDescent="0.3">
      <c r="B379" s="60"/>
      <c r="E379" s="82"/>
      <c r="F379" s="60"/>
      <c r="I379" s="60"/>
    </row>
    <row r="380" spans="1:10" ht="23.25" thickBot="1" x14ac:dyDescent="0.3">
      <c r="B380" s="527" t="s">
        <v>216</v>
      </c>
      <c r="C380" s="528"/>
      <c r="D380" s="529"/>
      <c r="E380" s="82"/>
      <c r="F380" s="60"/>
      <c r="I380" s="60"/>
    </row>
    <row r="381" spans="1:10" ht="39" customHeight="1" x14ac:dyDescent="0.25">
      <c r="B381" s="530" t="s">
        <v>511</v>
      </c>
      <c r="C381" s="530"/>
      <c r="D381" s="530"/>
      <c r="E381" s="530"/>
      <c r="F381" s="60"/>
      <c r="I381" s="60"/>
    </row>
    <row r="382" spans="1:10" ht="23.25" thickBot="1" x14ac:dyDescent="0.3">
      <c r="B382" s="60"/>
      <c r="C382" s="64"/>
      <c r="E382" s="82"/>
      <c r="F382" s="60"/>
      <c r="I382" s="60"/>
    </row>
    <row r="383" spans="1:10" ht="70.5" customHeight="1" thickBot="1" x14ac:dyDescent="0.3">
      <c r="B383" s="551" t="s">
        <v>125</v>
      </c>
      <c r="C383" s="552"/>
      <c r="D383" s="553" t="s">
        <v>512</v>
      </c>
      <c r="E383" s="554"/>
      <c r="F383" s="554"/>
      <c r="G383" s="554"/>
      <c r="H383" s="554"/>
      <c r="I383" s="555"/>
    </row>
    <row r="384" spans="1:10" ht="14.25" customHeight="1" thickBot="1" x14ac:dyDescent="0.3">
      <c r="B384" s="60"/>
      <c r="E384" s="82"/>
      <c r="F384" s="60"/>
      <c r="I384" s="60"/>
    </row>
    <row r="385" spans="1:10" s="66" customFormat="1" ht="20.100000000000001" customHeight="1" x14ac:dyDescent="0.25">
      <c r="B385" s="531" t="s">
        <v>127</v>
      </c>
      <c r="C385" s="514" t="s">
        <v>128</v>
      </c>
      <c r="D385" s="514" t="s">
        <v>129</v>
      </c>
      <c r="E385" s="514" t="s">
        <v>130</v>
      </c>
      <c r="F385" s="534" t="s">
        <v>143</v>
      </c>
      <c r="G385" s="514" t="s">
        <v>132</v>
      </c>
      <c r="H385" s="514" t="s">
        <v>133</v>
      </c>
      <c r="I385" s="514" t="s">
        <v>130</v>
      </c>
    </row>
    <row r="386" spans="1:10" s="66" customFormat="1" ht="20.100000000000001" customHeight="1" thickBot="1" x14ac:dyDescent="0.3">
      <c r="B386" s="532"/>
      <c r="C386" s="533"/>
      <c r="D386" s="533"/>
      <c r="E386" s="515"/>
      <c r="F386" s="535"/>
      <c r="G386" s="533"/>
      <c r="H386" s="533"/>
      <c r="I386" s="515"/>
    </row>
    <row r="387" spans="1:10" s="67" customFormat="1" ht="20.100000000000001" customHeight="1" thickBot="1" x14ac:dyDescent="0.3">
      <c r="A387" s="3"/>
      <c r="B387" s="509" t="s">
        <v>513</v>
      </c>
      <c r="C387" s="510"/>
      <c r="D387" s="510"/>
      <c r="E387" s="510"/>
      <c r="F387" s="510"/>
      <c r="G387" s="510"/>
      <c r="H387" s="510"/>
      <c r="I387" s="511"/>
      <c r="J387" s="3"/>
    </row>
    <row r="388" spans="1:10" ht="287.25" customHeight="1" x14ac:dyDescent="0.25">
      <c r="B388" s="507">
        <v>55</v>
      </c>
      <c r="C388" s="574" t="s">
        <v>514</v>
      </c>
      <c r="D388" s="574" t="s">
        <v>515</v>
      </c>
      <c r="E388" s="575">
        <v>3</v>
      </c>
      <c r="F388" s="576">
        <v>77</v>
      </c>
      <c r="G388" s="569" t="s">
        <v>516</v>
      </c>
      <c r="H388" s="569" t="s">
        <v>750</v>
      </c>
      <c r="I388" s="571">
        <v>3</v>
      </c>
    </row>
    <row r="389" spans="1:10" ht="281.25" customHeight="1" thickBot="1" x14ac:dyDescent="0.3">
      <c r="B389" s="573"/>
      <c r="C389" s="562"/>
      <c r="D389" s="562"/>
      <c r="E389" s="565"/>
      <c r="F389" s="577"/>
      <c r="G389" s="570"/>
      <c r="H389" s="570"/>
      <c r="I389" s="572"/>
    </row>
    <row r="390" spans="1:10" ht="23.25" thickBot="1" x14ac:dyDescent="0.3">
      <c r="B390" s="60"/>
      <c r="E390" s="82"/>
      <c r="F390" s="60"/>
      <c r="I390" s="60"/>
    </row>
    <row r="391" spans="1:10" ht="23.25" thickBot="1" x14ac:dyDescent="0.3">
      <c r="B391" s="527" t="s">
        <v>216</v>
      </c>
      <c r="C391" s="528"/>
      <c r="D391" s="529"/>
      <c r="E391" s="82"/>
      <c r="F391" s="60"/>
      <c r="I391" s="60"/>
    </row>
    <row r="392" spans="1:10" ht="39" customHeight="1" x14ac:dyDescent="0.25">
      <c r="B392" s="530" t="s">
        <v>517</v>
      </c>
      <c r="C392" s="530"/>
      <c r="D392" s="530"/>
      <c r="E392" s="530"/>
      <c r="F392" s="60"/>
      <c r="I392" s="60"/>
    </row>
    <row r="393" spans="1:10" ht="23.25" thickBot="1" x14ac:dyDescent="0.3">
      <c r="B393" s="60"/>
      <c r="C393" s="64"/>
      <c r="E393" s="82"/>
      <c r="F393" s="60"/>
      <c r="I393" s="60"/>
    </row>
    <row r="394" spans="1:10" ht="70.5" customHeight="1" thickBot="1" x14ac:dyDescent="0.3">
      <c r="B394" s="551" t="s">
        <v>125</v>
      </c>
      <c r="C394" s="552"/>
      <c r="D394" s="553" t="s">
        <v>518</v>
      </c>
      <c r="E394" s="554"/>
      <c r="F394" s="554"/>
      <c r="G394" s="554"/>
      <c r="H394" s="554"/>
      <c r="I394" s="555"/>
    </row>
    <row r="395" spans="1:10" ht="14.25" customHeight="1" thickBot="1" x14ac:dyDescent="0.3">
      <c r="B395" s="60"/>
      <c r="E395" s="82"/>
      <c r="F395" s="60"/>
      <c r="I395" s="60"/>
    </row>
    <row r="396" spans="1:10" s="66" customFormat="1" ht="20.100000000000001" customHeight="1" x14ac:dyDescent="0.25">
      <c r="B396" s="531" t="s">
        <v>127</v>
      </c>
      <c r="C396" s="514" t="s">
        <v>128</v>
      </c>
      <c r="D396" s="514" t="s">
        <v>129</v>
      </c>
      <c r="E396" s="514" t="s">
        <v>130</v>
      </c>
      <c r="F396" s="534" t="s">
        <v>143</v>
      </c>
      <c r="G396" s="514" t="s">
        <v>132</v>
      </c>
      <c r="H396" s="514" t="s">
        <v>133</v>
      </c>
      <c r="I396" s="514" t="s">
        <v>130</v>
      </c>
    </row>
    <row r="397" spans="1:10" s="66" customFormat="1" ht="20.100000000000001" customHeight="1" thickBot="1" x14ac:dyDescent="0.3">
      <c r="B397" s="532"/>
      <c r="C397" s="533"/>
      <c r="D397" s="533"/>
      <c r="E397" s="515"/>
      <c r="F397" s="535"/>
      <c r="G397" s="533"/>
      <c r="H397" s="533"/>
      <c r="I397" s="515"/>
    </row>
    <row r="398" spans="1:10" s="67" customFormat="1" ht="20.100000000000001" customHeight="1" thickBot="1" x14ac:dyDescent="0.3">
      <c r="A398" s="3"/>
      <c r="B398" s="509" t="s">
        <v>519</v>
      </c>
      <c r="C398" s="510"/>
      <c r="D398" s="510"/>
      <c r="E398" s="510"/>
      <c r="F398" s="510"/>
      <c r="G398" s="510"/>
      <c r="H398" s="510"/>
      <c r="I398" s="511"/>
      <c r="J398" s="3"/>
    </row>
    <row r="399" spans="1:10" ht="20.100000000000001" customHeight="1" thickBot="1" x14ac:dyDescent="0.3">
      <c r="B399" s="566" t="s">
        <v>520</v>
      </c>
      <c r="C399" s="567"/>
      <c r="D399" s="567"/>
      <c r="E399" s="567"/>
      <c r="F399" s="567"/>
      <c r="G399" s="567"/>
      <c r="H399" s="567"/>
      <c r="I399" s="568"/>
    </row>
    <row r="400" spans="1:10" s="3" customFormat="1" ht="20.100000000000001" customHeight="1" x14ac:dyDescent="0.25">
      <c r="B400" s="507">
        <v>56</v>
      </c>
      <c r="C400" s="118" t="s">
        <v>521</v>
      </c>
      <c r="D400" s="119"/>
      <c r="E400" s="120"/>
      <c r="F400" s="119"/>
      <c r="G400" s="121"/>
      <c r="H400" s="121"/>
      <c r="I400" s="122"/>
    </row>
    <row r="401" spans="1:10" ht="290.25" customHeight="1" thickBot="1" x14ac:dyDescent="0.3">
      <c r="B401" s="508"/>
      <c r="C401" s="149" t="s">
        <v>522</v>
      </c>
      <c r="D401" s="74" t="s">
        <v>692</v>
      </c>
      <c r="E401" s="150">
        <v>3</v>
      </c>
      <c r="F401" s="152">
        <v>78</v>
      </c>
      <c r="G401" s="75" t="s">
        <v>523</v>
      </c>
      <c r="H401" s="75" t="s">
        <v>218</v>
      </c>
      <c r="I401" s="147">
        <v>3</v>
      </c>
    </row>
    <row r="402" spans="1:10" s="3" customFormat="1" ht="20.100000000000001" customHeight="1" x14ac:dyDescent="0.25">
      <c r="B402" s="507">
        <v>57</v>
      </c>
      <c r="C402" s="118" t="s">
        <v>524</v>
      </c>
      <c r="D402" s="119"/>
      <c r="E402" s="120"/>
      <c r="F402" s="119"/>
      <c r="G402" s="121"/>
      <c r="H402" s="121"/>
      <c r="I402" s="122"/>
    </row>
    <row r="403" spans="1:10" ht="262.5" customHeight="1" thickBot="1" x14ac:dyDescent="0.3">
      <c r="B403" s="508"/>
      <c r="C403" s="149" t="s">
        <v>525</v>
      </c>
      <c r="D403" s="74" t="s">
        <v>219</v>
      </c>
      <c r="E403" s="150">
        <v>3</v>
      </c>
      <c r="F403" s="152">
        <v>79</v>
      </c>
      <c r="G403" s="75" t="s">
        <v>526</v>
      </c>
      <c r="H403" s="75" t="s">
        <v>220</v>
      </c>
      <c r="I403" s="147">
        <v>3</v>
      </c>
    </row>
    <row r="404" spans="1:10" ht="23.25" thickBot="1" x14ac:dyDescent="0.3">
      <c r="B404" s="60"/>
      <c r="E404" s="82"/>
      <c r="F404" s="60"/>
      <c r="I404" s="60"/>
    </row>
    <row r="405" spans="1:10" ht="23.25" thickBot="1" x14ac:dyDescent="0.3">
      <c r="B405" s="527" t="s">
        <v>216</v>
      </c>
      <c r="C405" s="528"/>
      <c r="D405" s="529"/>
      <c r="E405" s="82"/>
      <c r="F405" s="60"/>
      <c r="I405" s="60"/>
    </row>
    <row r="406" spans="1:10" ht="39" customHeight="1" x14ac:dyDescent="0.25">
      <c r="B406" s="530" t="s">
        <v>527</v>
      </c>
      <c r="C406" s="530"/>
      <c r="D406" s="530"/>
      <c r="E406" s="530"/>
      <c r="F406" s="60"/>
      <c r="I406" s="60"/>
    </row>
    <row r="407" spans="1:10" ht="23.25" thickBot="1" x14ac:dyDescent="0.3">
      <c r="B407" s="60"/>
      <c r="C407" s="64"/>
      <c r="E407" s="82"/>
      <c r="F407" s="60"/>
      <c r="I407" s="60"/>
    </row>
    <row r="408" spans="1:10" ht="70.5" customHeight="1" thickBot="1" x14ac:dyDescent="0.3">
      <c r="B408" s="551" t="s">
        <v>125</v>
      </c>
      <c r="C408" s="552"/>
      <c r="D408" s="553" t="s">
        <v>528</v>
      </c>
      <c r="E408" s="554"/>
      <c r="F408" s="554"/>
      <c r="G408" s="554"/>
      <c r="H408" s="554"/>
      <c r="I408" s="555"/>
    </row>
    <row r="409" spans="1:10" ht="14.25" customHeight="1" thickBot="1" x14ac:dyDescent="0.3">
      <c r="B409" s="60"/>
      <c r="E409" s="82"/>
      <c r="F409" s="60"/>
      <c r="I409" s="60"/>
    </row>
    <row r="410" spans="1:10" s="66" customFormat="1" ht="20.100000000000001" customHeight="1" x14ac:dyDescent="0.25">
      <c r="B410" s="531" t="s">
        <v>127</v>
      </c>
      <c r="C410" s="514" t="s">
        <v>128</v>
      </c>
      <c r="D410" s="514" t="s">
        <v>129</v>
      </c>
      <c r="E410" s="514" t="s">
        <v>130</v>
      </c>
      <c r="F410" s="534" t="s">
        <v>143</v>
      </c>
      <c r="G410" s="514" t="s">
        <v>132</v>
      </c>
      <c r="H410" s="514" t="s">
        <v>133</v>
      </c>
      <c r="I410" s="514" t="s">
        <v>130</v>
      </c>
    </row>
    <row r="411" spans="1:10" s="66" customFormat="1" ht="20.100000000000001" customHeight="1" thickBot="1" x14ac:dyDescent="0.3">
      <c r="B411" s="532"/>
      <c r="C411" s="533"/>
      <c r="D411" s="533"/>
      <c r="E411" s="515"/>
      <c r="F411" s="535"/>
      <c r="G411" s="533"/>
      <c r="H411" s="533"/>
      <c r="I411" s="515"/>
    </row>
    <row r="412" spans="1:10" s="67" customFormat="1" ht="20.100000000000001" customHeight="1" thickBot="1" x14ac:dyDescent="0.3">
      <c r="A412" s="3"/>
      <c r="B412" s="509" t="s">
        <v>529</v>
      </c>
      <c r="C412" s="510"/>
      <c r="D412" s="510"/>
      <c r="E412" s="510"/>
      <c r="F412" s="510"/>
      <c r="G412" s="510"/>
      <c r="H412" s="510"/>
      <c r="I412" s="511"/>
      <c r="J412" s="3"/>
    </row>
    <row r="413" spans="1:10" ht="20.100000000000001" customHeight="1" thickBot="1" x14ac:dyDescent="0.3">
      <c r="B413" s="566" t="s">
        <v>221</v>
      </c>
      <c r="C413" s="567"/>
      <c r="D413" s="567"/>
      <c r="E413" s="567"/>
      <c r="F413" s="567"/>
      <c r="G413" s="567"/>
      <c r="H413" s="567"/>
      <c r="I413" s="568"/>
    </row>
    <row r="414" spans="1:10" s="3" customFormat="1" ht="20.100000000000001" customHeight="1" x14ac:dyDescent="0.25">
      <c r="B414" s="516">
        <v>58</v>
      </c>
      <c r="C414" s="123" t="s">
        <v>530</v>
      </c>
      <c r="D414" s="123"/>
      <c r="E414" s="124"/>
      <c r="F414" s="123"/>
      <c r="G414" s="125"/>
      <c r="H414" s="125"/>
      <c r="I414" s="126"/>
    </row>
    <row r="415" spans="1:10" ht="262.5" customHeight="1" x14ac:dyDescent="0.25">
      <c r="B415" s="517"/>
      <c r="C415" s="519" t="s">
        <v>531</v>
      </c>
      <c r="D415" s="519" t="s">
        <v>717</v>
      </c>
      <c r="E415" s="521">
        <v>4</v>
      </c>
      <c r="F415" s="523">
        <v>80</v>
      </c>
      <c r="G415" s="503" t="s">
        <v>532</v>
      </c>
      <c r="H415" s="503" t="s">
        <v>751</v>
      </c>
      <c r="I415" s="505">
        <v>4</v>
      </c>
    </row>
    <row r="416" spans="1:10" ht="322.5" customHeight="1" thickBot="1" x14ac:dyDescent="0.3">
      <c r="B416" s="518"/>
      <c r="C416" s="520"/>
      <c r="D416" s="520"/>
      <c r="E416" s="522"/>
      <c r="F416" s="524"/>
      <c r="G416" s="504"/>
      <c r="H416" s="504"/>
      <c r="I416" s="506"/>
    </row>
    <row r="417" spans="1:10" s="3" customFormat="1" ht="20.100000000000001" customHeight="1" x14ac:dyDescent="0.25">
      <c r="B417" s="507">
        <v>59</v>
      </c>
      <c r="C417" s="118" t="s">
        <v>533</v>
      </c>
      <c r="D417" s="119"/>
      <c r="E417" s="120"/>
      <c r="F417" s="119"/>
      <c r="G417" s="121"/>
      <c r="H417" s="121"/>
      <c r="I417" s="122"/>
    </row>
    <row r="418" spans="1:10" ht="323.25" customHeight="1" thickBot="1" x14ac:dyDescent="0.3">
      <c r="B418" s="508"/>
      <c r="C418" s="149" t="s">
        <v>534</v>
      </c>
      <c r="D418" s="74" t="s">
        <v>222</v>
      </c>
      <c r="E418" s="150">
        <v>3</v>
      </c>
      <c r="F418" s="152">
        <v>81</v>
      </c>
      <c r="G418" s="75" t="s">
        <v>223</v>
      </c>
      <c r="H418" s="75" t="s">
        <v>224</v>
      </c>
      <c r="I418" s="147">
        <v>3</v>
      </c>
    </row>
    <row r="419" spans="1:10" ht="23.25" thickBot="1" x14ac:dyDescent="0.3">
      <c r="B419" s="60"/>
      <c r="E419" s="82"/>
      <c r="F419" s="60"/>
      <c r="I419" s="60"/>
    </row>
    <row r="420" spans="1:10" ht="23.25" thickBot="1" x14ac:dyDescent="0.3">
      <c r="B420" s="527" t="s">
        <v>216</v>
      </c>
      <c r="C420" s="528"/>
      <c r="D420" s="529"/>
      <c r="E420" s="82"/>
      <c r="F420" s="60"/>
      <c r="I420" s="60"/>
    </row>
    <row r="421" spans="1:10" ht="39" customHeight="1" x14ac:dyDescent="0.25">
      <c r="B421" s="530" t="s">
        <v>535</v>
      </c>
      <c r="C421" s="530"/>
      <c r="D421" s="530"/>
      <c r="E421" s="530"/>
      <c r="F421" s="60"/>
      <c r="I421" s="60"/>
    </row>
    <row r="422" spans="1:10" ht="23.25" thickBot="1" x14ac:dyDescent="0.3">
      <c r="B422" s="60"/>
      <c r="C422" s="64"/>
      <c r="E422" s="82"/>
      <c r="F422" s="60"/>
      <c r="I422" s="60"/>
    </row>
    <row r="423" spans="1:10" ht="70.5" customHeight="1" thickBot="1" x14ac:dyDescent="0.3">
      <c r="B423" s="551" t="s">
        <v>125</v>
      </c>
      <c r="C423" s="552"/>
      <c r="D423" s="553" t="s">
        <v>536</v>
      </c>
      <c r="E423" s="554"/>
      <c r="F423" s="554"/>
      <c r="G423" s="554"/>
      <c r="H423" s="554"/>
      <c r="I423" s="555"/>
    </row>
    <row r="424" spans="1:10" ht="14.25" customHeight="1" thickBot="1" x14ac:dyDescent="0.3">
      <c r="B424" s="60"/>
      <c r="E424" s="82"/>
      <c r="F424" s="60"/>
      <c r="I424" s="60"/>
    </row>
    <row r="425" spans="1:10" s="66" customFormat="1" ht="20.100000000000001" customHeight="1" x14ac:dyDescent="0.25">
      <c r="B425" s="531" t="s">
        <v>127</v>
      </c>
      <c r="C425" s="514" t="s">
        <v>128</v>
      </c>
      <c r="D425" s="514" t="s">
        <v>129</v>
      </c>
      <c r="E425" s="514" t="s">
        <v>130</v>
      </c>
      <c r="F425" s="534" t="s">
        <v>143</v>
      </c>
      <c r="G425" s="514" t="s">
        <v>132</v>
      </c>
      <c r="H425" s="514" t="s">
        <v>133</v>
      </c>
      <c r="I425" s="514" t="s">
        <v>130</v>
      </c>
    </row>
    <row r="426" spans="1:10" s="66" customFormat="1" ht="20.100000000000001" customHeight="1" thickBot="1" x14ac:dyDescent="0.3">
      <c r="B426" s="532"/>
      <c r="C426" s="533"/>
      <c r="D426" s="533"/>
      <c r="E426" s="515"/>
      <c r="F426" s="535"/>
      <c r="G426" s="533"/>
      <c r="H426" s="533"/>
      <c r="I426" s="515"/>
    </row>
    <row r="427" spans="1:10" s="67" customFormat="1" ht="20.100000000000001" customHeight="1" thickBot="1" x14ac:dyDescent="0.3">
      <c r="A427" s="3"/>
      <c r="B427" s="509" t="s">
        <v>519</v>
      </c>
      <c r="C427" s="510"/>
      <c r="D427" s="510"/>
      <c r="E427" s="510"/>
      <c r="F427" s="510"/>
      <c r="G427" s="510"/>
      <c r="H427" s="510"/>
      <c r="I427" s="511"/>
      <c r="J427" s="3"/>
    </row>
    <row r="428" spans="1:10" ht="20.100000000000001" customHeight="1" thickBot="1" x14ac:dyDescent="0.3">
      <c r="B428" s="566" t="s">
        <v>225</v>
      </c>
      <c r="C428" s="567"/>
      <c r="D428" s="567"/>
      <c r="E428" s="567"/>
      <c r="F428" s="567"/>
      <c r="G428" s="567"/>
      <c r="H428" s="567"/>
      <c r="I428" s="568"/>
    </row>
    <row r="429" spans="1:10" s="3" customFormat="1" ht="20.100000000000001" customHeight="1" x14ac:dyDescent="0.25">
      <c r="B429" s="507">
        <v>60</v>
      </c>
      <c r="C429" s="118" t="s">
        <v>537</v>
      </c>
      <c r="D429" s="127"/>
      <c r="E429" s="128"/>
      <c r="F429" s="127"/>
      <c r="G429" s="129"/>
      <c r="H429" s="129"/>
      <c r="I429" s="130"/>
    </row>
    <row r="430" spans="1:10" ht="286.5" customHeight="1" thickBot="1" x14ac:dyDescent="0.3">
      <c r="B430" s="559"/>
      <c r="C430" s="155" t="s">
        <v>538</v>
      </c>
      <c r="D430" s="131" t="s">
        <v>226</v>
      </c>
      <c r="E430" s="156">
        <v>5</v>
      </c>
      <c r="F430" s="163">
        <v>82</v>
      </c>
      <c r="G430" s="98" t="s">
        <v>539</v>
      </c>
      <c r="H430" s="98" t="s">
        <v>684</v>
      </c>
      <c r="I430" s="162">
        <v>5</v>
      </c>
    </row>
    <row r="431" spans="1:10" s="3" customFormat="1" ht="20.100000000000001" customHeight="1" x14ac:dyDescent="0.25">
      <c r="B431" s="507">
        <v>61</v>
      </c>
      <c r="C431" s="123" t="s">
        <v>540</v>
      </c>
      <c r="D431" s="180"/>
      <c r="E431" s="181"/>
      <c r="F431" s="180"/>
      <c r="G431" s="182"/>
      <c r="H431" s="182"/>
      <c r="I431" s="183"/>
    </row>
    <row r="432" spans="1:10" ht="303.75" customHeight="1" x14ac:dyDescent="0.25">
      <c r="B432" s="558"/>
      <c r="C432" s="560" t="s">
        <v>541</v>
      </c>
      <c r="D432" s="560" t="s">
        <v>782</v>
      </c>
      <c r="E432" s="563">
        <v>3</v>
      </c>
      <c r="F432" s="578">
        <v>83</v>
      </c>
      <c r="G432" s="579" t="s">
        <v>542</v>
      </c>
      <c r="H432" s="579" t="s">
        <v>770</v>
      </c>
      <c r="I432" s="580">
        <v>3</v>
      </c>
    </row>
    <row r="433" spans="1:10" ht="143.25" customHeight="1" thickBot="1" x14ac:dyDescent="0.3">
      <c r="B433" s="573"/>
      <c r="C433" s="562"/>
      <c r="D433" s="562"/>
      <c r="E433" s="565"/>
      <c r="F433" s="577"/>
      <c r="G433" s="570"/>
      <c r="H433" s="570"/>
      <c r="I433" s="572"/>
    </row>
    <row r="434" spans="1:10" ht="23.25" thickBot="1" x14ac:dyDescent="0.3">
      <c r="B434" s="60"/>
      <c r="E434" s="82"/>
      <c r="F434" s="60"/>
      <c r="I434" s="60"/>
    </row>
    <row r="435" spans="1:10" ht="23.25" thickBot="1" x14ac:dyDescent="0.3">
      <c r="B435" s="527" t="s">
        <v>216</v>
      </c>
      <c r="C435" s="528"/>
      <c r="D435" s="529"/>
      <c r="E435" s="82"/>
      <c r="F435" s="60"/>
      <c r="I435" s="60"/>
    </row>
    <row r="436" spans="1:10" ht="39" customHeight="1" x14ac:dyDescent="0.25">
      <c r="B436" s="530" t="s">
        <v>543</v>
      </c>
      <c r="C436" s="530"/>
      <c r="D436" s="530"/>
      <c r="E436" s="530"/>
      <c r="F436" s="60"/>
      <c r="I436" s="60"/>
    </row>
    <row r="437" spans="1:10" ht="23.25" thickBot="1" x14ac:dyDescent="0.3">
      <c r="B437" s="60"/>
      <c r="C437" s="64"/>
      <c r="E437" s="82"/>
      <c r="F437" s="60"/>
      <c r="I437" s="60"/>
    </row>
    <row r="438" spans="1:10" ht="70.5" customHeight="1" thickBot="1" x14ac:dyDescent="0.3">
      <c r="B438" s="551" t="s">
        <v>125</v>
      </c>
      <c r="C438" s="552"/>
      <c r="D438" s="553" t="s">
        <v>544</v>
      </c>
      <c r="E438" s="554"/>
      <c r="F438" s="554"/>
      <c r="G438" s="554"/>
      <c r="H438" s="554"/>
      <c r="I438" s="555"/>
    </row>
    <row r="439" spans="1:10" ht="14.25" customHeight="1" thickBot="1" x14ac:dyDescent="0.3">
      <c r="B439" s="60"/>
      <c r="E439" s="82"/>
      <c r="F439" s="60"/>
      <c r="I439" s="60"/>
    </row>
    <row r="440" spans="1:10" s="66" customFormat="1" ht="20.100000000000001" customHeight="1" x14ac:dyDescent="0.25">
      <c r="B440" s="531" t="s">
        <v>127</v>
      </c>
      <c r="C440" s="514" t="s">
        <v>128</v>
      </c>
      <c r="D440" s="514" t="s">
        <v>129</v>
      </c>
      <c r="E440" s="514" t="s">
        <v>130</v>
      </c>
      <c r="F440" s="534" t="s">
        <v>143</v>
      </c>
      <c r="G440" s="514" t="s">
        <v>132</v>
      </c>
      <c r="H440" s="514" t="s">
        <v>133</v>
      </c>
      <c r="I440" s="514" t="s">
        <v>130</v>
      </c>
    </row>
    <row r="441" spans="1:10" s="66" customFormat="1" ht="20.100000000000001" customHeight="1" thickBot="1" x14ac:dyDescent="0.3">
      <c r="B441" s="532"/>
      <c r="C441" s="533"/>
      <c r="D441" s="533"/>
      <c r="E441" s="515"/>
      <c r="F441" s="535"/>
      <c r="G441" s="533"/>
      <c r="H441" s="533"/>
      <c r="I441" s="515"/>
    </row>
    <row r="442" spans="1:10" s="67" customFormat="1" ht="20.100000000000001" customHeight="1" thickBot="1" x14ac:dyDescent="0.3">
      <c r="A442" s="3"/>
      <c r="B442" s="509" t="s">
        <v>545</v>
      </c>
      <c r="C442" s="510"/>
      <c r="D442" s="510"/>
      <c r="E442" s="510"/>
      <c r="F442" s="510"/>
      <c r="G442" s="510"/>
      <c r="H442" s="510"/>
      <c r="I442" s="511"/>
      <c r="J442" s="3"/>
    </row>
    <row r="443" spans="1:10" ht="339" customHeight="1" thickBot="1" x14ac:dyDescent="0.3">
      <c r="B443" s="107">
        <v>62</v>
      </c>
      <c r="C443" s="108" t="s">
        <v>546</v>
      </c>
      <c r="D443" s="109" t="s">
        <v>227</v>
      </c>
      <c r="E443" s="110">
        <v>3</v>
      </c>
      <c r="F443" s="111">
        <v>84</v>
      </c>
      <c r="G443" s="112" t="s">
        <v>547</v>
      </c>
      <c r="H443" s="112" t="s">
        <v>685</v>
      </c>
      <c r="I443" s="113">
        <v>3</v>
      </c>
    </row>
    <row r="444" spans="1:10" ht="22.9" x14ac:dyDescent="0.25">
      <c r="B444" s="60"/>
      <c r="E444" s="82"/>
      <c r="F444" s="60"/>
      <c r="I444" s="60"/>
    </row>
    <row r="445" spans="1:10" ht="20.25" customHeight="1" x14ac:dyDescent="0.25">
      <c r="A445" s="104"/>
      <c r="B445" s="105"/>
      <c r="C445" s="105"/>
      <c r="E445" s="82"/>
      <c r="F445" s="60"/>
      <c r="I445" s="60"/>
    </row>
    <row r="446" spans="1:10" ht="23.25" thickBot="1" x14ac:dyDescent="0.3">
      <c r="B446" s="60"/>
      <c r="E446" s="82"/>
      <c r="F446" s="60"/>
      <c r="I446" s="60"/>
    </row>
    <row r="447" spans="1:10" ht="23.25" thickBot="1" x14ac:dyDescent="0.3">
      <c r="B447" s="527" t="s">
        <v>228</v>
      </c>
      <c r="C447" s="528"/>
      <c r="D447" s="529"/>
      <c r="E447" s="82"/>
      <c r="F447" s="60"/>
      <c r="I447" s="60"/>
    </row>
    <row r="448" spans="1:10" ht="39" customHeight="1" x14ac:dyDescent="0.25">
      <c r="B448" s="530" t="s">
        <v>548</v>
      </c>
      <c r="C448" s="530"/>
      <c r="D448" s="530"/>
      <c r="E448" s="530"/>
      <c r="F448" s="60"/>
      <c r="I448" s="60"/>
    </row>
    <row r="449" spans="1:10" ht="23.25" thickBot="1" x14ac:dyDescent="0.3">
      <c r="B449" s="60"/>
      <c r="C449" s="64"/>
      <c r="E449" s="82"/>
      <c r="F449" s="60"/>
      <c r="I449" s="60"/>
    </row>
    <row r="450" spans="1:10" ht="70.5" customHeight="1" thickBot="1" x14ac:dyDescent="0.3">
      <c r="B450" s="551" t="s">
        <v>125</v>
      </c>
      <c r="C450" s="552"/>
      <c r="D450" s="553" t="s">
        <v>549</v>
      </c>
      <c r="E450" s="554"/>
      <c r="F450" s="554"/>
      <c r="G450" s="554"/>
      <c r="H450" s="554"/>
      <c r="I450" s="555"/>
    </row>
    <row r="451" spans="1:10" ht="14.25" customHeight="1" thickBot="1" x14ac:dyDescent="0.3">
      <c r="B451" s="60"/>
      <c r="E451" s="82"/>
      <c r="F451" s="60"/>
      <c r="I451" s="60"/>
    </row>
    <row r="452" spans="1:10" s="66" customFormat="1" ht="20.100000000000001" customHeight="1" x14ac:dyDescent="0.25">
      <c r="B452" s="531" t="s">
        <v>127</v>
      </c>
      <c r="C452" s="514" t="s">
        <v>128</v>
      </c>
      <c r="D452" s="514" t="s">
        <v>129</v>
      </c>
      <c r="E452" s="514" t="s">
        <v>130</v>
      </c>
      <c r="F452" s="534" t="s">
        <v>143</v>
      </c>
      <c r="G452" s="514" t="s">
        <v>132</v>
      </c>
      <c r="H452" s="514" t="s">
        <v>133</v>
      </c>
      <c r="I452" s="514" t="s">
        <v>130</v>
      </c>
    </row>
    <row r="453" spans="1:10" s="66" customFormat="1" ht="20.100000000000001" customHeight="1" thickBot="1" x14ac:dyDescent="0.3">
      <c r="B453" s="532"/>
      <c r="C453" s="533"/>
      <c r="D453" s="533"/>
      <c r="E453" s="515"/>
      <c r="F453" s="535"/>
      <c r="G453" s="533"/>
      <c r="H453" s="533"/>
      <c r="I453" s="515"/>
    </row>
    <row r="454" spans="1:10" s="67" customFormat="1" ht="20.100000000000001" customHeight="1" thickBot="1" x14ac:dyDescent="0.3">
      <c r="A454" s="3"/>
      <c r="B454" s="509" t="s">
        <v>550</v>
      </c>
      <c r="C454" s="510"/>
      <c r="D454" s="510"/>
      <c r="E454" s="510"/>
      <c r="F454" s="510"/>
      <c r="G454" s="510"/>
      <c r="H454" s="510"/>
      <c r="I454" s="511"/>
      <c r="J454" s="3"/>
    </row>
    <row r="455" spans="1:10" ht="20.100000000000001" customHeight="1" thickBot="1" x14ac:dyDescent="0.3">
      <c r="B455" s="566" t="s">
        <v>551</v>
      </c>
      <c r="C455" s="567"/>
      <c r="D455" s="567"/>
      <c r="E455" s="567"/>
      <c r="F455" s="567"/>
      <c r="G455" s="567"/>
      <c r="H455" s="567"/>
      <c r="I455" s="568"/>
    </row>
    <row r="456" spans="1:10" ht="283.5" customHeight="1" thickBot="1" x14ac:dyDescent="0.3">
      <c r="B456" s="153">
        <v>63</v>
      </c>
      <c r="C456" s="148" t="s">
        <v>552</v>
      </c>
      <c r="D456" s="176" t="s">
        <v>553</v>
      </c>
      <c r="E456" s="156">
        <v>3</v>
      </c>
      <c r="F456" s="151">
        <v>85</v>
      </c>
      <c r="G456" s="72" t="s">
        <v>554</v>
      </c>
      <c r="H456" s="72" t="s">
        <v>229</v>
      </c>
      <c r="I456" s="146">
        <v>3</v>
      </c>
    </row>
    <row r="457" spans="1:10" ht="20.100000000000001" customHeight="1" thickBot="1" x14ac:dyDescent="0.3">
      <c r="B457" s="566" t="s">
        <v>555</v>
      </c>
      <c r="C457" s="567"/>
      <c r="D457" s="567"/>
      <c r="E457" s="567"/>
      <c r="F457" s="567"/>
      <c r="G457" s="567"/>
      <c r="H457" s="567"/>
      <c r="I457" s="568"/>
    </row>
    <row r="458" spans="1:10" ht="228" customHeight="1" thickBot="1" x14ac:dyDescent="0.3">
      <c r="B458" s="107">
        <v>64</v>
      </c>
      <c r="C458" s="108" t="s">
        <v>556</v>
      </c>
      <c r="D458" s="109" t="s">
        <v>230</v>
      </c>
      <c r="E458" s="110">
        <v>3</v>
      </c>
      <c r="F458" s="111">
        <v>86</v>
      </c>
      <c r="G458" s="112" t="s">
        <v>557</v>
      </c>
      <c r="H458" s="112" t="s">
        <v>231</v>
      </c>
      <c r="I458" s="113">
        <v>4</v>
      </c>
    </row>
    <row r="459" spans="1:10" ht="23.25" thickBot="1" x14ac:dyDescent="0.3">
      <c r="B459" s="60"/>
      <c r="E459" s="82"/>
      <c r="F459" s="60"/>
      <c r="I459" s="60"/>
    </row>
    <row r="460" spans="1:10" ht="23.25" thickBot="1" x14ac:dyDescent="0.3">
      <c r="B460" s="527" t="s">
        <v>228</v>
      </c>
      <c r="C460" s="528"/>
      <c r="D460" s="529"/>
      <c r="E460" s="82"/>
      <c r="F460" s="60"/>
      <c r="I460" s="60"/>
    </row>
    <row r="461" spans="1:10" ht="39" customHeight="1" x14ac:dyDescent="0.25">
      <c r="B461" s="530" t="s">
        <v>558</v>
      </c>
      <c r="C461" s="530"/>
      <c r="D461" s="530"/>
      <c r="E461" s="530"/>
      <c r="F461" s="60"/>
      <c r="I461" s="60"/>
    </row>
    <row r="462" spans="1:10" ht="23.25" thickBot="1" x14ac:dyDescent="0.3">
      <c r="B462" s="60"/>
      <c r="C462" s="64"/>
      <c r="E462" s="82"/>
      <c r="F462" s="60"/>
      <c r="I462" s="60"/>
    </row>
    <row r="463" spans="1:10" ht="80.25" customHeight="1" thickBot="1" x14ac:dyDescent="0.3">
      <c r="B463" s="551" t="s">
        <v>125</v>
      </c>
      <c r="C463" s="552"/>
      <c r="D463" s="553" t="s">
        <v>559</v>
      </c>
      <c r="E463" s="554"/>
      <c r="F463" s="554"/>
      <c r="G463" s="554"/>
      <c r="H463" s="554"/>
      <c r="I463" s="555"/>
    </row>
    <row r="464" spans="1:10" ht="14.25" customHeight="1" thickBot="1" x14ac:dyDescent="0.3">
      <c r="B464" s="60"/>
      <c r="E464" s="82"/>
      <c r="F464" s="60"/>
      <c r="I464" s="60"/>
    </row>
    <row r="465" spans="1:10" s="66" customFormat="1" ht="20.100000000000001" customHeight="1" x14ac:dyDescent="0.25">
      <c r="B465" s="531" t="s">
        <v>127</v>
      </c>
      <c r="C465" s="514" t="s">
        <v>128</v>
      </c>
      <c r="D465" s="514" t="s">
        <v>129</v>
      </c>
      <c r="E465" s="514" t="s">
        <v>130</v>
      </c>
      <c r="F465" s="534" t="s">
        <v>143</v>
      </c>
      <c r="G465" s="514" t="s">
        <v>132</v>
      </c>
      <c r="H465" s="514" t="s">
        <v>133</v>
      </c>
      <c r="I465" s="514" t="s">
        <v>130</v>
      </c>
    </row>
    <row r="466" spans="1:10" s="66" customFormat="1" ht="20.100000000000001" customHeight="1" thickBot="1" x14ac:dyDescent="0.3">
      <c r="B466" s="532"/>
      <c r="C466" s="533"/>
      <c r="D466" s="533"/>
      <c r="E466" s="515"/>
      <c r="F466" s="535"/>
      <c r="G466" s="533"/>
      <c r="H466" s="533"/>
      <c r="I466" s="515"/>
    </row>
    <row r="467" spans="1:10" s="67" customFormat="1" ht="20.100000000000001" customHeight="1" thickBot="1" x14ac:dyDescent="0.3">
      <c r="A467" s="3"/>
      <c r="B467" s="509" t="s">
        <v>560</v>
      </c>
      <c r="C467" s="510"/>
      <c r="D467" s="510"/>
      <c r="E467" s="510"/>
      <c r="F467" s="510"/>
      <c r="G467" s="510"/>
      <c r="H467" s="510"/>
      <c r="I467" s="511"/>
      <c r="J467" s="3"/>
    </row>
    <row r="468" spans="1:10" ht="20.100000000000001" customHeight="1" thickBot="1" x14ac:dyDescent="0.3">
      <c r="B468" s="566" t="s">
        <v>561</v>
      </c>
      <c r="C468" s="567"/>
      <c r="D468" s="567"/>
      <c r="E468" s="567"/>
      <c r="F468" s="567"/>
      <c r="G468" s="567"/>
      <c r="H468" s="567"/>
      <c r="I468" s="568"/>
    </row>
    <row r="469" spans="1:10" ht="309.75" customHeight="1" thickBot="1" x14ac:dyDescent="0.3">
      <c r="B469" s="153">
        <v>65</v>
      </c>
      <c r="C469" s="148" t="s">
        <v>562</v>
      </c>
      <c r="D469" s="176" t="s">
        <v>232</v>
      </c>
      <c r="E469" s="156">
        <v>5</v>
      </c>
      <c r="F469" s="164" t="s">
        <v>323</v>
      </c>
      <c r="G469" s="72" t="s">
        <v>563</v>
      </c>
      <c r="H469" s="132" t="s">
        <v>149</v>
      </c>
      <c r="I469" s="146" t="s">
        <v>324</v>
      </c>
    </row>
    <row r="470" spans="1:10" ht="20.100000000000001" customHeight="1" thickBot="1" x14ac:dyDescent="0.3">
      <c r="B470" s="566" t="s">
        <v>564</v>
      </c>
      <c r="C470" s="567"/>
      <c r="D470" s="567"/>
      <c r="E470" s="567"/>
      <c r="F470" s="567"/>
      <c r="G470" s="567"/>
      <c r="H470" s="567"/>
      <c r="I470" s="568"/>
    </row>
    <row r="471" spans="1:10" ht="396.75" customHeight="1" thickBot="1" x14ac:dyDescent="0.3">
      <c r="B471" s="107">
        <v>66</v>
      </c>
      <c r="C471" s="108" t="s">
        <v>565</v>
      </c>
      <c r="D471" s="109" t="s">
        <v>233</v>
      </c>
      <c r="E471" s="110">
        <v>3</v>
      </c>
      <c r="F471" s="111">
        <v>87</v>
      </c>
      <c r="G471" s="112" t="s">
        <v>566</v>
      </c>
      <c r="H471" s="112" t="s">
        <v>752</v>
      </c>
      <c r="I471" s="113">
        <v>3</v>
      </c>
    </row>
    <row r="472" spans="1:10" ht="20.100000000000001" customHeight="1" thickBot="1" x14ac:dyDescent="0.3">
      <c r="B472" s="566" t="s">
        <v>567</v>
      </c>
      <c r="C472" s="567"/>
      <c r="D472" s="567"/>
      <c r="E472" s="567"/>
      <c r="F472" s="567"/>
      <c r="G472" s="567"/>
      <c r="H472" s="567"/>
      <c r="I472" s="568"/>
    </row>
    <row r="473" spans="1:10" ht="294" customHeight="1" x14ac:dyDescent="0.25">
      <c r="B473" s="507">
        <v>67</v>
      </c>
      <c r="C473" s="574" t="s">
        <v>568</v>
      </c>
      <c r="D473" s="574" t="s">
        <v>779</v>
      </c>
      <c r="E473" s="575">
        <v>4</v>
      </c>
      <c r="F473" s="576">
        <v>88</v>
      </c>
      <c r="G473" s="569" t="s">
        <v>569</v>
      </c>
      <c r="H473" s="569" t="s">
        <v>771</v>
      </c>
      <c r="I473" s="571">
        <v>4</v>
      </c>
    </row>
    <row r="474" spans="1:10" ht="150.75" customHeight="1" thickBot="1" x14ac:dyDescent="0.3">
      <c r="B474" s="573"/>
      <c r="C474" s="562"/>
      <c r="D474" s="562"/>
      <c r="E474" s="565"/>
      <c r="F474" s="577"/>
      <c r="G474" s="570"/>
      <c r="H474" s="570"/>
      <c r="I474" s="572"/>
    </row>
    <row r="475" spans="1:10" ht="20.100000000000001" customHeight="1" thickBot="1" x14ac:dyDescent="0.3">
      <c r="B475" s="566" t="s">
        <v>570</v>
      </c>
      <c r="C475" s="567"/>
      <c r="D475" s="567"/>
      <c r="E475" s="567"/>
      <c r="F475" s="567"/>
      <c r="G475" s="567"/>
      <c r="H475" s="567"/>
      <c r="I475" s="568"/>
    </row>
    <row r="476" spans="1:10" ht="271.5" customHeight="1" thickBot="1" x14ac:dyDescent="0.3">
      <c r="B476" s="107">
        <v>68</v>
      </c>
      <c r="C476" s="108" t="s">
        <v>571</v>
      </c>
      <c r="D476" s="109" t="s">
        <v>234</v>
      </c>
      <c r="E476" s="110">
        <v>3</v>
      </c>
      <c r="F476" s="111">
        <v>89</v>
      </c>
      <c r="G476" s="112" t="s">
        <v>572</v>
      </c>
      <c r="H476" s="112" t="s">
        <v>235</v>
      </c>
      <c r="I476" s="113">
        <v>3</v>
      </c>
    </row>
    <row r="477" spans="1:10" ht="23.25" thickBot="1" x14ac:dyDescent="0.3">
      <c r="B477" s="60"/>
      <c r="E477" s="82"/>
      <c r="F477" s="60"/>
      <c r="I477" s="60"/>
    </row>
    <row r="478" spans="1:10" ht="23.25" thickBot="1" x14ac:dyDescent="0.3">
      <c r="B478" s="527" t="s">
        <v>228</v>
      </c>
      <c r="C478" s="528"/>
      <c r="D478" s="529"/>
      <c r="E478" s="82"/>
      <c r="F478" s="60"/>
      <c r="I478" s="60"/>
    </row>
    <row r="479" spans="1:10" ht="39" customHeight="1" x14ac:dyDescent="0.25">
      <c r="B479" s="530" t="s">
        <v>573</v>
      </c>
      <c r="C479" s="530"/>
      <c r="D479" s="530"/>
      <c r="E479" s="530"/>
      <c r="F479" s="60"/>
      <c r="I479" s="60"/>
    </row>
    <row r="480" spans="1:10" ht="23.25" thickBot="1" x14ac:dyDescent="0.3">
      <c r="B480" s="60"/>
      <c r="C480" s="64"/>
      <c r="E480" s="82"/>
      <c r="F480" s="60"/>
      <c r="I480" s="60"/>
    </row>
    <row r="481" spans="1:10" ht="70.5" customHeight="1" thickBot="1" x14ac:dyDescent="0.3">
      <c r="B481" s="551" t="s">
        <v>125</v>
      </c>
      <c r="C481" s="552"/>
      <c r="D481" s="553" t="s">
        <v>574</v>
      </c>
      <c r="E481" s="554"/>
      <c r="F481" s="554"/>
      <c r="G481" s="554"/>
      <c r="H481" s="554"/>
      <c r="I481" s="555"/>
    </row>
    <row r="482" spans="1:10" ht="14.25" customHeight="1" thickBot="1" x14ac:dyDescent="0.3">
      <c r="B482" s="60"/>
      <c r="E482" s="82"/>
      <c r="F482" s="60"/>
      <c r="I482" s="60"/>
    </row>
    <row r="483" spans="1:10" s="66" customFormat="1" ht="20.100000000000001" customHeight="1" x14ac:dyDescent="0.25">
      <c r="B483" s="531" t="s">
        <v>127</v>
      </c>
      <c r="C483" s="514" t="s">
        <v>128</v>
      </c>
      <c r="D483" s="514" t="s">
        <v>129</v>
      </c>
      <c r="E483" s="514" t="s">
        <v>130</v>
      </c>
      <c r="F483" s="534" t="s">
        <v>143</v>
      </c>
      <c r="G483" s="514" t="s">
        <v>132</v>
      </c>
      <c r="H483" s="514" t="s">
        <v>133</v>
      </c>
      <c r="I483" s="514" t="s">
        <v>130</v>
      </c>
    </row>
    <row r="484" spans="1:10" s="66" customFormat="1" ht="20.100000000000001" customHeight="1" thickBot="1" x14ac:dyDescent="0.3">
      <c r="B484" s="532"/>
      <c r="C484" s="533"/>
      <c r="D484" s="533"/>
      <c r="E484" s="515"/>
      <c r="F484" s="535"/>
      <c r="G484" s="533"/>
      <c r="H484" s="533"/>
      <c r="I484" s="515"/>
    </row>
    <row r="485" spans="1:10" s="67" customFormat="1" ht="20.100000000000001" customHeight="1" thickBot="1" x14ac:dyDescent="0.3">
      <c r="A485" s="3"/>
      <c r="B485" s="509" t="s">
        <v>575</v>
      </c>
      <c r="C485" s="510"/>
      <c r="D485" s="510"/>
      <c r="E485" s="510"/>
      <c r="F485" s="510"/>
      <c r="G485" s="510"/>
      <c r="H485" s="510"/>
      <c r="I485" s="511"/>
      <c r="J485" s="3"/>
    </row>
    <row r="486" spans="1:10" ht="20.100000000000001" customHeight="1" thickBot="1" x14ac:dyDescent="0.3">
      <c r="B486" s="566" t="s">
        <v>576</v>
      </c>
      <c r="C486" s="567"/>
      <c r="D486" s="567"/>
      <c r="E486" s="567"/>
      <c r="F486" s="567"/>
      <c r="G486" s="567"/>
      <c r="H486" s="567"/>
      <c r="I486" s="568"/>
    </row>
    <row r="487" spans="1:10" ht="308.25" customHeight="1" thickBot="1" x14ac:dyDescent="0.3">
      <c r="B487" s="107">
        <v>69</v>
      </c>
      <c r="C487" s="108" t="s">
        <v>577</v>
      </c>
      <c r="D487" s="109" t="s">
        <v>236</v>
      </c>
      <c r="E487" s="110">
        <v>3</v>
      </c>
      <c r="F487" s="111">
        <v>90</v>
      </c>
      <c r="G487" s="112" t="s">
        <v>578</v>
      </c>
      <c r="H487" s="112" t="s">
        <v>237</v>
      </c>
      <c r="I487" s="113">
        <v>3</v>
      </c>
    </row>
    <row r="488" spans="1:10" ht="23.25" thickBot="1" x14ac:dyDescent="0.3">
      <c r="B488" s="60"/>
      <c r="E488" s="82"/>
      <c r="F488" s="60"/>
      <c r="I488" s="60"/>
    </row>
    <row r="489" spans="1:10" ht="23.25" thickBot="1" x14ac:dyDescent="0.3">
      <c r="B489" s="527" t="s">
        <v>228</v>
      </c>
      <c r="C489" s="528"/>
      <c r="D489" s="529"/>
      <c r="E489" s="82"/>
      <c r="F489" s="60"/>
      <c r="I489" s="60"/>
    </row>
    <row r="490" spans="1:10" ht="39" customHeight="1" x14ac:dyDescent="0.25">
      <c r="B490" s="530" t="s">
        <v>579</v>
      </c>
      <c r="C490" s="530"/>
      <c r="D490" s="530"/>
      <c r="E490" s="530"/>
      <c r="F490" s="60"/>
      <c r="I490" s="60"/>
    </row>
    <row r="491" spans="1:10" ht="23.25" thickBot="1" x14ac:dyDescent="0.3">
      <c r="B491" s="60"/>
      <c r="C491" s="64"/>
      <c r="E491" s="82"/>
      <c r="F491" s="60"/>
      <c r="I491" s="60"/>
    </row>
    <row r="492" spans="1:10" ht="70.5" customHeight="1" thickBot="1" x14ac:dyDescent="0.3">
      <c r="B492" s="551" t="s">
        <v>125</v>
      </c>
      <c r="C492" s="552"/>
      <c r="D492" s="553" t="s">
        <v>580</v>
      </c>
      <c r="E492" s="554"/>
      <c r="F492" s="554"/>
      <c r="G492" s="554"/>
      <c r="H492" s="554"/>
      <c r="I492" s="555"/>
    </row>
    <row r="493" spans="1:10" ht="14.25" customHeight="1" thickBot="1" x14ac:dyDescent="0.3">
      <c r="B493" s="60"/>
      <c r="E493" s="82"/>
      <c r="F493" s="60"/>
      <c r="I493" s="60"/>
    </row>
    <row r="494" spans="1:10" s="66" customFormat="1" ht="20.100000000000001" customHeight="1" x14ac:dyDescent="0.25">
      <c r="B494" s="531" t="s">
        <v>127</v>
      </c>
      <c r="C494" s="514" t="s">
        <v>128</v>
      </c>
      <c r="D494" s="514" t="s">
        <v>129</v>
      </c>
      <c r="E494" s="514" t="s">
        <v>130</v>
      </c>
      <c r="F494" s="534" t="s">
        <v>143</v>
      </c>
      <c r="G494" s="514" t="s">
        <v>132</v>
      </c>
      <c r="H494" s="514" t="s">
        <v>133</v>
      </c>
      <c r="I494" s="514" t="s">
        <v>130</v>
      </c>
    </row>
    <row r="495" spans="1:10" s="66" customFormat="1" ht="20.100000000000001" customHeight="1" thickBot="1" x14ac:dyDescent="0.3">
      <c r="B495" s="532"/>
      <c r="C495" s="533"/>
      <c r="D495" s="533"/>
      <c r="E495" s="515"/>
      <c r="F495" s="535"/>
      <c r="G495" s="533"/>
      <c r="H495" s="533"/>
      <c r="I495" s="515"/>
    </row>
    <row r="496" spans="1:10" s="67" customFormat="1" ht="20.100000000000001" customHeight="1" thickBot="1" x14ac:dyDescent="0.3">
      <c r="A496" s="3"/>
      <c r="B496" s="509" t="s">
        <v>575</v>
      </c>
      <c r="C496" s="510"/>
      <c r="D496" s="510"/>
      <c r="E496" s="510"/>
      <c r="F496" s="510"/>
      <c r="G496" s="510"/>
      <c r="H496" s="510"/>
      <c r="I496" s="511"/>
      <c r="J496" s="3"/>
    </row>
    <row r="497" spans="1:9" ht="20.100000000000001" customHeight="1" thickBot="1" x14ac:dyDescent="0.3">
      <c r="B497" s="566" t="s">
        <v>581</v>
      </c>
      <c r="C497" s="567"/>
      <c r="D497" s="567"/>
      <c r="E497" s="567"/>
      <c r="F497" s="567"/>
      <c r="G497" s="567"/>
      <c r="H497" s="567"/>
      <c r="I497" s="568"/>
    </row>
    <row r="498" spans="1:9" s="3" customFormat="1" ht="20.100000000000001" customHeight="1" x14ac:dyDescent="0.25">
      <c r="B498" s="507">
        <v>70</v>
      </c>
      <c r="C498" s="118" t="s">
        <v>582</v>
      </c>
      <c r="D498" s="119"/>
      <c r="E498" s="120"/>
      <c r="F498" s="119"/>
      <c r="G498" s="121"/>
      <c r="H498" s="121"/>
      <c r="I498" s="122"/>
    </row>
    <row r="499" spans="1:9" ht="366" customHeight="1" thickBot="1" x14ac:dyDescent="0.3">
      <c r="B499" s="508"/>
      <c r="C499" s="149" t="s">
        <v>583</v>
      </c>
      <c r="D499" s="74" t="s">
        <v>238</v>
      </c>
      <c r="E499" s="150">
        <v>4</v>
      </c>
      <c r="F499" s="152">
        <v>91</v>
      </c>
      <c r="G499" s="75" t="s">
        <v>584</v>
      </c>
      <c r="H499" s="75" t="s">
        <v>753</v>
      </c>
      <c r="I499" s="147">
        <v>4</v>
      </c>
    </row>
    <row r="500" spans="1:9" s="3" customFormat="1" ht="20.100000000000001" customHeight="1" x14ac:dyDescent="0.25">
      <c r="B500" s="507">
        <v>71</v>
      </c>
      <c r="C500" s="118" t="s">
        <v>585</v>
      </c>
      <c r="D500" s="119"/>
      <c r="E500" s="120"/>
      <c r="F500" s="119"/>
      <c r="G500" s="121"/>
      <c r="H500" s="121"/>
      <c r="I500" s="122"/>
    </row>
    <row r="501" spans="1:9" ht="205.5" customHeight="1" thickBot="1" x14ac:dyDescent="0.3">
      <c r="B501" s="508"/>
      <c r="C501" s="149" t="s">
        <v>586</v>
      </c>
      <c r="D501" s="74" t="s">
        <v>239</v>
      </c>
      <c r="E501" s="150">
        <v>3</v>
      </c>
      <c r="F501" s="152">
        <v>92</v>
      </c>
      <c r="G501" s="75" t="s">
        <v>587</v>
      </c>
      <c r="H501" s="75" t="s">
        <v>240</v>
      </c>
      <c r="I501" s="147">
        <v>3</v>
      </c>
    </row>
    <row r="502" spans="1:9" s="3" customFormat="1" ht="20.100000000000001" customHeight="1" x14ac:dyDescent="0.25">
      <c r="B502" s="558">
        <v>72</v>
      </c>
      <c r="C502" s="133" t="s">
        <v>588</v>
      </c>
      <c r="D502" s="127"/>
      <c r="E502" s="128"/>
      <c r="F502" s="127"/>
      <c r="G502" s="129"/>
      <c r="H502" s="129"/>
      <c r="I502" s="130"/>
    </row>
    <row r="503" spans="1:9" ht="282" customHeight="1" x14ac:dyDescent="0.25">
      <c r="B503" s="559"/>
      <c r="C503" s="519" t="s">
        <v>589</v>
      </c>
      <c r="D503" s="560" t="s">
        <v>241</v>
      </c>
      <c r="E503" s="563">
        <v>3</v>
      </c>
      <c r="F503" s="151">
        <v>93</v>
      </c>
      <c r="G503" s="72" t="s">
        <v>590</v>
      </c>
      <c r="H503" s="72" t="s">
        <v>242</v>
      </c>
      <c r="I503" s="146">
        <v>3</v>
      </c>
    </row>
    <row r="504" spans="1:9" ht="228.75" customHeight="1" x14ac:dyDescent="0.25">
      <c r="B504" s="559"/>
      <c r="C504" s="560"/>
      <c r="D504" s="561"/>
      <c r="E504" s="564"/>
      <c r="F504" s="151">
        <v>94</v>
      </c>
      <c r="G504" s="72" t="s">
        <v>591</v>
      </c>
      <c r="H504" s="144" t="s">
        <v>243</v>
      </c>
      <c r="I504" s="146">
        <v>3</v>
      </c>
    </row>
    <row r="505" spans="1:9" ht="172.5" customHeight="1" thickBot="1" x14ac:dyDescent="0.3">
      <c r="B505" s="508"/>
      <c r="C505" s="520"/>
      <c r="D505" s="562"/>
      <c r="E505" s="565"/>
      <c r="F505" s="160">
        <v>95</v>
      </c>
      <c r="G505" s="102" t="s">
        <v>592</v>
      </c>
      <c r="H505" s="157" t="s">
        <v>244</v>
      </c>
      <c r="I505" s="158">
        <v>3</v>
      </c>
    </row>
    <row r="506" spans="1:9" ht="22.9" x14ac:dyDescent="0.25">
      <c r="B506" s="60"/>
      <c r="E506" s="82"/>
      <c r="F506" s="60"/>
      <c r="I506" s="60"/>
    </row>
    <row r="507" spans="1:9" ht="20.25" customHeight="1" x14ac:dyDescent="0.25">
      <c r="A507" s="104"/>
      <c r="B507" s="105"/>
      <c r="C507" s="105"/>
      <c r="E507" s="82"/>
      <c r="F507" s="60"/>
      <c r="I507" s="60"/>
    </row>
    <row r="508" spans="1:9" ht="23.25" thickBot="1" x14ac:dyDescent="0.3">
      <c r="B508" s="60"/>
      <c r="E508" s="82"/>
      <c r="F508" s="60"/>
      <c r="I508" s="60"/>
    </row>
    <row r="509" spans="1:9" ht="23.25" thickBot="1" x14ac:dyDescent="0.3">
      <c r="B509" s="527" t="s">
        <v>245</v>
      </c>
      <c r="C509" s="528"/>
      <c r="D509" s="529"/>
      <c r="E509" s="82"/>
      <c r="F509" s="60"/>
      <c r="I509" s="60"/>
    </row>
    <row r="510" spans="1:9" ht="39" customHeight="1" x14ac:dyDescent="0.25">
      <c r="B510" s="530" t="s">
        <v>593</v>
      </c>
      <c r="C510" s="530"/>
      <c r="D510" s="530"/>
      <c r="E510" s="530"/>
      <c r="F510" s="60"/>
      <c r="I510" s="60"/>
    </row>
    <row r="511" spans="1:9" ht="23.25" thickBot="1" x14ac:dyDescent="0.3">
      <c r="B511" s="60"/>
      <c r="C511" s="64"/>
      <c r="E511" s="82"/>
      <c r="F511" s="60"/>
      <c r="I511" s="60"/>
    </row>
    <row r="512" spans="1:9" ht="70.5" customHeight="1" thickBot="1" x14ac:dyDescent="0.3">
      <c r="B512" s="551" t="s">
        <v>125</v>
      </c>
      <c r="C512" s="552"/>
      <c r="D512" s="553" t="s">
        <v>594</v>
      </c>
      <c r="E512" s="554"/>
      <c r="F512" s="554"/>
      <c r="G512" s="554"/>
      <c r="H512" s="554"/>
      <c r="I512" s="555"/>
    </row>
    <row r="513" spans="1:10" ht="14.25" customHeight="1" thickBot="1" x14ac:dyDescent="0.3">
      <c r="B513" s="60"/>
      <c r="E513" s="82"/>
      <c r="F513" s="60"/>
      <c r="I513" s="60"/>
    </row>
    <row r="514" spans="1:10" s="66" customFormat="1" ht="20.100000000000001" customHeight="1" x14ac:dyDescent="0.25">
      <c r="B514" s="531" t="s">
        <v>127</v>
      </c>
      <c r="C514" s="514" t="s">
        <v>128</v>
      </c>
      <c r="D514" s="514" t="s">
        <v>129</v>
      </c>
      <c r="E514" s="514" t="s">
        <v>130</v>
      </c>
      <c r="F514" s="534" t="s">
        <v>143</v>
      </c>
      <c r="G514" s="514" t="s">
        <v>132</v>
      </c>
      <c r="H514" s="514" t="s">
        <v>133</v>
      </c>
      <c r="I514" s="514" t="s">
        <v>130</v>
      </c>
    </row>
    <row r="515" spans="1:10" s="66" customFormat="1" ht="20.100000000000001" customHeight="1" thickBot="1" x14ac:dyDescent="0.3">
      <c r="B515" s="532"/>
      <c r="C515" s="533"/>
      <c r="D515" s="533"/>
      <c r="E515" s="515"/>
      <c r="F515" s="535"/>
      <c r="G515" s="533"/>
      <c r="H515" s="533"/>
      <c r="I515" s="515"/>
    </row>
    <row r="516" spans="1:10" s="67" customFormat="1" ht="20.100000000000001" customHeight="1" thickBot="1" x14ac:dyDescent="0.3">
      <c r="A516" s="3"/>
      <c r="B516" s="509" t="s">
        <v>595</v>
      </c>
      <c r="C516" s="510"/>
      <c r="D516" s="510"/>
      <c r="E516" s="510"/>
      <c r="F516" s="510"/>
      <c r="G516" s="510"/>
      <c r="H516" s="510"/>
      <c r="I516" s="511"/>
      <c r="J516" s="3"/>
    </row>
    <row r="517" spans="1:10" ht="302.25" customHeight="1" x14ac:dyDescent="0.25">
      <c r="B517" s="516">
        <v>73</v>
      </c>
      <c r="C517" s="556" t="s">
        <v>596</v>
      </c>
      <c r="D517" s="556" t="s">
        <v>754</v>
      </c>
      <c r="E517" s="557">
        <v>3</v>
      </c>
      <c r="F517" s="134">
        <v>96</v>
      </c>
      <c r="G517" s="135" t="s">
        <v>597</v>
      </c>
      <c r="H517" s="135" t="s">
        <v>755</v>
      </c>
      <c r="I517" s="136">
        <v>3</v>
      </c>
    </row>
    <row r="518" spans="1:10" ht="269.25" customHeight="1" x14ac:dyDescent="0.25">
      <c r="B518" s="517"/>
      <c r="C518" s="519"/>
      <c r="D518" s="519"/>
      <c r="E518" s="521"/>
      <c r="F518" s="523">
        <v>97</v>
      </c>
      <c r="G518" s="503" t="s">
        <v>598</v>
      </c>
      <c r="H518" s="503" t="s">
        <v>704</v>
      </c>
      <c r="I518" s="505">
        <v>3</v>
      </c>
    </row>
    <row r="519" spans="1:10" ht="155.25" customHeight="1" thickBot="1" x14ac:dyDescent="0.3">
      <c r="B519" s="518"/>
      <c r="C519" s="520"/>
      <c r="D519" s="520"/>
      <c r="E519" s="522"/>
      <c r="F519" s="524"/>
      <c r="G519" s="504"/>
      <c r="H519" s="504"/>
      <c r="I519" s="506"/>
    </row>
    <row r="520" spans="1:10" ht="23.25" thickBot="1" x14ac:dyDescent="0.3">
      <c r="B520" s="60"/>
      <c r="E520" s="82"/>
      <c r="F520" s="60"/>
      <c r="I520" s="60"/>
    </row>
    <row r="521" spans="1:10" ht="23.25" thickBot="1" x14ac:dyDescent="0.3">
      <c r="B521" s="527" t="s">
        <v>245</v>
      </c>
      <c r="C521" s="528"/>
      <c r="D521" s="529"/>
      <c r="E521" s="82"/>
      <c r="F521" s="60"/>
      <c r="I521" s="60"/>
    </row>
    <row r="522" spans="1:10" ht="39" customHeight="1" x14ac:dyDescent="0.25">
      <c r="B522" s="530" t="s">
        <v>599</v>
      </c>
      <c r="C522" s="530"/>
      <c r="D522" s="530"/>
      <c r="E522" s="530"/>
      <c r="F522" s="60"/>
      <c r="I522" s="60"/>
    </row>
    <row r="523" spans="1:10" ht="23.25" thickBot="1" x14ac:dyDescent="0.3">
      <c r="B523" s="60"/>
      <c r="C523" s="64"/>
      <c r="E523" s="82"/>
      <c r="F523" s="60"/>
      <c r="I523" s="60"/>
    </row>
    <row r="524" spans="1:10" ht="70.5" customHeight="1" thickBot="1" x14ac:dyDescent="0.3">
      <c r="B524" s="551" t="s">
        <v>125</v>
      </c>
      <c r="C524" s="552"/>
      <c r="D524" s="553" t="s">
        <v>600</v>
      </c>
      <c r="E524" s="554"/>
      <c r="F524" s="554"/>
      <c r="G524" s="554"/>
      <c r="H524" s="554"/>
      <c r="I524" s="555"/>
    </row>
    <row r="525" spans="1:10" ht="14.25" customHeight="1" thickBot="1" x14ac:dyDescent="0.3">
      <c r="B525" s="60"/>
      <c r="E525" s="82"/>
      <c r="F525" s="60"/>
      <c r="I525" s="60"/>
    </row>
    <row r="526" spans="1:10" s="66" customFormat="1" ht="20.100000000000001" customHeight="1" x14ac:dyDescent="0.25">
      <c r="B526" s="531" t="s">
        <v>127</v>
      </c>
      <c r="C526" s="514" t="s">
        <v>128</v>
      </c>
      <c r="D526" s="514" t="s">
        <v>129</v>
      </c>
      <c r="E526" s="514" t="s">
        <v>130</v>
      </c>
      <c r="F526" s="534" t="s">
        <v>143</v>
      </c>
      <c r="G526" s="514" t="s">
        <v>132</v>
      </c>
      <c r="H526" s="514" t="s">
        <v>133</v>
      </c>
      <c r="I526" s="514" t="s">
        <v>130</v>
      </c>
    </row>
    <row r="527" spans="1:10" s="66" customFormat="1" ht="20.100000000000001" customHeight="1" thickBot="1" x14ac:dyDescent="0.3">
      <c r="B527" s="532"/>
      <c r="C527" s="533"/>
      <c r="D527" s="533"/>
      <c r="E527" s="515"/>
      <c r="F527" s="535"/>
      <c r="G527" s="533"/>
      <c r="H527" s="533"/>
      <c r="I527" s="515"/>
    </row>
    <row r="528" spans="1:10" s="67" customFormat="1" ht="20.100000000000001" customHeight="1" thickBot="1" x14ac:dyDescent="0.3">
      <c r="A528" s="3"/>
      <c r="B528" s="509" t="s">
        <v>599</v>
      </c>
      <c r="C528" s="510"/>
      <c r="D528" s="510"/>
      <c r="E528" s="510"/>
      <c r="F528" s="510"/>
      <c r="G528" s="510"/>
      <c r="H528" s="510"/>
      <c r="I528" s="511"/>
      <c r="J528" s="3"/>
    </row>
    <row r="529" spans="1:10" ht="384.75" customHeight="1" thickBot="1" x14ac:dyDescent="0.3">
      <c r="B529" s="107">
        <v>74</v>
      </c>
      <c r="C529" s="108" t="s">
        <v>601</v>
      </c>
      <c r="D529" s="109" t="s">
        <v>246</v>
      </c>
      <c r="E529" s="110">
        <v>3</v>
      </c>
      <c r="F529" s="111">
        <v>98</v>
      </c>
      <c r="G529" s="112" t="s">
        <v>602</v>
      </c>
      <c r="H529" s="112" t="s">
        <v>247</v>
      </c>
      <c r="I529" s="113">
        <v>3</v>
      </c>
    </row>
    <row r="530" spans="1:10" ht="23.25" thickBot="1" x14ac:dyDescent="0.3">
      <c r="B530" s="60"/>
      <c r="E530" s="82"/>
      <c r="F530" s="60"/>
      <c r="I530" s="60"/>
    </row>
    <row r="531" spans="1:10" ht="23.25" thickBot="1" x14ac:dyDescent="0.3">
      <c r="B531" s="527" t="s">
        <v>245</v>
      </c>
      <c r="C531" s="528"/>
      <c r="D531" s="529"/>
      <c r="E531" s="82"/>
      <c r="F531" s="60"/>
      <c r="I531" s="60"/>
    </row>
    <row r="532" spans="1:10" ht="39" customHeight="1" x14ac:dyDescent="0.25">
      <c r="B532" s="530" t="s">
        <v>603</v>
      </c>
      <c r="C532" s="530"/>
      <c r="D532" s="530"/>
      <c r="E532" s="530"/>
      <c r="F532" s="60"/>
      <c r="I532" s="60"/>
    </row>
    <row r="533" spans="1:10" ht="23.25" thickBot="1" x14ac:dyDescent="0.3">
      <c r="B533" s="60"/>
      <c r="C533" s="64"/>
      <c r="E533" s="82"/>
      <c r="F533" s="60"/>
      <c r="I533" s="60"/>
    </row>
    <row r="534" spans="1:10" ht="70.5" customHeight="1" thickBot="1" x14ac:dyDescent="0.3">
      <c r="B534" s="551" t="s">
        <v>125</v>
      </c>
      <c r="C534" s="552"/>
      <c r="D534" s="553" t="s">
        <v>604</v>
      </c>
      <c r="E534" s="554"/>
      <c r="F534" s="554"/>
      <c r="G534" s="554"/>
      <c r="H534" s="554"/>
      <c r="I534" s="555"/>
    </row>
    <row r="535" spans="1:10" ht="14.25" customHeight="1" thickBot="1" x14ac:dyDescent="0.3">
      <c r="B535" s="60"/>
      <c r="E535" s="82"/>
      <c r="F535" s="60"/>
      <c r="I535" s="60"/>
    </row>
    <row r="536" spans="1:10" s="66" customFormat="1" ht="20.100000000000001" customHeight="1" x14ac:dyDescent="0.25">
      <c r="B536" s="531" t="s">
        <v>127</v>
      </c>
      <c r="C536" s="514" t="s">
        <v>128</v>
      </c>
      <c r="D536" s="514" t="s">
        <v>129</v>
      </c>
      <c r="E536" s="514" t="s">
        <v>130</v>
      </c>
      <c r="F536" s="534" t="s">
        <v>143</v>
      </c>
      <c r="G536" s="514" t="s">
        <v>132</v>
      </c>
      <c r="H536" s="514" t="s">
        <v>133</v>
      </c>
      <c r="I536" s="514" t="s">
        <v>130</v>
      </c>
    </row>
    <row r="537" spans="1:10" s="66" customFormat="1" ht="20.100000000000001" customHeight="1" thickBot="1" x14ac:dyDescent="0.3">
      <c r="B537" s="532"/>
      <c r="C537" s="533"/>
      <c r="D537" s="533"/>
      <c r="E537" s="515"/>
      <c r="F537" s="535"/>
      <c r="G537" s="533"/>
      <c r="H537" s="533"/>
      <c r="I537" s="515"/>
    </row>
    <row r="538" spans="1:10" s="67" customFormat="1" ht="20.100000000000001" customHeight="1" thickBot="1" x14ac:dyDescent="0.3">
      <c r="A538" s="3"/>
      <c r="B538" s="509" t="s">
        <v>605</v>
      </c>
      <c r="C538" s="510"/>
      <c r="D538" s="510"/>
      <c r="E538" s="510"/>
      <c r="F538" s="510"/>
      <c r="G538" s="510"/>
      <c r="H538" s="510"/>
      <c r="I538" s="511"/>
      <c r="J538" s="3"/>
    </row>
    <row r="539" spans="1:10" s="3" customFormat="1" ht="20.100000000000001" customHeight="1" x14ac:dyDescent="0.25">
      <c r="B539" s="507">
        <v>75</v>
      </c>
      <c r="C539" s="118" t="s">
        <v>606</v>
      </c>
      <c r="D539" s="119"/>
      <c r="E539" s="120"/>
      <c r="F539" s="119"/>
      <c r="G539" s="121"/>
      <c r="H539" s="121"/>
      <c r="I539" s="122"/>
    </row>
    <row r="540" spans="1:10" ht="360" customHeight="1" thickBot="1" x14ac:dyDescent="0.3">
      <c r="B540" s="508"/>
      <c r="C540" s="149" t="s">
        <v>607</v>
      </c>
      <c r="D540" s="74" t="s">
        <v>248</v>
      </c>
      <c r="E540" s="150">
        <v>3</v>
      </c>
      <c r="F540" s="152">
        <v>99</v>
      </c>
      <c r="G540" s="75" t="s">
        <v>608</v>
      </c>
      <c r="H540" s="75" t="s">
        <v>668</v>
      </c>
      <c r="I540" s="147">
        <v>3</v>
      </c>
    </row>
    <row r="541" spans="1:10" s="3" customFormat="1" ht="20.100000000000001" customHeight="1" x14ac:dyDescent="0.25">
      <c r="B541" s="516">
        <v>76</v>
      </c>
      <c r="C541" s="123" t="s">
        <v>609</v>
      </c>
      <c r="D541" s="123"/>
      <c r="E541" s="124"/>
      <c r="F541" s="123"/>
      <c r="G541" s="125"/>
      <c r="H541" s="125"/>
      <c r="I541" s="126"/>
    </row>
    <row r="542" spans="1:10" ht="347.25" customHeight="1" x14ac:dyDescent="0.25">
      <c r="B542" s="517"/>
      <c r="C542" s="519" t="s">
        <v>610</v>
      </c>
      <c r="D542" s="519" t="s">
        <v>756</v>
      </c>
      <c r="E542" s="521">
        <v>4</v>
      </c>
      <c r="F542" s="523">
        <v>100</v>
      </c>
      <c r="G542" s="503" t="s">
        <v>611</v>
      </c>
      <c r="H542" s="503" t="s">
        <v>249</v>
      </c>
      <c r="I542" s="505">
        <v>4</v>
      </c>
    </row>
    <row r="543" spans="1:10" ht="156" customHeight="1" thickBot="1" x14ac:dyDescent="0.3">
      <c r="B543" s="518"/>
      <c r="C543" s="520"/>
      <c r="D543" s="520"/>
      <c r="E543" s="522"/>
      <c r="F543" s="524"/>
      <c r="G543" s="504"/>
      <c r="H543" s="504"/>
      <c r="I543" s="506"/>
    </row>
    <row r="544" spans="1:10" s="3" customFormat="1" ht="20.100000000000001" customHeight="1" x14ac:dyDescent="0.25">
      <c r="B544" s="507">
        <v>77</v>
      </c>
      <c r="C544" s="118" t="s">
        <v>612</v>
      </c>
      <c r="D544" s="119"/>
      <c r="E544" s="120"/>
      <c r="F544" s="119"/>
      <c r="G544" s="121"/>
      <c r="H544" s="121"/>
      <c r="I544" s="122"/>
    </row>
    <row r="545" spans="1:10" ht="319.5" customHeight="1" thickBot="1" x14ac:dyDescent="0.3">
      <c r="B545" s="508"/>
      <c r="C545" s="149" t="s">
        <v>613</v>
      </c>
      <c r="D545" s="74" t="s">
        <v>250</v>
      </c>
      <c r="E545" s="150">
        <v>3</v>
      </c>
      <c r="F545" s="152">
        <v>101</v>
      </c>
      <c r="G545" s="75" t="s">
        <v>614</v>
      </c>
      <c r="H545" s="75" t="s">
        <v>251</v>
      </c>
      <c r="I545" s="147">
        <v>3</v>
      </c>
    </row>
    <row r="546" spans="1:10" ht="23.25" thickBot="1" x14ac:dyDescent="0.3">
      <c r="B546" s="60"/>
      <c r="E546" s="82"/>
      <c r="F546" s="60"/>
      <c r="I546" s="60"/>
    </row>
    <row r="547" spans="1:10" ht="23.25" thickBot="1" x14ac:dyDescent="0.3">
      <c r="B547" s="527" t="s">
        <v>245</v>
      </c>
      <c r="C547" s="528"/>
      <c r="D547" s="529"/>
      <c r="E547" s="82"/>
      <c r="F547" s="60"/>
      <c r="I547" s="60"/>
    </row>
    <row r="548" spans="1:10" ht="39" customHeight="1" x14ac:dyDescent="0.25">
      <c r="B548" s="530" t="s">
        <v>615</v>
      </c>
      <c r="C548" s="530"/>
      <c r="D548" s="530"/>
      <c r="E548" s="530"/>
      <c r="F548" s="60"/>
      <c r="I548" s="60"/>
    </row>
    <row r="549" spans="1:10" ht="23.25" thickBot="1" x14ac:dyDescent="0.3">
      <c r="B549" s="60"/>
      <c r="C549" s="64"/>
      <c r="E549" s="82"/>
      <c r="F549" s="60"/>
      <c r="I549" s="60"/>
    </row>
    <row r="550" spans="1:10" ht="70.5" customHeight="1" thickBot="1" x14ac:dyDescent="0.3">
      <c r="B550" s="551" t="s">
        <v>125</v>
      </c>
      <c r="C550" s="552"/>
      <c r="D550" s="553" t="s">
        <v>616</v>
      </c>
      <c r="E550" s="554"/>
      <c r="F550" s="554"/>
      <c r="G550" s="554"/>
      <c r="H550" s="554"/>
      <c r="I550" s="555"/>
    </row>
    <row r="551" spans="1:10" ht="14.25" customHeight="1" thickBot="1" x14ac:dyDescent="0.3">
      <c r="B551" s="60"/>
      <c r="E551" s="82"/>
      <c r="F551" s="60"/>
      <c r="I551" s="60"/>
    </row>
    <row r="552" spans="1:10" s="66" customFormat="1" ht="20.100000000000001" customHeight="1" x14ac:dyDescent="0.25">
      <c r="B552" s="531" t="s">
        <v>127</v>
      </c>
      <c r="C552" s="514" t="s">
        <v>128</v>
      </c>
      <c r="D552" s="514" t="s">
        <v>129</v>
      </c>
      <c r="E552" s="514" t="s">
        <v>130</v>
      </c>
      <c r="F552" s="534" t="s">
        <v>143</v>
      </c>
      <c r="G552" s="514" t="s">
        <v>132</v>
      </c>
      <c r="H552" s="514" t="s">
        <v>133</v>
      </c>
      <c r="I552" s="514" t="s">
        <v>130</v>
      </c>
    </row>
    <row r="553" spans="1:10" s="66" customFormat="1" ht="20.100000000000001" customHeight="1" thickBot="1" x14ac:dyDescent="0.3">
      <c r="B553" s="532"/>
      <c r="C553" s="533"/>
      <c r="D553" s="533"/>
      <c r="E553" s="515"/>
      <c r="F553" s="535"/>
      <c r="G553" s="533"/>
      <c r="H553" s="533"/>
      <c r="I553" s="515"/>
    </row>
    <row r="554" spans="1:10" s="67" customFormat="1" ht="20.100000000000001" customHeight="1" thickBot="1" x14ac:dyDescent="0.3">
      <c r="A554" s="3"/>
      <c r="B554" s="509" t="s">
        <v>617</v>
      </c>
      <c r="C554" s="510"/>
      <c r="D554" s="510"/>
      <c r="E554" s="510"/>
      <c r="F554" s="510"/>
      <c r="G554" s="510"/>
      <c r="H554" s="510"/>
      <c r="I554" s="511"/>
      <c r="J554" s="3"/>
    </row>
    <row r="555" spans="1:10" ht="247.5" customHeight="1" thickBot="1" x14ac:dyDescent="0.3">
      <c r="B555" s="107">
        <v>78</v>
      </c>
      <c r="C555" s="108" t="s">
        <v>618</v>
      </c>
      <c r="D555" s="109" t="s">
        <v>252</v>
      </c>
      <c r="E555" s="110">
        <v>3</v>
      </c>
      <c r="F555" s="111">
        <v>102</v>
      </c>
      <c r="G555" s="112" t="s">
        <v>619</v>
      </c>
      <c r="H555" s="112" t="s">
        <v>253</v>
      </c>
      <c r="I555" s="113">
        <v>3</v>
      </c>
    </row>
    <row r="556" spans="1:10" ht="23.25" thickBot="1" x14ac:dyDescent="0.3">
      <c r="B556" s="60"/>
      <c r="E556" s="82"/>
      <c r="F556" s="60"/>
      <c r="I556" s="60"/>
    </row>
    <row r="557" spans="1:10" ht="23.25" thickBot="1" x14ac:dyDescent="0.3">
      <c r="B557" s="527" t="s">
        <v>254</v>
      </c>
      <c r="C557" s="528"/>
      <c r="D557" s="529"/>
      <c r="E557" s="82"/>
      <c r="F557" s="60"/>
      <c r="I557" s="60"/>
    </row>
    <row r="558" spans="1:10" ht="39" customHeight="1" x14ac:dyDescent="0.25">
      <c r="B558" s="530" t="s">
        <v>620</v>
      </c>
      <c r="C558" s="530"/>
      <c r="D558" s="530"/>
      <c r="E558" s="530"/>
      <c r="F558" s="60"/>
      <c r="I558" s="60"/>
    </row>
    <row r="559" spans="1:10" ht="23.25" thickBot="1" x14ac:dyDescent="0.3">
      <c r="B559" s="60"/>
      <c r="E559" s="82"/>
      <c r="F559" s="60"/>
      <c r="I559" s="60"/>
    </row>
    <row r="560" spans="1:10" ht="23.25" thickBot="1" x14ac:dyDescent="0.3">
      <c r="B560" s="527" t="s">
        <v>255</v>
      </c>
      <c r="C560" s="528"/>
      <c r="D560" s="529"/>
      <c r="E560" s="82"/>
      <c r="F560" s="60"/>
      <c r="I560" s="60"/>
    </row>
    <row r="561" spans="1:10" ht="23.25" thickBot="1" x14ac:dyDescent="0.3">
      <c r="B561" s="60"/>
      <c r="C561" s="64"/>
      <c r="E561" s="82"/>
      <c r="F561" s="60"/>
      <c r="I561" s="60"/>
    </row>
    <row r="562" spans="1:10" s="66" customFormat="1" ht="20.100000000000001" customHeight="1" x14ac:dyDescent="0.25">
      <c r="B562" s="531" t="s">
        <v>127</v>
      </c>
      <c r="C562" s="537" t="s">
        <v>128</v>
      </c>
      <c r="D562" s="537" t="s">
        <v>129</v>
      </c>
      <c r="E562" s="534" t="s">
        <v>256</v>
      </c>
      <c r="F562" s="539" t="s">
        <v>622</v>
      </c>
      <c r="G562" s="540"/>
      <c r="H562" s="543" t="s">
        <v>623</v>
      </c>
      <c r="I562" s="540"/>
    </row>
    <row r="563" spans="1:10" s="66" customFormat="1" ht="20.100000000000001" customHeight="1" thickBot="1" x14ac:dyDescent="0.3">
      <c r="B563" s="532"/>
      <c r="C563" s="533"/>
      <c r="D563" s="533"/>
      <c r="E563" s="533"/>
      <c r="F563" s="541"/>
      <c r="G563" s="542"/>
      <c r="H563" s="541"/>
      <c r="I563" s="542"/>
    </row>
    <row r="564" spans="1:10" s="67" customFormat="1" ht="20.100000000000001" customHeight="1" thickBot="1" x14ac:dyDescent="0.3">
      <c r="A564" s="3"/>
      <c r="B564" s="137" t="s">
        <v>624</v>
      </c>
      <c r="C564" s="138"/>
      <c r="D564" s="138"/>
      <c r="E564" s="139"/>
      <c r="F564" s="547"/>
      <c r="G564" s="547"/>
      <c r="H564" s="547"/>
      <c r="I564" s="548"/>
      <c r="J564" s="1"/>
    </row>
    <row r="565" spans="1:10" ht="123.75" customHeight="1" thickBot="1" x14ac:dyDescent="0.3">
      <c r="B565" s="154" t="s">
        <v>324</v>
      </c>
      <c r="C565" s="148" t="s">
        <v>625</v>
      </c>
      <c r="D565" s="176" t="s">
        <v>257</v>
      </c>
      <c r="E565" s="151"/>
      <c r="F565" s="549" t="s">
        <v>626</v>
      </c>
      <c r="G565" s="549"/>
      <c r="H565" s="545" t="s">
        <v>628</v>
      </c>
      <c r="I565" s="550"/>
    </row>
    <row r="566" spans="1:10" s="67" customFormat="1" ht="20.100000000000001" customHeight="1" thickBot="1" x14ac:dyDescent="0.3">
      <c r="A566" s="3"/>
      <c r="B566" s="137" t="s">
        <v>629</v>
      </c>
      <c r="C566" s="138"/>
      <c r="D566" s="138"/>
      <c r="E566" s="139"/>
      <c r="F566" s="547"/>
      <c r="G566" s="547"/>
      <c r="H566" s="547"/>
      <c r="I566" s="548"/>
      <c r="J566" s="1"/>
    </row>
    <row r="567" spans="1:10" ht="131.25" customHeight="1" thickBot="1" x14ac:dyDescent="0.3">
      <c r="B567" s="140" t="s">
        <v>323</v>
      </c>
      <c r="C567" s="108" t="s">
        <v>631</v>
      </c>
      <c r="D567" s="109" t="s">
        <v>632</v>
      </c>
      <c r="E567" s="110" t="s">
        <v>324</v>
      </c>
      <c r="F567" s="544" t="s">
        <v>630</v>
      </c>
      <c r="G567" s="544"/>
      <c r="H567" s="545" t="s">
        <v>628</v>
      </c>
      <c r="I567" s="546"/>
    </row>
    <row r="568" spans="1:10" ht="23.25" thickBot="1" x14ac:dyDescent="0.3">
      <c r="B568" s="60"/>
      <c r="E568" s="82"/>
      <c r="F568" s="60"/>
      <c r="I568" s="60"/>
    </row>
    <row r="569" spans="1:10" ht="23.25" thickBot="1" x14ac:dyDescent="0.3">
      <c r="B569" s="527" t="s">
        <v>258</v>
      </c>
      <c r="C569" s="528"/>
      <c r="D569" s="529"/>
      <c r="E569" s="82"/>
      <c r="F569" s="60"/>
      <c r="I569" s="60"/>
    </row>
    <row r="570" spans="1:10" ht="23.25" thickBot="1" x14ac:dyDescent="0.3">
      <c r="B570" s="60"/>
      <c r="C570" s="64"/>
      <c r="E570" s="82"/>
      <c r="F570" s="60"/>
      <c r="I570" s="60"/>
    </row>
    <row r="571" spans="1:10" s="66" customFormat="1" ht="20.100000000000001" customHeight="1" x14ac:dyDescent="0.25">
      <c r="B571" s="531" t="s">
        <v>127</v>
      </c>
      <c r="C571" s="537" t="s">
        <v>128</v>
      </c>
      <c r="D571" s="537" t="s">
        <v>129</v>
      </c>
      <c r="E571" s="534" t="s">
        <v>256</v>
      </c>
      <c r="F571" s="539" t="s">
        <v>622</v>
      </c>
      <c r="G571" s="540"/>
      <c r="H571" s="543" t="s">
        <v>623</v>
      </c>
      <c r="I571" s="540"/>
    </row>
    <row r="572" spans="1:10" s="66" customFormat="1" ht="20.100000000000001" customHeight="1" thickBot="1" x14ac:dyDescent="0.3">
      <c r="B572" s="536"/>
      <c r="C572" s="538"/>
      <c r="D572" s="538"/>
      <c r="E572" s="533"/>
      <c r="F572" s="541"/>
      <c r="G572" s="542"/>
      <c r="H572" s="541"/>
      <c r="I572" s="542"/>
    </row>
    <row r="573" spans="1:10" ht="135" customHeight="1" thickBot="1" x14ac:dyDescent="0.3">
      <c r="B573" s="140" t="s">
        <v>324</v>
      </c>
      <c r="C573" s="108" t="s">
        <v>634</v>
      </c>
      <c r="D573" s="109" t="s">
        <v>632</v>
      </c>
      <c r="E573" s="110" t="s">
        <v>324</v>
      </c>
      <c r="F573" s="525" t="s">
        <v>633</v>
      </c>
      <c r="G573" s="525"/>
      <c r="H573" s="525" t="s">
        <v>628</v>
      </c>
      <c r="I573" s="526"/>
    </row>
    <row r="574" spans="1:10" ht="23.25" thickBot="1" x14ac:dyDescent="0.3">
      <c r="B574" s="60"/>
      <c r="E574" s="82"/>
      <c r="F574" s="60"/>
      <c r="I574" s="60"/>
    </row>
    <row r="575" spans="1:10" ht="23.25" thickBot="1" x14ac:dyDescent="0.3">
      <c r="B575" s="527" t="s">
        <v>259</v>
      </c>
      <c r="C575" s="528"/>
      <c r="D575" s="529"/>
      <c r="E575" s="82"/>
      <c r="F575" s="60"/>
      <c r="I575" s="60"/>
    </row>
    <row r="576" spans="1:10" ht="23.25" thickBot="1" x14ac:dyDescent="0.3">
      <c r="B576" s="60"/>
      <c r="C576" s="64"/>
      <c r="E576" s="82"/>
      <c r="F576" s="60"/>
      <c r="I576" s="60"/>
    </row>
    <row r="577" spans="1:9" s="66" customFormat="1" ht="20.100000000000001" customHeight="1" x14ac:dyDescent="0.25">
      <c r="B577" s="531" t="s">
        <v>127</v>
      </c>
      <c r="C577" s="537" t="s">
        <v>128</v>
      </c>
      <c r="D577" s="537" t="s">
        <v>129</v>
      </c>
      <c r="E577" s="534" t="s">
        <v>256</v>
      </c>
      <c r="F577" s="539" t="s">
        <v>622</v>
      </c>
      <c r="G577" s="540"/>
      <c r="H577" s="543" t="s">
        <v>635</v>
      </c>
      <c r="I577" s="540"/>
    </row>
    <row r="578" spans="1:9" s="66" customFormat="1" ht="20.100000000000001" customHeight="1" thickBot="1" x14ac:dyDescent="0.3">
      <c r="B578" s="536"/>
      <c r="C578" s="538"/>
      <c r="D578" s="538"/>
      <c r="E578" s="533"/>
      <c r="F578" s="541"/>
      <c r="G578" s="542"/>
      <c r="H578" s="541"/>
      <c r="I578" s="542"/>
    </row>
    <row r="579" spans="1:9" ht="135" customHeight="1" thickBot="1" x14ac:dyDescent="0.3">
      <c r="B579" s="140" t="s">
        <v>324</v>
      </c>
      <c r="C579" s="108" t="s">
        <v>634</v>
      </c>
      <c r="D579" s="109" t="s">
        <v>632</v>
      </c>
      <c r="E579" s="110" t="s">
        <v>323</v>
      </c>
      <c r="F579" s="525" t="s">
        <v>634</v>
      </c>
      <c r="G579" s="525"/>
      <c r="H579" s="525" t="s">
        <v>627</v>
      </c>
      <c r="I579" s="526"/>
    </row>
    <row r="580" spans="1:9" ht="23.25" thickBot="1" x14ac:dyDescent="0.3">
      <c r="B580" s="60"/>
      <c r="E580" s="82"/>
      <c r="F580" s="60"/>
      <c r="I580" s="60"/>
    </row>
    <row r="581" spans="1:9" ht="23.25" thickBot="1" x14ac:dyDescent="0.3">
      <c r="B581" s="527" t="s">
        <v>260</v>
      </c>
      <c r="C581" s="528"/>
      <c r="D581" s="529"/>
      <c r="E581" s="82"/>
      <c r="F581" s="60"/>
      <c r="I581" s="60"/>
    </row>
    <row r="582" spans="1:9" ht="23.25" thickBot="1" x14ac:dyDescent="0.3">
      <c r="B582" s="60"/>
      <c r="C582" s="64"/>
      <c r="E582" s="82"/>
      <c r="F582" s="60"/>
      <c r="I582" s="60"/>
    </row>
    <row r="583" spans="1:9" s="66" customFormat="1" ht="20.100000000000001" customHeight="1" x14ac:dyDescent="0.25">
      <c r="B583" s="531" t="s">
        <v>127</v>
      </c>
      <c r="C583" s="537" t="s">
        <v>128</v>
      </c>
      <c r="D583" s="537" t="s">
        <v>129</v>
      </c>
      <c r="E583" s="534" t="s">
        <v>256</v>
      </c>
      <c r="F583" s="539" t="s">
        <v>621</v>
      </c>
      <c r="G583" s="540"/>
      <c r="H583" s="543" t="s">
        <v>623</v>
      </c>
      <c r="I583" s="540"/>
    </row>
    <row r="584" spans="1:9" s="66" customFormat="1" ht="20.100000000000001" customHeight="1" thickBot="1" x14ac:dyDescent="0.3">
      <c r="B584" s="536"/>
      <c r="C584" s="538"/>
      <c r="D584" s="538"/>
      <c r="E584" s="533"/>
      <c r="F584" s="541"/>
      <c r="G584" s="542"/>
      <c r="H584" s="541"/>
      <c r="I584" s="542"/>
    </row>
    <row r="585" spans="1:9" ht="301.5" customHeight="1" thickBot="1" x14ac:dyDescent="0.3">
      <c r="B585" s="140" t="s">
        <v>324</v>
      </c>
      <c r="C585" s="108" t="s">
        <v>636</v>
      </c>
      <c r="D585" s="109" t="s">
        <v>757</v>
      </c>
      <c r="E585" s="110" t="s">
        <v>323</v>
      </c>
      <c r="F585" s="525" t="s">
        <v>636</v>
      </c>
      <c r="G585" s="525"/>
      <c r="H585" s="525" t="s">
        <v>637</v>
      </c>
      <c r="I585" s="526"/>
    </row>
    <row r="586" spans="1:9" ht="22.9" x14ac:dyDescent="0.25">
      <c r="B586" s="60"/>
      <c r="E586" s="82"/>
      <c r="F586" s="60"/>
      <c r="I586" s="60"/>
    </row>
    <row r="587" spans="1:9" ht="20.25" customHeight="1" x14ac:dyDescent="0.25">
      <c r="A587" s="104"/>
      <c r="B587" s="105"/>
      <c r="C587" s="105"/>
      <c r="E587" s="82"/>
      <c r="F587" s="60"/>
      <c r="I587" s="60"/>
    </row>
    <row r="588" spans="1:9" ht="23.25" thickBot="1" x14ac:dyDescent="0.3">
      <c r="B588" s="60"/>
      <c r="E588" s="82"/>
      <c r="F588" s="60"/>
      <c r="I588" s="60"/>
    </row>
    <row r="589" spans="1:9" ht="23.25" thickBot="1" x14ac:dyDescent="0.3">
      <c r="B589" s="527" t="s">
        <v>261</v>
      </c>
      <c r="C589" s="528"/>
      <c r="D589" s="529"/>
      <c r="E589" s="82"/>
      <c r="F589" s="60"/>
      <c r="I589" s="60"/>
    </row>
    <row r="590" spans="1:9" ht="39" customHeight="1" x14ac:dyDescent="0.25">
      <c r="B590" s="530"/>
      <c r="C590" s="530"/>
      <c r="D590" s="530"/>
      <c r="E590" s="530"/>
      <c r="F590" s="60"/>
      <c r="I590" s="60"/>
    </row>
    <row r="591" spans="1:9" ht="23.25" thickBot="1" x14ac:dyDescent="0.3">
      <c r="B591" s="60"/>
      <c r="C591" s="64"/>
      <c r="E591" s="82"/>
      <c r="F591" s="60"/>
      <c r="I591" s="60"/>
    </row>
    <row r="592" spans="1:9" s="66" customFormat="1" ht="20.100000000000001" customHeight="1" x14ac:dyDescent="0.25">
      <c r="B592" s="531" t="s">
        <v>127</v>
      </c>
      <c r="C592" s="514" t="s">
        <v>128</v>
      </c>
      <c r="D592" s="514" t="s">
        <v>129</v>
      </c>
      <c r="E592" s="514" t="s">
        <v>130</v>
      </c>
      <c r="F592" s="534" t="s">
        <v>143</v>
      </c>
      <c r="G592" s="514" t="s">
        <v>132</v>
      </c>
      <c r="H592" s="512" t="s">
        <v>133</v>
      </c>
      <c r="I592" s="514" t="s">
        <v>130</v>
      </c>
    </row>
    <row r="593" spans="1:10" s="66" customFormat="1" ht="20.100000000000001" customHeight="1" thickBot="1" x14ac:dyDescent="0.3">
      <c r="B593" s="532"/>
      <c r="C593" s="533"/>
      <c r="D593" s="533"/>
      <c r="E593" s="515"/>
      <c r="F593" s="535"/>
      <c r="G593" s="533"/>
      <c r="H593" s="513"/>
      <c r="I593" s="515"/>
    </row>
    <row r="594" spans="1:10" s="67" customFormat="1" ht="20.100000000000001" customHeight="1" thickBot="1" x14ac:dyDescent="0.3">
      <c r="A594" s="3"/>
      <c r="B594" s="509" t="s">
        <v>638</v>
      </c>
      <c r="C594" s="510"/>
      <c r="D594" s="510"/>
      <c r="E594" s="510"/>
      <c r="F594" s="510"/>
      <c r="G594" s="510"/>
      <c r="H594" s="510"/>
      <c r="I594" s="511"/>
      <c r="J594" s="3"/>
    </row>
    <row r="595" spans="1:10" s="3" customFormat="1" ht="20.100000000000001" customHeight="1" x14ac:dyDescent="0.25">
      <c r="B595" s="507">
        <v>79</v>
      </c>
      <c r="C595" s="118" t="s">
        <v>639</v>
      </c>
      <c r="D595" s="119"/>
      <c r="E595" s="120"/>
      <c r="F595" s="119"/>
      <c r="G595" s="121"/>
      <c r="H595" s="121"/>
      <c r="I595" s="122"/>
    </row>
    <row r="596" spans="1:10" ht="334.5" customHeight="1" thickBot="1" x14ac:dyDescent="0.3">
      <c r="B596" s="508"/>
      <c r="C596" s="149" t="s">
        <v>640</v>
      </c>
      <c r="D596" s="74" t="s">
        <v>262</v>
      </c>
      <c r="E596" s="150">
        <v>3</v>
      </c>
      <c r="F596" s="152">
        <v>103</v>
      </c>
      <c r="G596" s="75" t="s">
        <v>641</v>
      </c>
      <c r="H596" s="75" t="s">
        <v>263</v>
      </c>
      <c r="I596" s="147">
        <v>3</v>
      </c>
    </row>
    <row r="597" spans="1:10" s="3" customFormat="1" ht="20.100000000000001" customHeight="1" x14ac:dyDescent="0.25">
      <c r="B597" s="516">
        <v>80</v>
      </c>
      <c r="C597" s="123" t="s">
        <v>642</v>
      </c>
      <c r="D597" s="123"/>
      <c r="E597" s="124"/>
      <c r="F597" s="123"/>
      <c r="G597" s="125"/>
      <c r="H597" s="125"/>
      <c r="I597" s="126"/>
    </row>
    <row r="598" spans="1:10" ht="131.25" customHeight="1" x14ac:dyDescent="0.25">
      <c r="B598" s="517"/>
      <c r="C598" s="519" t="s">
        <v>643</v>
      </c>
      <c r="D598" s="519" t="s">
        <v>699</v>
      </c>
      <c r="E598" s="521">
        <v>4</v>
      </c>
      <c r="F598" s="523">
        <v>104</v>
      </c>
      <c r="G598" s="503" t="s">
        <v>644</v>
      </c>
      <c r="H598" s="503" t="s">
        <v>686</v>
      </c>
      <c r="I598" s="505">
        <v>4</v>
      </c>
    </row>
    <row r="599" spans="1:10" ht="408.75" customHeight="1" thickBot="1" x14ac:dyDescent="0.3">
      <c r="B599" s="518"/>
      <c r="C599" s="520"/>
      <c r="D599" s="520"/>
      <c r="E599" s="522"/>
      <c r="F599" s="524"/>
      <c r="G599" s="504"/>
      <c r="H599" s="504"/>
      <c r="I599" s="506"/>
    </row>
    <row r="600" spans="1:10" s="3" customFormat="1" ht="20.100000000000001" customHeight="1" x14ac:dyDescent="0.25">
      <c r="B600" s="507">
        <v>81</v>
      </c>
      <c r="C600" s="118" t="s">
        <v>645</v>
      </c>
      <c r="D600" s="119"/>
      <c r="E600" s="120"/>
      <c r="F600" s="119"/>
      <c r="G600" s="121"/>
      <c r="H600" s="121"/>
      <c r="I600" s="122"/>
    </row>
    <row r="601" spans="1:10" ht="203.25" customHeight="1" thickBot="1" x14ac:dyDescent="0.3">
      <c r="B601" s="508"/>
      <c r="C601" s="149" t="s">
        <v>646</v>
      </c>
      <c r="D601" s="74" t="s">
        <v>264</v>
      </c>
      <c r="E601" s="150">
        <v>3</v>
      </c>
      <c r="F601" s="152">
        <v>105</v>
      </c>
      <c r="G601" s="75" t="s">
        <v>647</v>
      </c>
      <c r="H601" s="75" t="s">
        <v>265</v>
      </c>
      <c r="I601" s="147">
        <v>3</v>
      </c>
    </row>
    <row r="602" spans="1:10" s="67" customFormat="1" ht="20.100000000000001" customHeight="1" thickBot="1" x14ac:dyDescent="0.3">
      <c r="A602" s="3"/>
      <c r="B602" s="509" t="s">
        <v>648</v>
      </c>
      <c r="C602" s="510"/>
      <c r="D602" s="510"/>
      <c r="E602" s="510"/>
      <c r="F602" s="510"/>
      <c r="G602" s="510"/>
      <c r="H602" s="510"/>
      <c r="I602" s="511"/>
      <c r="J602" s="3"/>
    </row>
    <row r="603" spans="1:10" ht="356.25" customHeight="1" thickBot="1" x14ac:dyDescent="0.3">
      <c r="B603" s="153">
        <v>82</v>
      </c>
      <c r="C603" s="148" t="s">
        <v>649</v>
      </c>
      <c r="D603" s="176" t="s">
        <v>687</v>
      </c>
      <c r="E603" s="156">
        <v>3</v>
      </c>
      <c r="F603" s="151">
        <v>106</v>
      </c>
      <c r="G603" s="72" t="s">
        <v>763</v>
      </c>
      <c r="H603" s="72" t="s">
        <v>762</v>
      </c>
      <c r="I603" s="146">
        <v>3</v>
      </c>
    </row>
    <row r="604" spans="1:10" s="67" customFormat="1" ht="20.100000000000001" customHeight="1" thickBot="1" x14ac:dyDescent="0.3">
      <c r="A604" s="3"/>
      <c r="B604" s="509" t="s">
        <v>650</v>
      </c>
      <c r="C604" s="510"/>
      <c r="D604" s="510"/>
      <c r="E604" s="510"/>
      <c r="F604" s="510"/>
      <c r="G604" s="510"/>
      <c r="H604" s="510"/>
      <c r="I604" s="511"/>
      <c r="J604" s="3"/>
    </row>
    <row r="605" spans="1:10" ht="234.75" customHeight="1" thickBot="1" x14ac:dyDescent="0.3">
      <c r="B605" s="154" t="s">
        <v>651</v>
      </c>
      <c r="C605" s="148" t="s">
        <v>634</v>
      </c>
      <c r="D605" s="176" t="s">
        <v>266</v>
      </c>
      <c r="E605" s="156" t="s">
        <v>149</v>
      </c>
      <c r="F605" s="164" t="s">
        <v>323</v>
      </c>
      <c r="G605" s="72" t="s">
        <v>634</v>
      </c>
      <c r="H605" s="72" t="s">
        <v>267</v>
      </c>
      <c r="I605" s="162" t="s">
        <v>324</v>
      </c>
    </row>
    <row r="606" spans="1:10" s="67" customFormat="1" ht="20.100000000000001" customHeight="1" thickBot="1" x14ac:dyDescent="0.3">
      <c r="A606" s="3"/>
      <c r="B606" s="509" t="s">
        <v>652</v>
      </c>
      <c r="C606" s="510"/>
      <c r="D606" s="510"/>
      <c r="E606" s="510"/>
      <c r="F606" s="510"/>
      <c r="G606" s="510"/>
      <c r="H606" s="510"/>
      <c r="I606" s="511"/>
      <c r="J606" s="3"/>
    </row>
    <row r="607" spans="1:10" ht="117.75" customHeight="1" thickBot="1" x14ac:dyDescent="0.3">
      <c r="B607" s="140" t="s">
        <v>651</v>
      </c>
      <c r="C607" s="108" t="s">
        <v>634</v>
      </c>
      <c r="D607" s="109" t="s">
        <v>653</v>
      </c>
      <c r="E607" s="110" t="s">
        <v>149</v>
      </c>
      <c r="F607" s="116" t="s">
        <v>324</v>
      </c>
      <c r="G607" s="112" t="s">
        <v>634</v>
      </c>
      <c r="H607" s="112" t="s">
        <v>634</v>
      </c>
      <c r="I607" s="113" t="s">
        <v>324</v>
      </c>
    </row>
  </sheetData>
  <autoFilter ref="B9:J607" xr:uid="{00000000-0009-0000-0000-000001000000}"/>
  <customSheetViews>
    <customSheetView guid="{8AE7BAA8-69F8-4237-BE63-CD9A91A70A4D}" scale="55" showPageBreaks="1" showGridLines="0" printArea="1" showAutoFilter="1" view="pageBreakPreview" topLeftCell="A9">
      <selection activeCell="D14" sqref="D14:D15"/>
      <rowBreaks count="59" manualBreakCount="59">
        <brk id="15" min="1" max="8" man="1"/>
        <brk id="20" min="1" max="8" man="1"/>
        <brk id="24" min="1" max="12" man="1"/>
        <brk id="36" min="1" max="12" man="1"/>
        <brk id="48" min="1" max="8" man="1"/>
        <brk id="56" min="1" max="12" man="1"/>
        <brk id="68" min="1" max="8" man="1"/>
        <brk id="74" min="1" max="8" man="1"/>
        <brk id="82" min="1" max="12" man="1"/>
        <brk id="101" min="1" max="8" man="1"/>
        <brk id="106" min="1" max="8" man="1"/>
        <brk id="109" min="1" max="12" man="1"/>
        <brk id="124" min="1" max="8" man="1"/>
        <brk id="128" min="1" max="8" man="1"/>
        <brk id="134" min="1" max="12" man="1"/>
        <brk id="146" min="1" max="8" man="1"/>
        <brk id="151" min="1" max="12" man="1"/>
        <brk id="169" min="1" max="8" man="1"/>
        <brk id="182" min="1" max="8" man="1"/>
        <brk id="187" min="1" max="8" man="1"/>
        <brk id="191" min="1" max="12" man="1"/>
        <brk id="204" min="1" max="8" man="1"/>
        <brk id="216" min="1" max="12" man="1"/>
        <brk id="231" min="1" max="8" man="1"/>
        <brk id="233" min="1" max="8" man="1"/>
        <brk id="246" min="1" max="8" man="1"/>
        <brk id="249" min="1" max="12" man="1"/>
        <brk id="261" min="1" max="8" man="1"/>
        <brk id="264" min="1" max="12" man="1"/>
        <brk id="278" min="1" max="12" man="1"/>
        <brk id="290" min="1" max="8" man="1"/>
        <brk id="294" min="1" max="12" man="1"/>
        <brk id="307" min="1" max="8" man="1"/>
        <brk id="311" min="1" max="12" man="1"/>
        <brk id="325" min="1" max="12" man="1"/>
        <brk id="336" min="1" max="12" man="1"/>
        <brk id="350" min="1" max="12" man="1"/>
        <brk id="363" min="1" max="8" man="1"/>
        <brk id="366" min="1" max="12" man="1"/>
        <brk id="380" min="1" max="12" man="1"/>
        <brk id="391" min="1" max="12" man="1"/>
        <brk id="405" min="1" max="12" man="1"/>
        <brk id="417" min="1" max="8" man="1"/>
        <brk id="420" min="1" max="12" man="1"/>
        <brk id="434" min="1" max="12" man="1"/>
        <brk id="444" min="1" max="12" man="1"/>
        <brk id="459" min="1" max="12" man="1"/>
        <brk id="471" min="1" max="8" man="1"/>
        <brk id="477" min="1" max="12" man="1"/>
        <brk id="488" min="1" max="12" man="1"/>
        <brk id="501" min="1" max="8" man="1"/>
        <brk id="506" min="1" max="12" man="1"/>
        <brk id="520" min="1" max="12" man="1"/>
        <brk id="530" min="1" max="12" man="1"/>
        <brk id="540" min="1" max="8" man="1"/>
        <brk id="546" min="1" max="12" man="1"/>
        <brk id="568" min="1" max="12" man="1"/>
        <brk id="586" min="1" max="12" man="1"/>
        <brk id="599" min="1" max="8" man="1"/>
      </rowBreaks>
      <pageMargins left="0.51181102362204722" right="0.51181102362204722" top="0.55118110236220474" bottom="0.55118110236220474" header="0.31496062992125984" footer="0.31496062992125984"/>
      <printOptions horizontalCentered="1"/>
      <pageSetup paperSize="9" scale="48" fitToHeight="5" orientation="landscape" useFirstPageNumber="1" r:id="rId1"/>
      <headerFooter differentOddEven="1"/>
      <autoFilter ref="B9:J607" xr:uid="{61284DA6-2A28-4EE9-90C9-F53E5FA05A67}"/>
    </customSheetView>
  </customSheetViews>
  <mergeCells count="846">
    <mergeCell ref="B2:C2"/>
    <mergeCell ref="B4:D4"/>
    <mergeCell ref="B5:E5"/>
    <mergeCell ref="B7:C7"/>
    <mergeCell ref="D7:I7"/>
    <mergeCell ref="B9:B10"/>
    <mergeCell ref="C9:C10"/>
    <mergeCell ref="D9:D10"/>
    <mergeCell ref="E9:E10"/>
    <mergeCell ref="F9:F10"/>
    <mergeCell ref="G9:G10"/>
    <mergeCell ref="H9:H10"/>
    <mergeCell ref="I9:I10"/>
    <mergeCell ref="B11:I11"/>
    <mergeCell ref="B12:I12"/>
    <mergeCell ref="B13:B15"/>
    <mergeCell ref="C14:C15"/>
    <mergeCell ref="D14:D15"/>
    <mergeCell ref="E14:E15"/>
    <mergeCell ref="B16:B18"/>
    <mergeCell ref="C17:C18"/>
    <mergeCell ref="D17:D18"/>
    <mergeCell ref="E17:E18"/>
    <mergeCell ref="B19:B20"/>
    <mergeCell ref="B21:B23"/>
    <mergeCell ref="C22:C23"/>
    <mergeCell ref="D22:D23"/>
    <mergeCell ref="E22:E23"/>
    <mergeCell ref="H30:H31"/>
    <mergeCell ref="I30:I31"/>
    <mergeCell ref="B32:I32"/>
    <mergeCell ref="B33:I33"/>
    <mergeCell ref="B34:B35"/>
    <mergeCell ref="C34:I34"/>
    <mergeCell ref="B25:D25"/>
    <mergeCell ref="B26:E26"/>
    <mergeCell ref="B28:C28"/>
    <mergeCell ref="D28:I28"/>
    <mergeCell ref="B30:B31"/>
    <mergeCell ref="C30:C31"/>
    <mergeCell ref="D30:D31"/>
    <mergeCell ref="E30:E31"/>
    <mergeCell ref="F30:F31"/>
    <mergeCell ref="G30:G31"/>
    <mergeCell ref="H42:H43"/>
    <mergeCell ref="I42:I43"/>
    <mergeCell ref="B44:I44"/>
    <mergeCell ref="B45:I45"/>
    <mergeCell ref="B47:B48"/>
    <mergeCell ref="C47:I47"/>
    <mergeCell ref="B37:D37"/>
    <mergeCell ref="B38:E38"/>
    <mergeCell ref="B40:C40"/>
    <mergeCell ref="D40:I40"/>
    <mergeCell ref="B42:B43"/>
    <mergeCell ref="C42:C43"/>
    <mergeCell ref="D42:D43"/>
    <mergeCell ref="E42:E43"/>
    <mergeCell ref="F42:F43"/>
    <mergeCell ref="G42:G43"/>
    <mergeCell ref="B49:B52"/>
    <mergeCell ref="C49:I49"/>
    <mergeCell ref="C50:C52"/>
    <mergeCell ref="D50:D52"/>
    <mergeCell ref="E50:E52"/>
    <mergeCell ref="F50:F52"/>
    <mergeCell ref="G50:G52"/>
    <mergeCell ref="H50:H52"/>
    <mergeCell ref="I50:I52"/>
    <mergeCell ref="B53:B55"/>
    <mergeCell ref="C53:I53"/>
    <mergeCell ref="C54:C55"/>
    <mergeCell ref="D54:D55"/>
    <mergeCell ref="E54:E55"/>
    <mergeCell ref="F54:F55"/>
    <mergeCell ref="G54:G55"/>
    <mergeCell ref="H54:H55"/>
    <mergeCell ref="I54:I55"/>
    <mergeCell ref="H62:H63"/>
    <mergeCell ref="I62:I63"/>
    <mergeCell ref="B64:I64"/>
    <mergeCell ref="B65:I65"/>
    <mergeCell ref="B67:B68"/>
    <mergeCell ref="C67:I67"/>
    <mergeCell ref="B57:D57"/>
    <mergeCell ref="B58:E58"/>
    <mergeCell ref="B60:C60"/>
    <mergeCell ref="D60:I60"/>
    <mergeCell ref="B62:B63"/>
    <mergeCell ref="C62:C63"/>
    <mergeCell ref="D62:D63"/>
    <mergeCell ref="E62:E63"/>
    <mergeCell ref="F62:F63"/>
    <mergeCell ref="G62:G63"/>
    <mergeCell ref="B79:B81"/>
    <mergeCell ref="C79:C81"/>
    <mergeCell ref="D79:D81"/>
    <mergeCell ref="E79:E81"/>
    <mergeCell ref="B83:D83"/>
    <mergeCell ref="B84:E84"/>
    <mergeCell ref="C69:I69"/>
    <mergeCell ref="B71:B75"/>
    <mergeCell ref="C71:C75"/>
    <mergeCell ref="D71:D75"/>
    <mergeCell ref="E71:E75"/>
    <mergeCell ref="F72:F73"/>
    <mergeCell ref="G72:G73"/>
    <mergeCell ref="H72:H73"/>
    <mergeCell ref="I72:I73"/>
    <mergeCell ref="B86:C86"/>
    <mergeCell ref="D86:I86"/>
    <mergeCell ref="B88:B89"/>
    <mergeCell ref="C88:C89"/>
    <mergeCell ref="D88:D89"/>
    <mergeCell ref="E88:E89"/>
    <mergeCell ref="F88:F89"/>
    <mergeCell ref="G88:G89"/>
    <mergeCell ref="H88:H89"/>
    <mergeCell ref="I88:I89"/>
    <mergeCell ref="B102:B106"/>
    <mergeCell ref="C102:I102"/>
    <mergeCell ref="C103:C106"/>
    <mergeCell ref="D103:D106"/>
    <mergeCell ref="E103:E106"/>
    <mergeCell ref="B107:B108"/>
    <mergeCell ref="C107:I107"/>
    <mergeCell ref="B90:I90"/>
    <mergeCell ref="B91:I91"/>
    <mergeCell ref="B92:B93"/>
    <mergeCell ref="C92:I92"/>
    <mergeCell ref="B95:B101"/>
    <mergeCell ref="C95:I95"/>
    <mergeCell ref="C96:C101"/>
    <mergeCell ref="D96:D101"/>
    <mergeCell ref="E96:E101"/>
    <mergeCell ref="B112:D112"/>
    <mergeCell ref="B113:E113"/>
    <mergeCell ref="B115:C115"/>
    <mergeCell ref="D115:I115"/>
    <mergeCell ref="B117:B118"/>
    <mergeCell ref="C117:C118"/>
    <mergeCell ref="D117:D118"/>
    <mergeCell ref="E117:E118"/>
    <mergeCell ref="F117:F118"/>
    <mergeCell ref="G117:G118"/>
    <mergeCell ref="H117:H118"/>
    <mergeCell ref="I117:I118"/>
    <mergeCell ref="B119:I119"/>
    <mergeCell ref="B120:I120"/>
    <mergeCell ref="C121:I121"/>
    <mergeCell ref="B122:B125"/>
    <mergeCell ref="C122:I122"/>
    <mergeCell ref="C123:C125"/>
    <mergeCell ref="D123:D125"/>
    <mergeCell ref="E123:E125"/>
    <mergeCell ref="F130:F131"/>
    <mergeCell ref="G130:G131"/>
    <mergeCell ref="H130:H131"/>
    <mergeCell ref="I130:I131"/>
    <mergeCell ref="B132:B133"/>
    <mergeCell ref="C132:I132"/>
    <mergeCell ref="B126:B128"/>
    <mergeCell ref="C126:I126"/>
    <mergeCell ref="C127:C128"/>
    <mergeCell ref="D127:D128"/>
    <mergeCell ref="E127:E128"/>
    <mergeCell ref="B129:B131"/>
    <mergeCell ref="C129:I129"/>
    <mergeCell ref="C130:C131"/>
    <mergeCell ref="D130:D131"/>
    <mergeCell ref="E130:E131"/>
    <mergeCell ref="B135:D135"/>
    <mergeCell ref="B136:E136"/>
    <mergeCell ref="B138:C138"/>
    <mergeCell ref="D138:I138"/>
    <mergeCell ref="B140:B141"/>
    <mergeCell ref="C140:C141"/>
    <mergeCell ref="D140:D141"/>
    <mergeCell ref="E140:E141"/>
    <mergeCell ref="F140:F141"/>
    <mergeCell ref="G140:G141"/>
    <mergeCell ref="G145:G146"/>
    <mergeCell ref="H145:H146"/>
    <mergeCell ref="I145:I146"/>
    <mergeCell ref="B147:B148"/>
    <mergeCell ref="C147:I147"/>
    <mergeCell ref="B149:B150"/>
    <mergeCell ref="C149:I149"/>
    <mergeCell ref="H140:H141"/>
    <mergeCell ref="I140:I141"/>
    <mergeCell ref="B142:I142"/>
    <mergeCell ref="B143:I143"/>
    <mergeCell ref="B144:B146"/>
    <mergeCell ref="C144:I144"/>
    <mergeCell ref="C145:C146"/>
    <mergeCell ref="D145:D146"/>
    <mergeCell ref="E145:E146"/>
    <mergeCell ref="F145:F146"/>
    <mergeCell ref="B154:D154"/>
    <mergeCell ref="B155:E155"/>
    <mergeCell ref="B157:C157"/>
    <mergeCell ref="D157:I157"/>
    <mergeCell ref="B159:B160"/>
    <mergeCell ref="C159:C160"/>
    <mergeCell ref="D159:D160"/>
    <mergeCell ref="E159:E160"/>
    <mergeCell ref="F159:F160"/>
    <mergeCell ref="G159:G160"/>
    <mergeCell ref="H159:H160"/>
    <mergeCell ref="I159:I160"/>
    <mergeCell ref="B161:I161"/>
    <mergeCell ref="B162:I162"/>
    <mergeCell ref="B163:B166"/>
    <mergeCell ref="C163:I163"/>
    <mergeCell ref="C164:C166"/>
    <mergeCell ref="D164:D166"/>
    <mergeCell ref="E164:E166"/>
    <mergeCell ref="B167:B169"/>
    <mergeCell ref="C167:I167"/>
    <mergeCell ref="C168:C169"/>
    <mergeCell ref="D168:D169"/>
    <mergeCell ref="E168:E169"/>
    <mergeCell ref="F168:F169"/>
    <mergeCell ref="G168:G169"/>
    <mergeCell ref="H168:H169"/>
    <mergeCell ref="I168:I169"/>
    <mergeCell ref="B171:D171"/>
    <mergeCell ref="B172:E172"/>
    <mergeCell ref="B174:C174"/>
    <mergeCell ref="D174:I174"/>
    <mergeCell ref="B176:B177"/>
    <mergeCell ref="C176:C177"/>
    <mergeCell ref="D176:D177"/>
    <mergeCell ref="E176:E177"/>
    <mergeCell ref="F176:F177"/>
    <mergeCell ref="G176:G177"/>
    <mergeCell ref="H176:H177"/>
    <mergeCell ref="I176:I177"/>
    <mergeCell ref="B178:I178"/>
    <mergeCell ref="B179:I179"/>
    <mergeCell ref="B180:B182"/>
    <mergeCell ref="C180:I180"/>
    <mergeCell ref="C181:C182"/>
    <mergeCell ref="D181:D182"/>
    <mergeCell ref="E181:E182"/>
    <mergeCell ref="F181:F182"/>
    <mergeCell ref="G181:G182"/>
    <mergeCell ref="H181:H182"/>
    <mergeCell ref="I181:I182"/>
    <mergeCell ref="B183:B184"/>
    <mergeCell ref="C183:I183"/>
    <mergeCell ref="B185:B187"/>
    <mergeCell ref="C185:I185"/>
    <mergeCell ref="C186:C187"/>
    <mergeCell ref="D186:D187"/>
    <mergeCell ref="E186:E187"/>
    <mergeCell ref="F186:F187"/>
    <mergeCell ref="G186:G187"/>
    <mergeCell ref="H186:H187"/>
    <mergeCell ref="I186:I187"/>
    <mergeCell ref="B188:B190"/>
    <mergeCell ref="C188:I188"/>
    <mergeCell ref="C189:C190"/>
    <mergeCell ref="D189:D190"/>
    <mergeCell ref="E189:E190"/>
    <mergeCell ref="B192:D192"/>
    <mergeCell ref="B193:E193"/>
    <mergeCell ref="B195:C195"/>
    <mergeCell ref="D195:I195"/>
    <mergeCell ref="B204:D204"/>
    <mergeCell ref="B205:E205"/>
    <mergeCell ref="B207:C207"/>
    <mergeCell ref="D207:I207"/>
    <mergeCell ref="H197:H198"/>
    <mergeCell ref="I197:I198"/>
    <mergeCell ref="B199:I199"/>
    <mergeCell ref="B200:I200"/>
    <mergeCell ref="B201:B202"/>
    <mergeCell ref="C201:C202"/>
    <mergeCell ref="D201:D202"/>
    <mergeCell ref="E201:E202"/>
    <mergeCell ref="F201:F202"/>
    <mergeCell ref="B197:B198"/>
    <mergeCell ref="C197:C198"/>
    <mergeCell ref="D197:D198"/>
    <mergeCell ref="E197:E198"/>
    <mergeCell ref="F197:F198"/>
    <mergeCell ref="G197:G198"/>
    <mergeCell ref="G201:G202"/>
    <mergeCell ref="H201:H202"/>
    <mergeCell ref="I201:I202"/>
    <mergeCell ref="H209:H210"/>
    <mergeCell ref="I209:I210"/>
    <mergeCell ref="B211:I211"/>
    <mergeCell ref="B212:I212"/>
    <mergeCell ref="B209:B210"/>
    <mergeCell ref="C209:C210"/>
    <mergeCell ref="D209:D210"/>
    <mergeCell ref="E209:E210"/>
    <mergeCell ref="F209:F210"/>
    <mergeCell ref="G209:G210"/>
    <mergeCell ref="B217:D217"/>
    <mergeCell ref="B218:E218"/>
    <mergeCell ref="B220:C220"/>
    <mergeCell ref="D220:I220"/>
    <mergeCell ref="B222:B223"/>
    <mergeCell ref="C222:C223"/>
    <mergeCell ref="D222:D223"/>
    <mergeCell ref="E222:E223"/>
    <mergeCell ref="F222:F223"/>
    <mergeCell ref="G222:G223"/>
    <mergeCell ref="B228:B229"/>
    <mergeCell ref="C228:I228"/>
    <mergeCell ref="B230:B231"/>
    <mergeCell ref="C230:I230"/>
    <mergeCell ref="B233:D233"/>
    <mergeCell ref="B234:E234"/>
    <mergeCell ref="H222:H223"/>
    <mergeCell ref="I222:I223"/>
    <mergeCell ref="B224:I224"/>
    <mergeCell ref="B225:I225"/>
    <mergeCell ref="B226:B227"/>
    <mergeCell ref="C226:I226"/>
    <mergeCell ref="B236:C236"/>
    <mergeCell ref="D236:I236"/>
    <mergeCell ref="B238:B239"/>
    <mergeCell ref="C238:C239"/>
    <mergeCell ref="D238:D239"/>
    <mergeCell ref="E238:E239"/>
    <mergeCell ref="F238:F239"/>
    <mergeCell ref="G238:G239"/>
    <mergeCell ref="H238:H239"/>
    <mergeCell ref="I238:I239"/>
    <mergeCell ref="I243:I244"/>
    <mergeCell ref="B245:B246"/>
    <mergeCell ref="C245:I245"/>
    <mergeCell ref="B248:D248"/>
    <mergeCell ref="B249:E249"/>
    <mergeCell ref="B251:C251"/>
    <mergeCell ref="D251:I251"/>
    <mergeCell ref="B240:I240"/>
    <mergeCell ref="B241:I241"/>
    <mergeCell ref="B242:B244"/>
    <mergeCell ref="C242:I242"/>
    <mergeCell ref="C243:C244"/>
    <mergeCell ref="D243:D244"/>
    <mergeCell ref="E243:E244"/>
    <mergeCell ref="F243:F244"/>
    <mergeCell ref="G243:G244"/>
    <mergeCell ref="H243:H244"/>
    <mergeCell ref="G258:G259"/>
    <mergeCell ref="H258:H259"/>
    <mergeCell ref="I258:I259"/>
    <mergeCell ref="B260:B261"/>
    <mergeCell ref="C260:I260"/>
    <mergeCell ref="B263:D263"/>
    <mergeCell ref="H253:H254"/>
    <mergeCell ref="I253:I254"/>
    <mergeCell ref="B255:I255"/>
    <mergeCell ref="B256:I256"/>
    <mergeCell ref="B257:B258"/>
    <mergeCell ref="C257:I257"/>
    <mergeCell ref="C258:C259"/>
    <mergeCell ref="D258:D259"/>
    <mergeCell ref="E258:E259"/>
    <mergeCell ref="F258:F259"/>
    <mergeCell ref="B253:B254"/>
    <mergeCell ref="C253:C254"/>
    <mergeCell ref="D253:D254"/>
    <mergeCell ref="E253:E254"/>
    <mergeCell ref="F253:F254"/>
    <mergeCell ref="G253:G254"/>
    <mergeCell ref="I268:I269"/>
    <mergeCell ref="B270:I270"/>
    <mergeCell ref="B271:I271"/>
    <mergeCell ref="B272:B273"/>
    <mergeCell ref="C272:I272"/>
    <mergeCell ref="B274:B275"/>
    <mergeCell ref="C274:I274"/>
    <mergeCell ref="B264:E264"/>
    <mergeCell ref="B266:C266"/>
    <mergeCell ref="D266:I266"/>
    <mergeCell ref="B268:B269"/>
    <mergeCell ref="C268:C269"/>
    <mergeCell ref="D268:D269"/>
    <mergeCell ref="E268:E269"/>
    <mergeCell ref="F268:F269"/>
    <mergeCell ref="G268:G269"/>
    <mergeCell ref="H268:H269"/>
    <mergeCell ref="B277:D277"/>
    <mergeCell ref="B278:E278"/>
    <mergeCell ref="B280:C280"/>
    <mergeCell ref="D280:I280"/>
    <mergeCell ref="B282:B283"/>
    <mergeCell ref="C282:C283"/>
    <mergeCell ref="D282:D283"/>
    <mergeCell ref="E282:E283"/>
    <mergeCell ref="F282:F283"/>
    <mergeCell ref="G282:G283"/>
    <mergeCell ref="H282:H283"/>
    <mergeCell ref="I282:I283"/>
    <mergeCell ref="B284:I284"/>
    <mergeCell ref="B285:I285"/>
    <mergeCell ref="B286:B288"/>
    <mergeCell ref="C286:I286"/>
    <mergeCell ref="C287:C288"/>
    <mergeCell ref="D287:D288"/>
    <mergeCell ref="E287:E288"/>
    <mergeCell ref="F287:F288"/>
    <mergeCell ref="H290:H291"/>
    <mergeCell ref="I290:I291"/>
    <mergeCell ref="B293:D293"/>
    <mergeCell ref="B294:E294"/>
    <mergeCell ref="B296:C296"/>
    <mergeCell ref="D296:I296"/>
    <mergeCell ref="G287:G288"/>
    <mergeCell ref="H287:H288"/>
    <mergeCell ref="I287:I288"/>
    <mergeCell ref="B289:B291"/>
    <mergeCell ref="C289:I289"/>
    <mergeCell ref="C290:C291"/>
    <mergeCell ref="D290:D291"/>
    <mergeCell ref="E290:E291"/>
    <mergeCell ref="F290:F291"/>
    <mergeCell ref="G290:G291"/>
    <mergeCell ref="B304:B305"/>
    <mergeCell ref="C304:I304"/>
    <mergeCell ref="B306:B308"/>
    <mergeCell ref="C306:I306"/>
    <mergeCell ref="C307:C308"/>
    <mergeCell ref="D307:D308"/>
    <mergeCell ref="E307:E308"/>
    <mergeCell ref="H298:H299"/>
    <mergeCell ref="I298:I299"/>
    <mergeCell ref="B300:I300"/>
    <mergeCell ref="B301:I301"/>
    <mergeCell ref="B302:B303"/>
    <mergeCell ref="C302:I302"/>
    <mergeCell ref="B298:B299"/>
    <mergeCell ref="C298:C299"/>
    <mergeCell ref="D298:D299"/>
    <mergeCell ref="E298:E299"/>
    <mergeCell ref="F298:F299"/>
    <mergeCell ref="G298:G299"/>
    <mergeCell ref="B310:D310"/>
    <mergeCell ref="B311:E311"/>
    <mergeCell ref="B313:C313"/>
    <mergeCell ref="D313:I313"/>
    <mergeCell ref="B315:B316"/>
    <mergeCell ref="C315:C316"/>
    <mergeCell ref="D315:D316"/>
    <mergeCell ref="E315:E316"/>
    <mergeCell ref="F315:F316"/>
    <mergeCell ref="G315:G316"/>
    <mergeCell ref="B321:B322"/>
    <mergeCell ref="C321:I321"/>
    <mergeCell ref="B324:D324"/>
    <mergeCell ref="B325:E325"/>
    <mergeCell ref="B327:C327"/>
    <mergeCell ref="D327:I327"/>
    <mergeCell ref="H315:H316"/>
    <mergeCell ref="I315:I316"/>
    <mergeCell ref="B317:I317"/>
    <mergeCell ref="B318:I318"/>
    <mergeCell ref="B319:B320"/>
    <mergeCell ref="C319:I319"/>
    <mergeCell ref="H329:H330"/>
    <mergeCell ref="I329:I330"/>
    <mergeCell ref="B331:I331"/>
    <mergeCell ref="B332:I332"/>
    <mergeCell ref="B335:D335"/>
    <mergeCell ref="B336:E336"/>
    <mergeCell ref="B329:B330"/>
    <mergeCell ref="C329:C330"/>
    <mergeCell ref="D329:D330"/>
    <mergeCell ref="E329:E330"/>
    <mergeCell ref="F329:F330"/>
    <mergeCell ref="G329:G330"/>
    <mergeCell ref="B342:I342"/>
    <mergeCell ref="B343:I343"/>
    <mergeCell ref="B344:B345"/>
    <mergeCell ref="B346:B347"/>
    <mergeCell ref="B351:D351"/>
    <mergeCell ref="B352:E352"/>
    <mergeCell ref="B338:C338"/>
    <mergeCell ref="D338:I338"/>
    <mergeCell ref="B340:B341"/>
    <mergeCell ref="C340:C341"/>
    <mergeCell ref="D340:D341"/>
    <mergeCell ref="E340:E341"/>
    <mergeCell ref="F340:F341"/>
    <mergeCell ref="G340:G341"/>
    <mergeCell ref="H340:H341"/>
    <mergeCell ref="I340:I341"/>
    <mergeCell ref="B358:I358"/>
    <mergeCell ref="B359:I359"/>
    <mergeCell ref="B360:B361"/>
    <mergeCell ref="C360:C361"/>
    <mergeCell ref="D360:D361"/>
    <mergeCell ref="E360:E361"/>
    <mergeCell ref="B354:C354"/>
    <mergeCell ref="D354:I354"/>
    <mergeCell ref="B356:B357"/>
    <mergeCell ref="C356:C357"/>
    <mergeCell ref="D356:D357"/>
    <mergeCell ref="E356:E357"/>
    <mergeCell ref="F356:F357"/>
    <mergeCell ref="G356:G357"/>
    <mergeCell ref="H356:H357"/>
    <mergeCell ref="I356:I357"/>
    <mergeCell ref="B362:I362"/>
    <mergeCell ref="B366:D366"/>
    <mergeCell ref="B367:E367"/>
    <mergeCell ref="B369:C369"/>
    <mergeCell ref="D369:I369"/>
    <mergeCell ref="B371:B372"/>
    <mergeCell ref="C371:C372"/>
    <mergeCell ref="D371:D372"/>
    <mergeCell ref="E371:E372"/>
    <mergeCell ref="F371:F372"/>
    <mergeCell ref="G371:G372"/>
    <mergeCell ref="H371:H372"/>
    <mergeCell ref="I371:I372"/>
    <mergeCell ref="B363:B364"/>
    <mergeCell ref="C363:C364"/>
    <mergeCell ref="D363:D364"/>
    <mergeCell ref="E363:E364"/>
    <mergeCell ref="F363:F364"/>
    <mergeCell ref="G363:G364"/>
    <mergeCell ref="H363:H364"/>
    <mergeCell ref="I363:I364"/>
    <mergeCell ref="B373:I373"/>
    <mergeCell ref="B374:I374"/>
    <mergeCell ref="B375:B376"/>
    <mergeCell ref="C375:C376"/>
    <mergeCell ref="D375:D376"/>
    <mergeCell ref="E375:E376"/>
    <mergeCell ref="B377:I377"/>
    <mergeCell ref="B380:D380"/>
    <mergeCell ref="B381:E381"/>
    <mergeCell ref="B383:C383"/>
    <mergeCell ref="D383:I383"/>
    <mergeCell ref="B385:B386"/>
    <mergeCell ref="C385:C386"/>
    <mergeCell ref="D385:D386"/>
    <mergeCell ref="E385:E386"/>
    <mergeCell ref="F385:F386"/>
    <mergeCell ref="H388:H389"/>
    <mergeCell ref="I388:I389"/>
    <mergeCell ref="B391:D391"/>
    <mergeCell ref="B392:E392"/>
    <mergeCell ref="B394:C394"/>
    <mergeCell ref="D394:I394"/>
    <mergeCell ref="G385:G386"/>
    <mergeCell ref="H385:H386"/>
    <mergeCell ref="I385:I386"/>
    <mergeCell ref="B387:I387"/>
    <mergeCell ref="B388:B389"/>
    <mergeCell ref="C388:C389"/>
    <mergeCell ref="D388:D389"/>
    <mergeCell ref="E388:E389"/>
    <mergeCell ref="F388:F389"/>
    <mergeCell ref="G388:G389"/>
    <mergeCell ref="H396:H397"/>
    <mergeCell ref="I396:I397"/>
    <mergeCell ref="B398:I398"/>
    <mergeCell ref="B399:I399"/>
    <mergeCell ref="B400:B401"/>
    <mergeCell ref="B402:B403"/>
    <mergeCell ref="B396:B397"/>
    <mergeCell ref="C396:C397"/>
    <mergeCell ref="D396:D397"/>
    <mergeCell ref="E396:E397"/>
    <mergeCell ref="F396:F397"/>
    <mergeCell ref="G396:G397"/>
    <mergeCell ref="B405:D405"/>
    <mergeCell ref="B406:E406"/>
    <mergeCell ref="B408:C408"/>
    <mergeCell ref="D408:I408"/>
    <mergeCell ref="B410:B411"/>
    <mergeCell ref="C410:C411"/>
    <mergeCell ref="D410:D411"/>
    <mergeCell ref="E410:E411"/>
    <mergeCell ref="F410:F411"/>
    <mergeCell ref="G410:G411"/>
    <mergeCell ref="H410:H411"/>
    <mergeCell ref="I410:I411"/>
    <mergeCell ref="B412:I412"/>
    <mergeCell ref="B413:I413"/>
    <mergeCell ref="B414:B416"/>
    <mergeCell ref="C415:C416"/>
    <mergeCell ref="D415:D416"/>
    <mergeCell ref="E415:E416"/>
    <mergeCell ref="F415:F416"/>
    <mergeCell ref="G415:G416"/>
    <mergeCell ref="B431:B433"/>
    <mergeCell ref="C432:C433"/>
    <mergeCell ref="D432:D433"/>
    <mergeCell ref="E432:E433"/>
    <mergeCell ref="F432:F433"/>
    <mergeCell ref="G432:G433"/>
    <mergeCell ref="H432:H433"/>
    <mergeCell ref="I432:I433"/>
    <mergeCell ref="H415:H416"/>
    <mergeCell ref="I415:I416"/>
    <mergeCell ref="B417:B418"/>
    <mergeCell ref="B420:D420"/>
    <mergeCell ref="B421:E421"/>
    <mergeCell ref="B423:C423"/>
    <mergeCell ref="D423:I423"/>
    <mergeCell ref="H425:H426"/>
    <mergeCell ref="I425:I426"/>
    <mergeCell ref="B427:I427"/>
    <mergeCell ref="B428:I428"/>
    <mergeCell ref="B429:B430"/>
    <mergeCell ref="B425:B426"/>
    <mergeCell ref="C425:C426"/>
    <mergeCell ref="D425:D426"/>
    <mergeCell ref="E425:E426"/>
    <mergeCell ref="F425:F426"/>
    <mergeCell ref="G425:G426"/>
    <mergeCell ref="H440:H441"/>
    <mergeCell ref="I440:I441"/>
    <mergeCell ref="B442:I442"/>
    <mergeCell ref="B447:D447"/>
    <mergeCell ref="B448:E448"/>
    <mergeCell ref="B450:C450"/>
    <mergeCell ref="D450:I450"/>
    <mergeCell ref="B435:D435"/>
    <mergeCell ref="B436:E436"/>
    <mergeCell ref="B438:C438"/>
    <mergeCell ref="D438:I438"/>
    <mergeCell ref="B440:B441"/>
    <mergeCell ref="C440:C441"/>
    <mergeCell ref="D440:D441"/>
    <mergeCell ref="E440:E441"/>
    <mergeCell ref="F440:F441"/>
    <mergeCell ref="G440:G441"/>
    <mergeCell ref="H452:H453"/>
    <mergeCell ref="I452:I453"/>
    <mergeCell ref="B454:I454"/>
    <mergeCell ref="B455:I455"/>
    <mergeCell ref="B457:I457"/>
    <mergeCell ref="B460:D460"/>
    <mergeCell ref="B452:B453"/>
    <mergeCell ref="C452:C453"/>
    <mergeCell ref="D452:D453"/>
    <mergeCell ref="E452:E453"/>
    <mergeCell ref="F452:F453"/>
    <mergeCell ref="G452:G453"/>
    <mergeCell ref="B461:E461"/>
    <mergeCell ref="B463:C463"/>
    <mergeCell ref="D463:I463"/>
    <mergeCell ref="B465:B466"/>
    <mergeCell ref="C465:C466"/>
    <mergeCell ref="D465:D466"/>
    <mergeCell ref="E465:E466"/>
    <mergeCell ref="F465:F466"/>
    <mergeCell ref="G465:G466"/>
    <mergeCell ref="H465:H466"/>
    <mergeCell ref="G473:G474"/>
    <mergeCell ref="H473:H474"/>
    <mergeCell ref="I473:I474"/>
    <mergeCell ref="B475:I475"/>
    <mergeCell ref="B478:D478"/>
    <mergeCell ref="B479:E479"/>
    <mergeCell ref="I465:I466"/>
    <mergeCell ref="B467:I467"/>
    <mergeCell ref="B468:I468"/>
    <mergeCell ref="B470:I470"/>
    <mergeCell ref="B472:I472"/>
    <mergeCell ref="B473:B474"/>
    <mergeCell ref="C473:C474"/>
    <mergeCell ref="D473:D474"/>
    <mergeCell ref="E473:E474"/>
    <mergeCell ref="F473:F474"/>
    <mergeCell ref="B485:I485"/>
    <mergeCell ref="B486:I486"/>
    <mergeCell ref="B489:D489"/>
    <mergeCell ref="B490:E490"/>
    <mergeCell ref="B492:C492"/>
    <mergeCell ref="D492:I492"/>
    <mergeCell ref="B481:C481"/>
    <mergeCell ref="D481:I481"/>
    <mergeCell ref="B483:B484"/>
    <mergeCell ref="C483:C484"/>
    <mergeCell ref="D483:D484"/>
    <mergeCell ref="E483:E484"/>
    <mergeCell ref="F483:F484"/>
    <mergeCell ref="G483:G484"/>
    <mergeCell ref="H483:H484"/>
    <mergeCell ref="I483:I484"/>
    <mergeCell ref="B502:B505"/>
    <mergeCell ref="C503:C505"/>
    <mergeCell ref="D503:D505"/>
    <mergeCell ref="E503:E505"/>
    <mergeCell ref="B509:D509"/>
    <mergeCell ref="B510:E510"/>
    <mergeCell ref="H494:H495"/>
    <mergeCell ref="I494:I495"/>
    <mergeCell ref="B496:I496"/>
    <mergeCell ref="B497:I497"/>
    <mergeCell ref="B498:B499"/>
    <mergeCell ref="B500:B501"/>
    <mergeCell ref="B494:B495"/>
    <mergeCell ref="C494:C495"/>
    <mergeCell ref="D494:D495"/>
    <mergeCell ref="E494:E495"/>
    <mergeCell ref="F494:F495"/>
    <mergeCell ref="G494:G495"/>
    <mergeCell ref="B512:C512"/>
    <mergeCell ref="D512:I512"/>
    <mergeCell ref="B514:B515"/>
    <mergeCell ref="C514:C515"/>
    <mergeCell ref="D514:D515"/>
    <mergeCell ref="E514:E515"/>
    <mergeCell ref="F514:F515"/>
    <mergeCell ref="G514:G515"/>
    <mergeCell ref="H514:H515"/>
    <mergeCell ref="I514:I515"/>
    <mergeCell ref="B516:I516"/>
    <mergeCell ref="B517:B519"/>
    <mergeCell ref="C517:C519"/>
    <mergeCell ref="D517:D519"/>
    <mergeCell ref="E517:E519"/>
    <mergeCell ref="F518:F519"/>
    <mergeCell ref="G518:G519"/>
    <mergeCell ref="H518:H519"/>
    <mergeCell ref="I518:I519"/>
    <mergeCell ref="H526:H527"/>
    <mergeCell ref="I526:I527"/>
    <mergeCell ref="B528:I528"/>
    <mergeCell ref="B531:D531"/>
    <mergeCell ref="B532:E532"/>
    <mergeCell ref="B534:C534"/>
    <mergeCell ref="D534:I534"/>
    <mergeCell ref="B521:D521"/>
    <mergeCell ref="B522:E522"/>
    <mergeCell ref="B524:C524"/>
    <mergeCell ref="D524:I524"/>
    <mergeCell ref="B526:B527"/>
    <mergeCell ref="C526:C527"/>
    <mergeCell ref="D526:D527"/>
    <mergeCell ref="E526:E527"/>
    <mergeCell ref="F526:F527"/>
    <mergeCell ref="G526:G527"/>
    <mergeCell ref="H542:H543"/>
    <mergeCell ref="I542:I543"/>
    <mergeCell ref="B544:B545"/>
    <mergeCell ref="B547:D547"/>
    <mergeCell ref="B548:E548"/>
    <mergeCell ref="B550:C550"/>
    <mergeCell ref="D550:I550"/>
    <mergeCell ref="H536:H537"/>
    <mergeCell ref="I536:I537"/>
    <mergeCell ref="B538:I538"/>
    <mergeCell ref="B539:B540"/>
    <mergeCell ref="B541:B543"/>
    <mergeCell ref="C542:C543"/>
    <mergeCell ref="D542:D543"/>
    <mergeCell ref="E542:E543"/>
    <mergeCell ref="F542:F543"/>
    <mergeCell ref="G542:G543"/>
    <mergeCell ref="B536:B537"/>
    <mergeCell ref="C536:C537"/>
    <mergeCell ref="D536:D537"/>
    <mergeCell ref="E536:E537"/>
    <mergeCell ref="F536:F537"/>
    <mergeCell ref="G536:G537"/>
    <mergeCell ref="H552:H553"/>
    <mergeCell ref="I552:I553"/>
    <mergeCell ref="B554:I554"/>
    <mergeCell ref="B557:D557"/>
    <mergeCell ref="B558:E558"/>
    <mergeCell ref="B560:D560"/>
    <mergeCell ref="B552:B553"/>
    <mergeCell ref="C552:C553"/>
    <mergeCell ref="D552:D553"/>
    <mergeCell ref="E552:E553"/>
    <mergeCell ref="F552:F553"/>
    <mergeCell ref="G552:G553"/>
    <mergeCell ref="F564:G564"/>
    <mergeCell ref="H564:I564"/>
    <mergeCell ref="F565:G565"/>
    <mergeCell ref="H565:I565"/>
    <mergeCell ref="F566:G566"/>
    <mergeCell ref="H566:I566"/>
    <mergeCell ref="B562:B563"/>
    <mergeCell ref="C562:C563"/>
    <mergeCell ref="D562:D563"/>
    <mergeCell ref="E562:E563"/>
    <mergeCell ref="F562:G563"/>
    <mergeCell ref="H562:I563"/>
    <mergeCell ref="F567:G567"/>
    <mergeCell ref="H567:I567"/>
    <mergeCell ref="B569:D569"/>
    <mergeCell ref="B571:B572"/>
    <mergeCell ref="C571:C572"/>
    <mergeCell ref="D571:D572"/>
    <mergeCell ref="E571:E572"/>
    <mergeCell ref="F571:G572"/>
    <mergeCell ref="H571:I572"/>
    <mergeCell ref="F573:G573"/>
    <mergeCell ref="H573:I573"/>
    <mergeCell ref="B575:D575"/>
    <mergeCell ref="B577:B578"/>
    <mergeCell ref="C577:C578"/>
    <mergeCell ref="D577:D578"/>
    <mergeCell ref="E577:E578"/>
    <mergeCell ref="F577:G578"/>
    <mergeCell ref="H577:I578"/>
    <mergeCell ref="F579:G579"/>
    <mergeCell ref="H579:I579"/>
    <mergeCell ref="B581:D581"/>
    <mergeCell ref="B583:B584"/>
    <mergeCell ref="C583:C584"/>
    <mergeCell ref="D583:D584"/>
    <mergeCell ref="E583:E584"/>
    <mergeCell ref="F583:G584"/>
    <mergeCell ref="H583:I584"/>
    <mergeCell ref="F585:G585"/>
    <mergeCell ref="H585:I585"/>
    <mergeCell ref="B589:D589"/>
    <mergeCell ref="B590:E590"/>
    <mergeCell ref="B592:B593"/>
    <mergeCell ref="C592:C593"/>
    <mergeCell ref="D592:D593"/>
    <mergeCell ref="E592:E593"/>
    <mergeCell ref="F592:F593"/>
    <mergeCell ref="G592:G593"/>
    <mergeCell ref="H598:H599"/>
    <mergeCell ref="I598:I599"/>
    <mergeCell ref="B600:B601"/>
    <mergeCell ref="B602:I602"/>
    <mergeCell ref="B604:I604"/>
    <mergeCell ref="B606:I606"/>
    <mergeCell ref="H592:H593"/>
    <mergeCell ref="I592:I593"/>
    <mergeCell ref="B594:I594"/>
    <mergeCell ref="B595:B596"/>
    <mergeCell ref="B597:B599"/>
    <mergeCell ref="C598:C599"/>
    <mergeCell ref="D598:D599"/>
    <mergeCell ref="E598:E599"/>
    <mergeCell ref="F598:F599"/>
    <mergeCell ref="G598:G599"/>
  </mergeCells>
  <phoneticPr fontId="1"/>
  <printOptions horizontalCentered="1"/>
  <pageMargins left="0.51181102362204722" right="0.51181102362204722" top="0.55118110236220474" bottom="0.55118110236220474" header="0.31496062992125984" footer="0.31496062992125984"/>
  <pageSetup paperSize="9" scale="48" fitToHeight="5" orientation="landscape" useFirstPageNumber="1" r:id="rId2"/>
  <headerFooter differentOddEven="1"/>
  <rowBreaks count="59" manualBreakCount="59">
    <brk id="15" min="1" max="8" man="1"/>
    <brk id="20" min="1" max="8" man="1"/>
    <brk id="24" min="1" max="12" man="1"/>
    <brk id="36" min="1" max="12" man="1"/>
    <brk id="48" min="1" max="8" man="1"/>
    <brk id="56" min="1" max="12" man="1"/>
    <brk id="68" min="1" max="8" man="1"/>
    <brk id="74" min="1" max="8" man="1"/>
    <brk id="82" min="1" max="12" man="1"/>
    <brk id="101" min="1" max="8" man="1"/>
    <brk id="106" min="1" max="8" man="1"/>
    <brk id="109" min="1" max="12" man="1"/>
    <brk id="124" min="1" max="8" man="1"/>
    <brk id="128" min="1" max="8" man="1"/>
    <brk id="134" min="1" max="12" man="1"/>
    <brk id="146" min="1" max="8" man="1"/>
    <brk id="151" min="1" max="12" man="1"/>
    <brk id="169" min="1" max="8" man="1"/>
    <brk id="182" min="1" max="8" man="1"/>
    <brk id="187" min="1" max="8" man="1"/>
    <brk id="191" min="1" max="12" man="1"/>
    <brk id="202" min="1" max="8" man="1"/>
    <brk id="214" min="1" max="12" man="1"/>
    <brk id="229" min="1" max="8" man="1"/>
    <brk id="231" min="1" max="8" man="1"/>
    <brk id="244" min="1" max="8" man="1"/>
    <brk id="247" min="1" max="12" man="1"/>
    <brk id="259" min="1" max="8" man="1"/>
    <brk id="262" min="1" max="12" man="1"/>
    <brk id="276" min="1" max="12" man="1"/>
    <brk id="288" min="1" max="8" man="1"/>
    <brk id="292" min="1" max="12" man="1"/>
    <brk id="305" min="1" max="8" man="1"/>
    <brk id="309" min="1" max="12" man="1"/>
    <brk id="323" min="1" max="12" man="1"/>
    <brk id="334" min="1" max="12" man="1"/>
    <brk id="348" min="1" max="12" man="1"/>
    <brk id="361" min="1" max="8" man="1"/>
    <brk id="365" min="1" max="12" man="1"/>
    <brk id="379" min="1" max="12" man="1"/>
    <brk id="390" min="1" max="12" man="1"/>
    <brk id="404" min="1" max="12" man="1"/>
    <brk id="416" min="1" max="8" man="1"/>
    <brk id="419" min="1" max="12" man="1"/>
    <brk id="434" min="1" max="12" man="1"/>
    <brk id="444" min="1" max="12" man="1"/>
    <brk id="459" min="1" max="12" man="1"/>
    <brk id="471" min="1" max="8" man="1"/>
    <brk id="477" min="1" max="12" man="1"/>
    <brk id="488" min="1" max="12" man="1"/>
    <brk id="501" min="1" max="8" man="1"/>
    <brk id="506" min="1" max="12" man="1"/>
    <brk id="520" min="1" max="12" man="1"/>
    <brk id="530" min="1" max="12" man="1"/>
    <brk id="540" min="1" max="8" man="1"/>
    <brk id="546" min="1" max="12" man="1"/>
    <brk id="568" min="1" max="12" man="1"/>
    <brk id="586" min="1" max="12" man="1"/>
    <brk id="599" min="1" max="8" man="1"/>
  </rowBreaks>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5:L34"/>
  <sheetViews>
    <sheetView showGridLines="0" workbookViewId="0">
      <selection activeCell="B28" sqref="B28:J34"/>
    </sheetView>
  </sheetViews>
  <sheetFormatPr defaultRowHeight="12.75" outlineLevelRow="1" x14ac:dyDescent="0.25"/>
  <cols>
    <col min="2" max="2" width="15.3984375" customWidth="1"/>
    <col min="3" max="3" width="17.265625" bestFit="1" customWidth="1"/>
    <col min="4" max="4" width="17.73046875" customWidth="1"/>
    <col min="5" max="7" width="9.3984375" customWidth="1"/>
    <col min="8" max="9" width="7.59765625" customWidth="1"/>
    <col min="10" max="12" width="7.3984375" customWidth="1"/>
  </cols>
  <sheetData>
    <row r="5" spans="2:12" ht="33.75" hidden="1" customHeight="1" outlineLevel="1" x14ac:dyDescent="0.25">
      <c r="B5" s="14" t="s">
        <v>1</v>
      </c>
      <c r="C5" s="14" t="s">
        <v>2</v>
      </c>
      <c r="D5" s="14" t="s">
        <v>3</v>
      </c>
      <c r="E5" s="14" t="s">
        <v>4</v>
      </c>
      <c r="F5" s="14"/>
      <c r="G5" s="14" t="s">
        <v>15</v>
      </c>
      <c r="H5" s="14" t="s">
        <v>5</v>
      </c>
      <c r="I5" s="14" t="s">
        <v>16</v>
      </c>
    </row>
    <row r="6" spans="2:12" hidden="1" outlineLevel="1" x14ac:dyDescent="0.25">
      <c r="B6" s="624" t="s">
        <v>6</v>
      </c>
      <c r="C6" s="624" t="s">
        <v>8</v>
      </c>
      <c r="D6" s="15" t="s">
        <v>7</v>
      </c>
      <c r="E6" s="16" t="s">
        <v>17</v>
      </c>
      <c r="F6" s="16"/>
      <c r="G6" s="16" t="s">
        <v>10</v>
      </c>
      <c r="H6" s="16" t="s">
        <v>99</v>
      </c>
      <c r="I6" s="16" t="s">
        <v>19</v>
      </c>
    </row>
    <row r="7" spans="2:12" hidden="1" outlineLevel="1" x14ac:dyDescent="0.25">
      <c r="B7" s="624"/>
      <c r="C7" s="624"/>
      <c r="D7" s="15" t="s">
        <v>14</v>
      </c>
      <c r="E7" s="16" t="s">
        <v>18</v>
      </c>
      <c r="F7" s="16"/>
      <c r="G7" s="16" t="s">
        <v>11</v>
      </c>
      <c r="H7" s="16" t="s">
        <v>100</v>
      </c>
      <c r="I7" s="16" t="s">
        <v>20</v>
      </c>
    </row>
    <row r="8" spans="2:12" hidden="1" outlineLevel="1" x14ac:dyDescent="0.25">
      <c r="B8" s="624"/>
      <c r="C8" s="625" t="s">
        <v>9</v>
      </c>
      <c r="D8" s="625"/>
      <c r="E8" s="16" t="s">
        <v>13</v>
      </c>
      <c r="F8" s="16"/>
      <c r="G8" s="16" t="s">
        <v>12</v>
      </c>
      <c r="H8" s="16" t="s">
        <v>101</v>
      </c>
      <c r="I8" s="16" t="s">
        <v>21</v>
      </c>
    </row>
    <row r="9" spans="2:12" hidden="1" outlineLevel="1" x14ac:dyDescent="0.25">
      <c r="B9" t="s">
        <v>22</v>
      </c>
    </row>
    <row r="10" spans="2:12" hidden="1" outlineLevel="1" x14ac:dyDescent="0.25"/>
    <row r="11" spans="2:12" collapsed="1" x14ac:dyDescent="0.25"/>
    <row r="13" spans="2:12" ht="25.5" hidden="1" outlineLevel="1" x14ac:dyDescent="0.25">
      <c r="C13" s="14" t="s">
        <v>2</v>
      </c>
      <c r="D13" s="14" t="s">
        <v>3</v>
      </c>
      <c r="E13" s="14" t="s">
        <v>23</v>
      </c>
      <c r="F13" s="14"/>
      <c r="G13" s="14" t="s">
        <v>24</v>
      </c>
      <c r="H13" s="14" t="s">
        <v>25</v>
      </c>
      <c r="I13" s="14" t="s">
        <v>26</v>
      </c>
      <c r="J13" s="14" t="s">
        <v>9</v>
      </c>
      <c r="K13" s="14" t="s">
        <v>27</v>
      </c>
      <c r="L13" s="14" t="s">
        <v>5</v>
      </c>
    </row>
    <row r="14" spans="2:12" hidden="1" outlineLevel="1" x14ac:dyDescent="0.25">
      <c r="C14" s="624" t="s">
        <v>8</v>
      </c>
      <c r="D14" s="15" t="s">
        <v>7</v>
      </c>
      <c r="E14" s="16">
        <v>95</v>
      </c>
      <c r="F14" s="16"/>
      <c r="G14" s="16">
        <v>95</v>
      </c>
      <c r="H14" s="16">
        <v>40</v>
      </c>
      <c r="I14" s="16">
        <v>30</v>
      </c>
      <c r="J14" s="16">
        <f>SUM(E14:I14)</f>
        <v>260</v>
      </c>
      <c r="K14" s="16">
        <v>10</v>
      </c>
      <c r="L14" s="16">
        <f>J14+K14</f>
        <v>270</v>
      </c>
    </row>
    <row r="15" spans="2:12" hidden="1" outlineLevel="1" x14ac:dyDescent="0.25">
      <c r="C15" s="624"/>
      <c r="D15" s="15" t="s">
        <v>14</v>
      </c>
      <c r="E15" s="16">
        <v>25</v>
      </c>
      <c r="F15" s="16"/>
      <c r="G15" s="16">
        <v>25</v>
      </c>
      <c r="H15" s="16">
        <v>10</v>
      </c>
      <c r="I15" s="16">
        <v>20</v>
      </c>
      <c r="J15" s="16">
        <f>SUM(E15:I15)</f>
        <v>80</v>
      </c>
      <c r="K15" s="16">
        <v>4</v>
      </c>
      <c r="L15" s="16">
        <f>J15+K15</f>
        <v>84</v>
      </c>
    </row>
    <row r="16" spans="2:12" hidden="1" outlineLevel="1" x14ac:dyDescent="0.25">
      <c r="C16" s="625" t="s">
        <v>9</v>
      </c>
      <c r="D16" s="625"/>
      <c r="E16" s="16">
        <f t="shared" ref="E16:L16" si="0">SUM(E14:E15)</f>
        <v>120</v>
      </c>
      <c r="F16" s="16"/>
      <c r="G16" s="16">
        <f t="shared" si="0"/>
        <v>120</v>
      </c>
      <c r="H16" s="16">
        <f t="shared" si="0"/>
        <v>50</v>
      </c>
      <c r="I16" s="16">
        <f t="shared" si="0"/>
        <v>50</v>
      </c>
      <c r="J16" s="16">
        <f t="shared" si="0"/>
        <v>340</v>
      </c>
      <c r="K16" s="16">
        <f t="shared" si="0"/>
        <v>14</v>
      </c>
      <c r="L16" s="16">
        <f t="shared" si="0"/>
        <v>354</v>
      </c>
    </row>
    <row r="17" spans="2:10" hidden="1" outlineLevel="1" x14ac:dyDescent="0.25"/>
    <row r="18" spans="2:10" collapsed="1" x14ac:dyDescent="0.25"/>
    <row r="19" spans="2:10" x14ac:dyDescent="0.25">
      <c r="B19" s="177"/>
      <c r="C19" s="177"/>
      <c r="D19" s="177"/>
      <c r="E19" s="177"/>
      <c r="F19" s="177"/>
      <c r="G19" s="177"/>
      <c r="H19" s="177"/>
      <c r="I19" s="626" t="s">
        <v>117</v>
      </c>
      <c r="J19" s="626"/>
    </row>
    <row r="20" spans="2:10" x14ac:dyDescent="0.25">
      <c r="B20" s="622" t="s">
        <v>114</v>
      </c>
      <c r="C20" s="622" t="s">
        <v>102</v>
      </c>
      <c r="D20" s="622" t="s">
        <v>103</v>
      </c>
      <c r="E20" s="623" t="s">
        <v>104</v>
      </c>
      <c r="F20" s="623" t="s">
        <v>758</v>
      </c>
      <c r="G20" s="623" t="s">
        <v>105</v>
      </c>
      <c r="H20" s="622" t="s">
        <v>106</v>
      </c>
      <c r="I20" s="622"/>
      <c r="J20" s="622"/>
    </row>
    <row r="21" spans="2:10" x14ac:dyDescent="0.25">
      <c r="B21" s="622"/>
      <c r="C21" s="622"/>
      <c r="D21" s="622"/>
      <c r="E21" s="623"/>
      <c r="F21" s="623"/>
      <c r="G21" s="623"/>
      <c r="H21" s="178" t="s">
        <v>107</v>
      </c>
      <c r="I21" s="178" t="s">
        <v>108</v>
      </c>
      <c r="J21" s="178" t="s">
        <v>109</v>
      </c>
    </row>
    <row r="22" spans="2:10" ht="15.75" customHeight="1" x14ac:dyDescent="0.25">
      <c r="B22" s="622" t="s">
        <v>115</v>
      </c>
      <c r="C22" s="621" t="s">
        <v>110</v>
      </c>
      <c r="D22" s="179" t="s">
        <v>111</v>
      </c>
      <c r="E22" s="178">
        <v>95</v>
      </c>
      <c r="F22" s="178">
        <v>5</v>
      </c>
      <c r="G22" s="178">
        <v>335</v>
      </c>
      <c r="H22" s="178">
        <v>249</v>
      </c>
      <c r="I22" s="178">
        <v>122</v>
      </c>
      <c r="J22" s="178">
        <v>371</v>
      </c>
    </row>
    <row r="23" spans="2:10" ht="15.75" customHeight="1" x14ac:dyDescent="0.25">
      <c r="B23" s="622"/>
      <c r="C23" s="621"/>
      <c r="D23" s="179" t="s">
        <v>112</v>
      </c>
      <c r="E23" s="178">
        <v>25</v>
      </c>
      <c r="F23" s="178">
        <v>2</v>
      </c>
      <c r="G23" s="178">
        <v>89</v>
      </c>
      <c r="H23" s="178">
        <v>39</v>
      </c>
      <c r="I23" s="178">
        <v>59</v>
      </c>
      <c r="J23" s="178">
        <v>98</v>
      </c>
    </row>
    <row r="24" spans="2:10" ht="15.75" customHeight="1" x14ac:dyDescent="0.25">
      <c r="B24" s="622"/>
      <c r="C24" s="622" t="s">
        <v>113</v>
      </c>
      <c r="D24" s="622"/>
      <c r="E24" s="178">
        <v>120</v>
      </c>
      <c r="F24" s="178">
        <v>7</v>
      </c>
      <c r="G24" s="178">
        <v>424</v>
      </c>
      <c r="H24" s="178">
        <v>288</v>
      </c>
      <c r="I24" s="178">
        <v>181</v>
      </c>
      <c r="J24" s="178">
        <v>469</v>
      </c>
    </row>
    <row r="25" spans="2:10" x14ac:dyDescent="0.25">
      <c r="B25" s="177" t="s">
        <v>116</v>
      </c>
      <c r="C25" s="177"/>
      <c r="D25" s="177"/>
      <c r="E25" s="177"/>
      <c r="F25" s="177"/>
      <c r="G25" s="177"/>
      <c r="H25" s="177"/>
      <c r="I25" s="177"/>
      <c r="J25" s="177"/>
    </row>
    <row r="28" spans="2:10" x14ac:dyDescent="0.25">
      <c r="B28" s="491" t="s">
        <v>1366</v>
      </c>
      <c r="C28" s="491" t="s">
        <v>1367</v>
      </c>
      <c r="D28" s="491" t="s">
        <v>1368</v>
      </c>
      <c r="E28" s="491" t="s">
        <v>104</v>
      </c>
      <c r="F28" s="627" t="s">
        <v>1369</v>
      </c>
      <c r="G28" s="491" t="s">
        <v>105</v>
      </c>
      <c r="H28" s="472" t="s">
        <v>106</v>
      </c>
      <c r="I28" s="494"/>
      <c r="J28" s="473"/>
    </row>
    <row r="29" spans="2:10" x14ac:dyDescent="0.25">
      <c r="B29" s="493"/>
      <c r="C29" s="493"/>
      <c r="D29" s="493"/>
      <c r="E29" s="493"/>
      <c r="F29" s="628"/>
      <c r="G29" s="493"/>
      <c r="H29" s="278" t="s">
        <v>107</v>
      </c>
      <c r="I29" s="278" t="s">
        <v>108</v>
      </c>
      <c r="J29" s="278" t="s">
        <v>109</v>
      </c>
    </row>
    <row r="30" spans="2:10" ht="15" customHeight="1" x14ac:dyDescent="0.25">
      <c r="B30" s="491" t="s">
        <v>1370</v>
      </c>
      <c r="C30" s="629" t="s">
        <v>110</v>
      </c>
      <c r="D30" s="279" t="s">
        <v>111</v>
      </c>
      <c r="E30" s="280">
        <v>75</v>
      </c>
      <c r="F30" s="280">
        <v>5</v>
      </c>
      <c r="G30" s="280">
        <v>310</v>
      </c>
      <c r="H30" s="280">
        <v>174</v>
      </c>
      <c r="I30" s="280">
        <v>177</v>
      </c>
      <c r="J30" s="280">
        <f>SUM(H30:I30)</f>
        <v>351</v>
      </c>
    </row>
    <row r="31" spans="2:10" ht="15" customHeight="1" x14ac:dyDescent="0.25">
      <c r="B31" s="492"/>
      <c r="C31" s="630"/>
      <c r="D31" s="279" t="s">
        <v>112</v>
      </c>
      <c r="E31" s="280">
        <v>25</v>
      </c>
      <c r="F31" s="280">
        <v>2</v>
      </c>
      <c r="G31" s="280">
        <v>104</v>
      </c>
      <c r="H31" s="280">
        <v>39</v>
      </c>
      <c r="I31" s="280">
        <v>65</v>
      </c>
      <c r="J31" s="280">
        <f t="shared" ref="J31:J33" si="1">SUM(H31:I31)</f>
        <v>104</v>
      </c>
    </row>
    <row r="32" spans="2:10" ht="15.75" customHeight="1" x14ac:dyDescent="0.25">
      <c r="B32" s="492"/>
      <c r="C32" s="279" t="s">
        <v>1371</v>
      </c>
      <c r="D32" s="279" t="s">
        <v>1372</v>
      </c>
      <c r="E32" s="280">
        <v>100</v>
      </c>
      <c r="F32" s="280">
        <v>2</v>
      </c>
      <c r="G32" s="280">
        <v>404</v>
      </c>
      <c r="H32" s="280">
        <v>316</v>
      </c>
      <c r="I32" s="280">
        <v>114</v>
      </c>
      <c r="J32" s="280">
        <f t="shared" si="1"/>
        <v>430</v>
      </c>
    </row>
    <row r="33" spans="2:10" ht="17.25" customHeight="1" x14ac:dyDescent="0.25">
      <c r="B33" s="492"/>
      <c r="C33" s="279" t="s">
        <v>1373</v>
      </c>
      <c r="D33" s="279" t="s">
        <v>1374</v>
      </c>
      <c r="E33" s="280">
        <v>20</v>
      </c>
      <c r="F33" s="281"/>
      <c r="G33" s="280">
        <v>40</v>
      </c>
      <c r="H33" s="280">
        <v>28</v>
      </c>
      <c r="I33" s="280">
        <v>3</v>
      </c>
      <c r="J33" s="280">
        <f t="shared" si="1"/>
        <v>31</v>
      </c>
    </row>
    <row r="34" spans="2:10" x14ac:dyDescent="0.25">
      <c r="B34" s="493"/>
      <c r="C34" s="472" t="s">
        <v>113</v>
      </c>
      <c r="D34" s="473"/>
      <c r="E34" s="280">
        <f>SUM(E30:E33)</f>
        <v>220</v>
      </c>
      <c r="F34" s="280">
        <f t="shared" ref="F34:G34" si="2">SUM(F30:F33)</f>
        <v>9</v>
      </c>
      <c r="G34" s="280">
        <f t="shared" si="2"/>
        <v>858</v>
      </c>
      <c r="H34" s="280">
        <f>SUM(H30:H33)</f>
        <v>557</v>
      </c>
      <c r="I34" s="280">
        <f>SUM(I30:I33)</f>
        <v>359</v>
      </c>
      <c r="J34" s="280">
        <f>SUM(H34:I34)</f>
        <v>916</v>
      </c>
    </row>
  </sheetData>
  <customSheetViews>
    <customSheetView guid="{8AE7BAA8-69F8-4237-BE63-CD9A91A70A4D}" showGridLines="0" hiddenRows="1">
      <selection activeCell="B29" sqref="B29"/>
      <pageMargins left="0.7" right="0.7" top="0.75" bottom="0.75" header="0.3" footer="0.3"/>
      <pageSetup paperSize="9" orientation="landscape" r:id="rId1"/>
    </customSheetView>
  </customSheetViews>
  <mergeCells count="26">
    <mergeCell ref="C28:C29"/>
    <mergeCell ref="B28:B29"/>
    <mergeCell ref="B30:B34"/>
    <mergeCell ref="C30:C31"/>
    <mergeCell ref="C34:D34"/>
    <mergeCell ref="H28:J28"/>
    <mergeCell ref="G28:G29"/>
    <mergeCell ref="F28:F29"/>
    <mergeCell ref="E28:E29"/>
    <mergeCell ref="D28:D29"/>
    <mergeCell ref="E20:E21"/>
    <mergeCell ref="G20:G21"/>
    <mergeCell ref="H20:J20"/>
    <mergeCell ref="B6:B8"/>
    <mergeCell ref="C8:D8"/>
    <mergeCell ref="C6:C7"/>
    <mergeCell ref="C14:C15"/>
    <mergeCell ref="C16:D16"/>
    <mergeCell ref="F20:F21"/>
    <mergeCell ref="I19:J19"/>
    <mergeCell ref="C22:C23"/>
    <mergeCell ref="C24:D24"/>
    <mergeCell ref="B20:B21"/>
    <mergeCell ref="B22:B24"/>
    <mergeCell ref="C20:C21"/>
    <mergeCell ref="D20:D21"/>
  </mergeCells>
  <phoneticPr fontId="1"/>
  <pageMargins left="0.7" right="0.7" top="0.75" bottom="0.75" header="0.3" footer="0.3"/>
  <pageSetup paperSize="9" orientation="landscape" r:id="rId2"/>
  <ignoredErrors>
    <ignoredError sqref="J30:J33"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N51"/>
  <sheetViews>
    <sheetView showGridLines="0" topLeftCell="A17" workbookViewId="0">
      <selection activeCell="N15" sqref="N15"/>
    </sheetView>
  </sheetViews>
  <sheetFormatPr defaultRowHeight="12.75" x14ac:dyDescent="0.25"/>
  <cols>
    <col min="1" max="1" width="3.86328125" customWidth="1"/>
    <col min="2" max="2" width="9.46484375" style="18" customWidth="1"/>
    <col min="3" max="3" width="2.86328125" customWidth="1"/>
    <col min="4" max="4" width="3.3984375" customWidth="1"/>
    <col min="5" max="5" width="4.59765625" customWidth="1"/>
    <col min="6" max="6" width="8.265625" style="18" customWidth="1"/>
    <col min="7" max="7" width="6.1328125" customWidth="1"/>
    <col min="8" max="8" width="3.46484375" style="18" customWidth="1"/>
    <col min="9" max="9" width="10.59765625" customWidth="1"/>
    <col min="10" max="10" width="5.73046875" customWidth="1"/>
    <col min="11" max="11" width="2.1328125" customWidth="1"/>
    <col min="12" max="12" width="4.86328125" customWidth="1"/>
    <col min="13" max="13" width="3.73046875" customWidth="1"/>
    <col min="14" max="14" width="17.265625" style="17" customWidth="1"/>
  </cols>
  <sheetData>
    <row r="3" spans="2:14" ht="26.25" customHeight="1" x14ac:dyDescent="0.25">
      <c r="B3" s="632" t="s">
        <v>63</v>
      </c>
      <c r="C3" s="625"/>
      <c r="D3" s="625"/>
      <c r="E3" s="625"/>
      <c r="F3" s="625"/>
      <c r="G3" s="625"/>
      <c r="H3" s="625"/>
      <c r="I3" s="625"/>
      <c r="J3" s="625"/>
      <c r="K3" s="625"/>
      <c r="L3" s="625"/>
      <c r="M3" s="625"/>
      <c r="N3" s="625"/>
    </row>
    <row r="5" spans="2:14" x14ac:dyDescent="0.25">
      <c r="L5" s="625" t="s">
        <v>37</v>
      </c>
      <c r="M5" s="625"/>
    </row>
    <row r="6" spans="2:14" x14ac:dyDescent="0.25">
      <c r="E6" s="632" t="s">
        <v>42</v>
      </c>
      <c r="F6" s="632"/>
    </row>
    <row r="7" spans="2:14" x14ac:dyDescent="0.25">
      <c r="H7" s="632" t="s">
        <v>38</v>
      </c>
      <c r="I7" s="624"/>
      <c r="M7" s="631" t="s">
        <v>32</v>
      </c>
      <c r="N7" s="631"/>
    </row>
    <row r="8" spans="2:14" ht="6" customHeight="1" x14ac:dyDescent="0.25"/>
    <row r="9" spans="2:14" x14ac:dyDescent="0.25">
      <c r="B9" s="19" t="s">
        <v>43</v>
      </c>
      <c r="E9" s="632" t="s">
        <v>40</v>
      </c>
      <c r="F9" s="632"/>
      <c r="N9" s="20" t="s">
        <v>28</v>
      </c>
    </row>
    <row r="10" spans="2:14" ht="6" customHeight="1" x14ac:dyDescent="0.25"/>
    <row r="11" spans="2:14" x14ac:dyDescent="0.25">
      <c r="H11" s="632" t="s">
        <v>39</v>
      </c>
      <c r="I11" s="624"/>
      <c r="N11" s="20" t="s">
        <v>29</v>
      </c>
    </row>
    <row r="12" spans="2:14" ht="6" customHeight="1" x14ac:dyDescent="0.25"/>
    <row r="13" spans="2:14" x14ac:dyDescent="0.25">
      <c r="E13" s="632" t="s">
        <v>41</v>
      </c>
      <c r="F13" s="632"/>
      <c r="N13" s="20" t="s">
        <v>30</v>
      </c>
    </row>
    <row r="14" spans="2:14" ht="6" customHeight="1" x14ac:dyDescent="0.25"/>
    <row r="15" spans="2:14" x14ac:dyDescent="0.25">
      <c r="E15" s="632" t="s">
        <v>64</v>
      </c>
      <c r="F15" s="632"/>
      <c r="N15" s="20" t="s">
        <v>31</v>
      </c>
    </row>
    <row r="18" spans="2:14" x14ac:dyDescent="0.25">
      <c r="B18" s="21" t="s">
        <v>44</v>
      </c>
      <c r="E18" s="632" t="s">
        <v>8</v>
      </c>
      <c r="F18" s="632"/>
      <c r="H18" s="632" t="s">
        <v>7</v>
      </c>
      <c r="I18" s="624"/>
      <c r="M18" s="631" t="s">
        <v>33</v>
      </c>
      <c r="N18" s="631"/>
    </row>
    <row r="19" spans="2:14" ht="6" customHeight="1" x14ac:dyDescent="0.25"/>
    <row r="20" spans="2:14" x14ac:dyDescent="0.25">
      <c r="H20" s="632" t="s">
        <v>14</v>
      </c>
      <c r="I20" s="624"/>
      <c r="N20" s="20" t="s">
        <v>34</v>
      </c>
    </row>
    <row r="21" spans="2:14" ht="6" customHeight="1" x14ac:dyDescent="0.25"/>
    <row r="22" spans="2:14" x14ac:dyDescent="0.25">
      <c r="N22" s="20" t="s">
        <v>35</v>
      </c>
    </row>
    <row r="23" spans="2:14" ht="6" customHeight="1" x14ac:dyDescent="0.25"/>
    <row r="24" spans="2:14" x14ac:dyDescent="0.25">
      <c r="E24" s="632" t="s">
        <v>45</v>
      </c>
      <c r="F24" s="632"/>
      <c r="I24" s="632" t="s">
        <v>46</v>
      </c>
      <c r="J24" s="624"/>
      <c r="N24" s="21" t="s">
        <v>36</v>
      </c>
    </row>
    <row r="25" spans="2:14" ht="6" customHeight="1" x14ac:dyDescent="0.25"/>
    <row r="26" spans="2:14" x14ac:dyDescent="0.25">
      <c r="I26" s="632" t="s">
        <v>47</v>
      </c>
      <c r="J26" s="624"/>
    </row>
    <row r="27" spans="2:14" ht="6" customHeight="1" x14ac:dyDescent="0.25"/>
    <row r="28" spans="2:14" x14ac:dyDescent="0.25">
      <c r="E28" s="632" t="s">
        <v>51</v>
      </c>
      <c r="F28" s="624"/>
      <c r="G28" s="624"/>
      <c r="I28" s="632" t="s">
        <v>48</v>
      </c>
      <c r="J28" s="624"/>
    </row>
    <row r="29" spans="2:14" ht="6" customHeight="1" x14ac:dyDescent="0.25"/>
    <row r="30" spans="2:14" x14ac:dyDescent="0.25">
      <c r="E30" s="632" t="s">
        <v>52</v>
      </c>
      <c r="F30" s="624"/>
      <c r="G30" s="624"/>
      <c r="I30" s="632" t="s">
        <v>49</v>
      </c>
      <c r="J30" s="624"/>
    </row>
    <row r="31" spans="2:14" ht="6" customHeight="1" x14ac:dyDescent="0.25"/>
    <row r="32" spans="2:14" x14ac:dyDescent="0.25">
      <c r="E32" s="632" t="s">
        <v>54</v>
      </c>
      <c r="F32" s="625"/>
      <c r="G32" s="625"/>
      <c r="I32" s="632" t="s">
        <v>50</v>
      </c>
      <c r="J32" s="624"/>
    </row>
    <row r="33" spans="4:10" ht="6" customHeight="1" x14ac:dyDescent="0.25"/>
    <row r="34" spans="4:10" x14ac:dyDescent="0.25">
      <c r="E34" s="632" t="s">
        <v>55</v>
      </c>
      <c r="F34" s="625"/>
      <c r="G34" s="625"/>
    </row>
    <row r="35" spans="4:10" ht="6" customHeight="1" x14ac:dyDescent="0.25"/>
    <row r="36" spans="4:10" x14ac:dyDescent="0.25">
      <c r="E36" s="632" t="s">
        <v>53</v>
      </c>
      <c r="F36" s="625"/>
      <c r="G36" s="625"/>
    </row>
    <row r="37" spans="4:10" ht="6" customHeight="1" x14ac:dyDescent="0.25"/>
    <row r="38" spans="4:10" x14ac:dyDescent="0.25">
      <c r="E38" s="632" t="s">
        <v>62</v>
      </c>
      <c r="F38" s="625"/>
      <c r="G38" s="625"/>
    </row>
    <row r="39" spans="4:10" ht="6" customHeight="1" x14ac:dyDescent="0.25"/>
    <row r="40" spans="4:10" x14ac:dyDescent="0.25">
      <c r="E40" s="632" t="s">
        <v>65</v>
      </c>
      <c r="F40" s="625"/>
      <c r="G40" s="625"/>
    </row>
    <row r="41" spans="4:10" ht="6" customHeight="1" x14ac:dyDescent="0.25"/>
    <row r="42" spans="4:10" x14ac:dyDescent="0.25">
      <c r="E42" s="632" t="s">
        <v>66</v>
      </c>
      <c r="F42" s="625"/>
      <c r="G42" s="625"/>
    </row>
    <row r="44" spans="4:10" x14ac:dyDescent="0.25">
      <c r="D44" s="625" t="s">
        <v>67</v>
      </c>
      <c r="E44" s="625"/>
    </row>
    <row r="45" spans="4:10" ht="6" customHeight="1" x14ac:dyDescent="0.25"/>
    <row r="46" spans="4:10" x14ac:dyDescent="0.25">
      <c r="E46" s="632" t="s">
        <v>56</v>
      </c>
      <c r="F46" s="625"/>
      <c r="G46" s="625"/>
      <c r="I46" s="632" t="s">
        <v>59</v>
      </c>
      <c r="J46" s="624"/>
    </row>
    <row r="47" spans="4:10" ht="6" customHeight="1" x14ac:dyDescent="0.25"/>
    <row r="48" spans="4:10" x14ac:dyDescent="0.25">
      <c r="E48" s="632" t="s">
        <v>57</v>
      </c>
      <c r="F48" s="625"/>
      <c r="G48" s="625"/>
      <c r="I48" s="632" t="s">
        <v>60</v>
      </c>
      <c r="J48" s="624"/>
    </row>
    <row r="49" spans="5:10" ht="6" customHeight="1" x14ac:dyDescent="0.25"/>
    <row r="50" spans="5:10" x14ac:dyDescent="0.25">
      <c r="E50" s="632" t="s">
        <v>58</v>
      </c>
      <c r="F50" s="625"/>
      <c r="G50" s="625"/>
      <c r="I50" s="632" t="s">
        <v>61</v>
      </c>
      <c r="J50" s="624"/>
    </row>
    <row r="51" spans="5:10" ht="6" customHeight="1" x14ac:dyDescent="0.25"/>
  </sheetData>
  <customSheetViews>
    <customSheetView guid="{8AE7BAA8-69F8-4237-BE63-CD9A91A70A4D}" showGridLines="0">
      <selection activeCell="N15" sqref="N15"/>
      <pageMargins left="0.7" right="0.7" top="0.75" bottom="0.75" header="0.3" footer="0.3"/>
      <pageSetup paperSize="9" orientation="portrait" r:id="rId1"/>
    </customSheetView>
  </customSheetViews>
  <mergeCells count="34">
    <mergeCell ref="E48:G48"/>
    <mergeCell ref="I48:J48"/>
    <mergeCell ref="E50:G50"/>
    <mergeCell ref="I50:J50"/>
    <mergeCell ref="E38:G38"/>
    <mergeCell ref="E40:G40"/>
    <mergeCell ref="E42:G42"/>
    <mergeCell ref="D44:E44"/>
    <mergeCell ref="E46:G46"/>
    <mergeCell ref="I46:J46"/>
    <mergeCell ref="E36:G36"/>
    <mergeCell ref="H20:I20"/>
    <mergeCell ref="E24:F24"/>
    <mergeCell ref="I24:J24"/>
    <mergeCell ref="I26:J26"/>
    <mergeCell ref="E28:G28"/>
    <mergeCell ref="I28:J28"/>
    <mergeCell ref="E30:G30"/>
    <mergeCell ref="I30:J30"/>
    <mergeCell ref="E32:G32"/>
    <mergeCell ref="I32:J32"/>
    <mergeCell ref="E34:G34"/>
    <mergeCell ref="M18:N18"/>
    <mergeCell ref="B3:N3"/>
    <mergeCell ref="L5:M5"/>
    <mergeCell ref="E6:F6"/>
    <mergeCell ref="H7:I7"/>
    <mergeCell ref="M7:N7"/>
    <mergeCell ref="E9:F9"/>
    <mergeCell ref="H11:I11"/>
    <mergeCell ref="E13:F13"/>
    <mergeCell ref="E15:F15"/>
    <mergeCell ref="E18:F18"/>
    <mergeCell ref="H18:I18"/>
  </mergeCells>
  <phoneticPr fontId="1"/>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L16"/>
  <sheetViews>
    <sheetView view="pageBreakPreview" zoomScaleNormal="150" zoomScaleSheetLayoutView="100" zoomScalePageLayoutView="150" workbookViewId="0">
      <selection activeCell="D5" sqref="D5"/>
    </sheetView>
  </sheetViews>
  <sheetFormatPr defaultColWidth="8.86328125" defaultRowHeight="12.75" x14ac:dyDescent="0.25"/>
  <cols>
    <col min="1" max="1" width="1.1328125" customWidth="1"/>
    <col min="2" max="2" width="3.73046875" customWidth="1"/>
    <col min="3" max="3" width="1.73046875" customWidth="1"/>
    <col min="4" max="4" width="62.73046875" style="17" customWidth="1"/>
    <col min="5" max="8" width="1.59765625" customWidth="1"/>
    <col min="9" max="9" width="50" style="17" customWidth="1"/>
    <col min="10" max="11" width="1.59765625" customWidth="1"/>
    <col min="12" max="12" width="55.59765625" style="17" customWidth="1"/>
  </cols>
  <sheetData>
    <row r="1" spans="2:12" ht="21" x14ac:dyDescent="0.25">
      <c r="D1" s="633" t="s">
        <v>68</v>
      </c>
      <c r="E1" s="633"/>
      <c r="F1" s="633"/>
      <c r="G1" s="633"/>
      <c r="H1" s="633"/>
      <c r="I1" s="633"/>
      <c r="J1" s="633"/>
      <c r="K1" s="633"/>
      <c r="L1" s="633"/>
    </row>
    <row r="2" spans="2:12" ht="14.25" customHeight="1" x14ac:dyDescent="0.25">
      <c r="D2" s="23"/>
      <c r="I2"/>
      <c r="L2"/>
    </row>
    <row r="3" spans="2:12" ht="51" customHeight="1" x14ac:dyDescent="0.25">
      <c r="B3" s="634" t="s">
        <v>69</v>
      </c>
      <c r="C3" s="634"/>
      <c r="D3" s="634"/>
      <c r="E3" s="634" t="s">
        <v>70</v>
      </c>
      <c r="F3" s="634"/>
      <c r="G3" s="634"/>
      <c r="H3" s="634"/>
      <c r="I3" s="634"/>
      <c r="J3" s="634" t="s">
        <v>71</v>
      </c>
      <c r="K3" s="634"/>
      <c r="L3" s="634"/>
    </row>
    <row r="4" spans="2:12" ht="18" customHeight="1" x14ac:dyDescent="0.25">
      <c r="B4" s="40" t="s">
        <v>76</v>
      </c>
      <c r="C4" s="41"/>
      <c r="D4" s="42"/>
      <c r="E4" s="40"/>
      <c r="F4" s="41"/>
      <c r="G4" s="41"/>
      <c r="H4" s="41"/>
      <c r="I4" s="42"/>
      <c r="J4" s="40"/>
      <c r="K4" s="41"/>
      <c r="L4" s="42"/>
    </row>
    <row r="5" spans="2:12" s="24" customFormat="1" ht="354" customHeight="1" x14ac:dyDescent="0.25">
      <c r="B5" s="45" t="s">
        <v>72</v>
      </c>
      <c r="C5" s="46"/>
      <c r="D5" s="47" t="s">
        <v>73</v>
      </c>
      <c r="E5" s="48"/>
      <c r="F5" s="49"/>
      <c r="G5" s="49"/>
      <c r="H5" s="49"/>
      <c r="I5" s="47"/>
      <c r="J5" s="48"/>
      <c r="K5" s="49"/>
      <c r="L5" s="50"/>
    </row>
    <row r="6" spans="2:12" ht="21" customHeight="1" x14ac:dyDescent="0.25">
      <c r="B6" s="37" t="s">
        <v>78</v>
      </c>
      <c r="C6" s="36"/>
      <c r="D6" s="27"/>
      <c r="E6" s="37" t="s">
        <v>79</v>
      </c>
      <c r="F6" s="26"/>
      <c r="G6" s="26"/>
      <c r="H6" s="26"/>
      <c r="I6" s="27"/>
      <c r="J6" s="25"/>
      <c r="K6" s="26"/>
      <c r="L6" s="28"/>
    </row>
    <row r="7" spans="2:12" ht="22.5" customHeight="1" x14ac:dyDescent="0.25">
      <c r="B7" s="35"/>
      <c r="C7" s="36" t="s">
        <v>75</v>
      </c>
      <c r="D7" s="27"/>
      <c r="E7" s="25"/>
      <c r="F7" s="36" t="s">
        <v>75</v>
      </c>
      <c r="G7" s="26"/>
      <c r="H7" s="26"/>
      <c r="I7" s="27"/>
      <c r="J7" s="25"/>
      <c r="K7" s="26"/>
      <c r="L7" s="28"/>
    </row>
    <row r="8" spans="2:12" s="24" customFormat="1" ht="185.25" customHeight="1" x14ac:dyDescent="0.25">
      <c r="B8" s="51" t="s">
        <v>77</v>
      </c>
      <c r="C8" s="52"/>
      <c r="D8" s="53" t="s">
        <v>74</v>
      </c>
      <c r="E8" s="51" t="s">
        <v>80</v>
      </c>
      <c r="F8" s="52"/>
      <c r="G8" s="52"/>
      <c r="H8" s="52"/>
      <c r="I8" s="53" t="s">
        <v>81</v>
      </c>
      <c r="J8" s="54"/>
      <c r="K8" s="55"/>
      <c r="L8" s="56"/>
    </row>
    <row r="9" spans="2:12" ht="31.5" customHeight="1" x14ac:dyDescent="0.25">
      <c r="B9" s="32"/>
      <c r="C9" s="33" t="s">
        <v>82</v>
      </c>
      <c r="D9" s="39"/>
      <c r="E9" s="32"/>
      <c r="F9" s="33" t="s">
        <v>83</v>
      </c>
      <c r="G9" s="33"/>
      <c r="H9" s="33"/>
      <c r="I9" s="39"/>
      <c r="J9" s="29"/>
      <c r="K9" s="30"/>
      <c r="L9" s="31"/>
    </row>
    <row r="10" spans="2:12" s="24" customFormat="1" ht="87" customHeight="1" x14ac:dyDescent="0.25">
      <c r="B10" s="51"/>
      <c r="C10" s="52"/>
      <c r="D10" s="53" t="s">
        <v>84</v>
      </c>
      <c r="E10" s="51" t="s">
        <v>72</v>
      </c>
      <c r="F10" s="52"/>
      <c r="G10" s="52"/>
      <c r="H10" s="52"/>
      <c r="I10" s="53" t="s">
        <v>84</v>
      </c>
      <c r="J10" s="54"/>
      <c r="K10" s="55"/>
      <c r="L10" s="56"/>
    </row>
    <row r="11" spans="2:12" ht="24.75" customHeight="1" x14ac:dyDescent="0.25">
      <c r="B11" s="32"/>
      <c r="C11" s="33" t="s">
        <v>86</v>
      </c>
      <c r="D11" s="39"/>
      <c r="E11" s="32"/>
      <c r="F11" s="33" t="s">
        <v>87</v>
      </c>
      <c r="G11" s="33"/>
      <c r="H11" s="33"/>
      <c r="I11" s="39"/>
      <c r="J11" s="29"/>
      <c r="K11" s="30"/>
      <c r="L11" s="31"/>
    </row>
    <row r="12" spans="2:12" s="24" customFormat="1" ht="141.75" customHeight="1" x14ac:dyDescent="0.25">
      <c r="B12" s="51"/>
      <c r="C12" s="57"/>
      <c r="D12" s="51" t="s">
        <v>85</v>
      </c>
      <c r="E12" s="51" t="s">
        <v>72</v>
      </c>
      <c r="F12" s="52"/>
      <c r="G12" s="52"/>
      <c r="H12" s="52"/>
      <c r="I12" s="53" t="s">
        <v>88</v>
      </c>
      <c r="J12" s="54"/>
      <c r="K12" s="55"/>
      <c r="L12" s="56"/>
    </row>
    <row r="13" spans="2:12" ht="23.25" customHeight="1" x14ac:dyDescent="0.25">
      <c r="B13" s="38" t="s">
        <v>89</v>
      </c>
      <c r="C13" s="43"/>
      <c r="D13" s="43"/>
      <c r="E13" s="38" t="s">
        <v>92</v>
      </c>
      <c r="F13" s="33"/>
      <c r="G13" s="33"/>
      <c r="H13" s="33"/>
      <c r="I13" s="39"/>
      <c r="J13" s="38" t="s">
        <v>93</v>
      </c>
      <c r="K13" s="30"/>
      <c r="L13" s="31"/>
    </row>
    <row r="14" spans="2:12" s="24" customFormat="1" ht="35.25" customHeight="1" x14ac:dyDescent="0.25">
      <c r="B14" s="51"/>
      <c r="C14" s="52"/>
      <c r="D14" s="53" t="s">
        <v>90</v>
      </c>
      <c r="E14" s="51"/>
      <c r="F14" s="52"/>
      <c r="G14" s="52"/>
      <c r="H14" s="52"/>
      <c r="I14" s="53" t="s">
        <v>91</v>
      </c>
      <c r="J14" s="54"/>
      <c r="K14" s="55"/>
      <c r="L14" s="53" t="s">
        <v>94</v>
      </c>
    </row>
    <row r="15" spans="2:12" ht="23.25" customHeight="1" x14ac:dyDescent="0.25">
      <c r="B15" s="38" t="s">
        <v>96</v>
      </c>
      <c r="C15" s="43"/>
      <c r="D15" s="43"/>
      <c r="E15" s="38" t="s">
        <v>97</v>
      </c>
      <c r="F15" s="33"/>
      <c r="G15" s="33"/>
      <c r="H15" s="33"/>
      <c r="I15" s="39"/>
      <c r="J15" s="44" t="s">
        <v>95</v>
      </c>
      <c r="K15" s="30"/>
      <c r="L15" s="31"/>
    </row>
    <row r="16" spans="2:12" ht="196.5" customHeight="1" x14ac:dyDescent="0.25">
      <c r="B16" s="32"/>
      <c r="C16" s="33"/>
      <c r="D16" s="39" t="s">
        <v>98</v>
      </c>
      <c r="E16" s="32"/>
      <c r="F16" s="33"/>
      <c r="G16" s="33"/>
      <c r="H16" s="33"/>
      <c r="I16" s="34"/>
      <c r="J16" s="29"/>
      <c r="K16" s="30"/>
      <c r="L16" s="31"/>
    </row>
  </sheetData>
  <customSheetViews>
    <customSheetView guid="{8AE7BAA8-69F8-4237-BE63-CD9A91A70A4D}" showPageBreaks="1" printArea="1" view="pageBreakPreview">
      <selection activeCell="D5" sqref="D5"/>
      <pageMargins left="0.51181102362204722" right="0.31496062992125984" top="0.55118110236220474" bottom="0.55118110236220474" header="0.31496062992125984" footer="0.31496062992125984"/>
      <pageSetup paperSize="9" scale="70" fitToHeight="0" orientation="landscape" r:id="rId1"/>
      <headerFooter>
        <oddHeader>&amp;R平成31年2月28日版</oddHeader>
        <oddFooter>&amp;C&amp;P</oddFooter>
      </headerFooter>
    </customSheetView>
  </customSheetViews>
  <mergeCells count="4">
    <mergeCell ref="D1:L1"/>
    <mergeCell ref="B3:D3"/>
    <mergeCell ref="E3:I3"/>
    <mergeCell ref="J3:L3"/>
  </mergeCells>
  <phoneticPr fontId="1"/>
  <pageMargins left="0.51181102362204722" right="0.31496062992125984" top="0.55118110236220474" bottom="0.55118110236220474" header="0.31496062992125984" footer="0.31496062992125984"/>
  <pageSetup paperSize="9" scale="70" fitToHeight="0" orientation="landscape" r:id="rId2"/>
  <headerFooter>
    <oddHeader>&amp;R平成31年2月28日版</oddHeader>
    <oddFooter>&amp;C&amp;P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N47"/>
  <sheetViews>
    <sheetView showGridLines="0" zoomScale="70" zoomScaleNormal="70" workbookViewId="0">
      <selection activeCell="V9" sqref="V9"/>
    </sheetView>
  </sheetViews>
  <sheetFormatPr defaultRowHeight="12.75" x14ac:dyDescent="0.25"/>
  <cols>
    <col min="1" max="1" width="3.86328125" customWidth="1"/>
    <col min="2" max="2" width="10.73046875" style="18" customWidth="1"/>
    <col min="3" max="3" width="2.86328125" customWidth="1"/>
    <col min="4" max="4" width="3.3984375" customWidth="1"/>
    <col min="5" max="5" width="4.59765625" customWidth="1"/>
    <col min="6" max="6" width="8.265625" style="18" customWidth="1"/>
    <col min="7" max="7" width="4.59765625" customWidth="1"/>
    <col min="8" max="8" width="3.46484375" style="18" customWidth="1"/>
    <col min="9" max="9" width="10.59765625" customWidth="1"/>
    <col min="10" max="10" width="5.73046875" customWidth="1"/>
    <col min="11" max="11" width="2.1328125" customWidth="1"/>
    <col min="12" max="12" width="4.86328125" customWidth="1"/>
    <col min="13" max="13" width="3.73046875" customWidth="1"/>
    <col min="14" max="14" width="17.265625" style="17" customWidth="1"/>
  </cols>
  <sheetData>
    <row r="3" spans="2:14" ht="26.25" customHeight="1" x14ac:dyDescent="0.25">
      <c r="B3" s="635" t="s">
        <v>63</v>
      </c>
      <c r="C3" s="636"/>
      <c r="D3" s="636"/>
      <c r="E3" s="636"/>
      <c r="F3" s="636"/>
      <c r="G3" s="636"/>
      <c r="H3" s="636"/>
      <c r="I3" s="636"/>
      <c r="J3" s="636"/>
      <c r="K3" s="636"/>
      <c r="L3" s="636"/>
      <c r="M3" s="636"/>
      <c r="N3" s="637"/>
    </row>
    <row r="4" spans="2:14" ht="13.15" thickBot="1" x14ac:dyDescent="0.3"/>
    <row r="5" spans="2:14" ht="13.5" thickTop="1" thickBot="1" x14ac:dyDescent="0.3">
      <c r="K5" s="649" t="s">
        <v>37</v>
      </c>
      <c r="L5" s="650"/>
      <c r="M5" s="651"/>
    </row>
    <row r="6" spans="2:14" ht="13.5" thickTop="1" thickBot="1" x14ac:dyDescent="0.3">
      <c r="E6" s="635" t="s">
        <v>42</v>
      </c>
      <c r="F6" s="637"/>
    </row>
    <row r="7" spans="2:14" ht="13.5" thickTop="1" thickBot="1" x14ac:dyDescent="0.3">
      <c r="H7" s="638" t="s">
        <v>38</v>
      </c>
      <c r="I7" s="639"/>
      <c r="M7" s="640" t="s">
        <v>32</v>
      </c>
      <c r="N7" s="641"/>
    </row>
    <row r="8" spans="2:14" ht="6" customHeight="1" thickTop="1" thickBot="1" x14ac:dyDescent="0.3">
      <c r="B8" s="642" t="s">
        <v>43</v>
      </c>
    </row>
    <row r="9" spans="2:14" ht="13.5" thickTop="1" thickBot="1" x14ac:dyDescent="0.3">
      <c r="B9" s="643"/>
      <c r="E9" s="638" t="s">
        <v>40</v>
      </c>
      <c r="F9" s="639"/>
      <c r="N9" s="20" t="s">
        <v>28</v>
      </c>
    </row>
    <row r="10" spans="2:14" ht="6" customHeight="1" thickTop="1" thickBot="1" x14ac:dyDescent="0.3">
      <c r="B10" s="644"/>
    </row>
    <row r="11" spans="2:14" ht="13.5" thickTop="1" thickBot="1" x14ac:dyDescent="0.3">
      <c r="H11" s="638" t="s">
        <v>39</v>
      </c>
      <c r="I11" s="639"/>
      <c r="N11" s="20" t="s">
        <v>29</v>
      </c>
    </row>
    <row r="12" spans="2:14" ht="6" customHeight="1" thickTop="1" x14ac:dyDescent="0.25"/>
    <row r="13" spans="2:14" x14ac:dyDescent="0.25">
      <c r="E13" s="635" t="s">
        <v>41</v>
      </c>
      <c r="F13" s="637"/>
      <c r="N13" s="20" t="s">
        <v>30</v>
      </c>
    </row>
    <row r="14" spans="2:14" ht="6" customHeight="1" x14ac:dyDescent="0.25"/>
    <row r="15" spans="2:14" x14ac:dyDescent="0.25">
      <c r="H15" s="635" t="s">
        <v>64</v>
      </c>
      <c r="I15" s="637"/>
      <c r="N15" s="20" t="s">
        <v>31</v>
      </c>
    </row>
    <row r="16" spans="2:14" ht="6.75" customHeight="1" x14ac:dyDescent="0.25"/>
    <row r="17" spans="2:14" x14ac:dyDescent="0.25">
      <c r="H17" s="635" t="s">
        <v>119</v>
      </c>
      <c r="I17" s="637"/>
    </row>
    <row r="18" spans="2:14" ht="7.5" customHeight="1" thickBot="1" x14ac:dyDescent="0.3">
      <c r="B18" s="645" t="s">
        <v>44</v>
      </c>
    </row>
    <row r="19" spans="2:14" ht="13.5" thickTop="1" thickBot="1" x14ac:dyDescent="0.3">
      <c r="B19" s="645"/>
      <c r="E19" s="638" t="s">
        <v>8</v>
      </c>
      <c r="F19" s="639"/>
      <c r="H19" s="635" t="s">
        <v>7</v>
      </c>
      <c r="I19" s="637"/>
      <c r="M19" s="640" t="s">
        <v>33</v>
      </c>
      <c r="N19" s="641"/>
    </row>
    <row r="20" spans="2:14" ht="6" customHeight="1" thickTop="1" x14ac:dyDescent="0.25">
      <c r="B20" s="645"/>
    </row>
    <row r="21" spans="2:14" x14ac:dyDescent="0.25">
      <c r="H21" s="635" t="s">
        <v>14</v>
      </c>
      <c r="I21" s="637"/>
      <c r="N21" s="20" t="s">
        <v>34</v>
      </c>
    </row>
    <row r="22" spans="2:14" ht="6" customHeight="1" x14ac:dyDescent="0.25"/>
    <row r="23" spans="2:14" x14ac:dyDescent="0.25">
      <c r="N23" s="20" t="s">
        <v>35</v>
      </c>
    </row>
    <row r="24" spans="2:14" ht="6" customHeight="1" x14ac:dyDescent="0.25"/>
    <row r="25" spans="2:14" x14ac:dyDescent="0.25">
      <c r="E25" s="635" t="s">
        <v>45</v>
      </c>
      <c r="F25" s="637"/>
      <c r="I25" s="635" t="s">
        <v>46</v>
      </c>
      <c r="J25" s="637"/>
      <c r="N25" s="21" t="s">
        <v>36</v>
      </c>
    </row>
    <row r="26" spans="2:14" ht="6" customHeight="1" x14ac:dyDescent="0.25"/>
    <row r="27" spans="2:14" x14ac:dyDescent="0.25">
      <c r="I27" s="635" t="s">
        <v>47</v>
      </c>
      <c r="J27" s="637"/>
    </row>
    <row r="28" spans="2:14" ht="6" customHeight="1" x14ac:dyDescent="0.25"/>
    <row r="29" spans="2:14" x14ac:dyDescent="0.25">
      <c r="E29" s="635" t="s">
        <v>51</v>
      </c>
      <c r="F29" s="636"/>
      <c r="G29" s="637"/>
      <c r="I29" s="635" t="s">
        <v>48</v>
      </c>
      <c r="J29" s="637"/>
    </row>
    <row r="30" spans="2:14" ht="6" customHeight="1" x14ac:dyDescent="0.25"/>
    <row r="31" spans="2:14" x14ac:dyDescent="0.25">
      <c r="E31" s="635" t="s">
        <v>52</v>
      </c>
      <c r="F31" s="636"/>
      <c r="G31" s="637"/>
      <c r="I31" s="635" t="s">
        <v>49</v>
      </c>
      <c r="J31" s="637"/>
    </row>
    <row r="32" spans="2:14" ht="6" customHeight="1" x14ac:dyDescent="0.25"/>
    <row r="33" spans="3:10" x14ac:dyDescent="0.25">
      <c r="E33" s="635" t="s">
        <v>120</v>
      </c>
      <c r="F33" s="636"/>
      <c r="G33" s="637"/>
      <c r="I33" s="635" t="s">
        <v>50</v>
      </c>
      <c r="J33" s="637"/>
    </row>
    <row r="34" spans="3:10" ht="6" customHeight="1" x14ac:dyDescent="0.25"/>
    <row r="35" spans="3:10" x14ac:dyDescent="0.25">
      <c r="E35" s="635" t="s">
        <v>54</v>
      </c>
      <c r="F35" s="636"/>
      <c r="G35" s="637"/>
    </row>
    <row r="36" spans="3:10" ht="6" customHeight="1" x14ac:dyDescent="0.25"/>
    <row r="37" spans="3:10" x14ac:dyDescent="0.25">
      <c r="E37" s="635" t="s">
        <v>55</v>
      </c>
      <c r="F37" s="636"/>
      <c r="G37" s="637"/>
    </row>
    <row r="38" spans="3:10" ht="13.15" thickBot="1" x14ac:dyDescent="0.3"/>
    <row r="39" spans="3:10" ht="13.5" thickTop="1" thickBot="1" x14ac:dyDescent="0.3">
      <c r="C39" s="646" t="s">
        <v>121</v>
      </c>
      <c r="D39" s="647"/>
      <c r="E39" s="648"/>
    </row>
    <row r="40" spans="3:10" ht="6" customHeight="1" thickTop="1" x14ac:dyDescent="0.25"/>
    <row r="41" spans="3:10" x14ac:dyDescent="0.25">
      <c r="E41" s="635" t="s">
        <v>56</v>
      </c>
      <c r="F41" s="636"/>
      <c r="G41" s="637"/>
      <c r="I41" s="635" t="s">
        <v>59</v>
      </c>
      <c r="J41" s="637"/>
    </row>
    <row r="42" spans="3:10" ht="6" customHeight="1" x14ac:dyDescent="0.25"/>
    <row r="43" spans="3:10" x14ac:dyDescent="0.25">
      <c r="E43" s="635" t="s">
        <v>57</v>
      </c>
      <c r="F43" s="636"/>
      <c r="G43" s="637"/>
      <c r="I43" s="635" t="s">
        <v>60</v>
      </c>
      <c r="J43" s="637"/>
    </row>
    <row r="44" spans="3:10" ht="6" customHeight="1" x14ac:dyDescent="0.25"/>
    <row r="45" spans="3:10" x14ac:dyDescent="0.25">
      <c r="E45" s="635" t="s">
        <v>58</v>
      </c>
      <c r="F45" s="636"/>
      <c r="G45" s="637"/>
      <c r="I45" s="635" t="s">
        <v>61</v>
      </c>
      <c r="J45" s="637"/>
    </row>
    <row r="46" spans="3:10" ht="6" customHeight="1" x14ac:dyDescent="0.25"/>
    <row r="47" spans="3:10" x14ac:dyDescent="0.25">
      <c r="I47" s="635" t="s">
        <v>62</v>
      </c>
      <c r="J47" s="637"/>
    </row>
  </sheetData>
  <customSheetViews>
    <customSheetView guid="{8AE7BAA8-69F8-4237-BE63-CD9A91A70A4D}" scale="70" showGridLines="0">
      <selection activeCell="V9" sqref="V9"/>
      <pageMargins left="0.7" right="0.7" top="0.75" bottom="0.75" header="0.3" footer="0.3"/>
      <pageSetup paperSize="9" orientation="portrait" r:id="rId1"/>
    </customSheetView>
  </customSheetViews>
  <mergeCells count="35">
    <mergeCell ref="I47:J47"/>
    <mergeCell ref="B8:B10"/>
    <mergeCell ref="B18:B20"/>
    <mergeCell ref="C39:E39"/>
    <mergeCell ref="K5:M5"/>
    <mergeCell ref="E41:G41"/>
    <mergeCell ref="I41:J41"/>
    <mergeCell ref="E43:G43"/>
    <mergeCell ref="I43:J43"/>
    <mergeCell ref="E45:G45"/>
    <mergeCell ref="I45:J45"/>
    <mergeCell ref="E31:G31"/>
    <mergeCell ref="I31:J31"/>
    <mergeCell ref="E33:G33"/>
    <mergeCell ref="I33:J33"/>
    <mergeCell ref="E35:G35"/>
    <mergeCell ref="E37:G37"/>
    <mergeCell ref="M19:N19"/>
    <mergeCell ref="H21:I21"/>
    <mergeCell ref="E25:F25"/>
    <mergeCell ref="I25:J25"/>
    <mergeCell ref="I27:J27"/>
    <mergeCell ref="E29:G29"/>
    <mergeCell ref="I29:J29"/>
    <mergeCell ref="H11:I11"/>
    <mergeCell ref="E13:F13"/>
    <mergeCell ref="H15:I15"/>
    <mergeCell ref="H17:I17"/>
    <mergeCell ref="E19:F19"/>
    <mergeCell ref="H19:I19"/>
    <mergeCell ref="B3:N3"/>
    <mergeCell ref="E6:F6"/>
    <mergeCell ref="H7:I7"/>
    <mergeCell ref="M7:N7"/>
    <mergeCell ref="E9:F9"/>
  </mergeCells>
  <phoneticPr fontId="1"/>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①業務実績報告書 (表紙～Ⅲ) </vt:lpstr>
      <vt:lpstr>③評価（年度）</vt:lpstr>
      <vt:lpstr>③評価（中期）</vt:lpstr>
      <vt:lpstr>④小項目別評価</vt:lpstr>
      <vt:lpstr>⑤用語集（年計）</vt:lpstr>
      <vt:lpstr>（参考）評価（年度）★</vt:lpstr>
      <vt:lpstr>（参考）評価（中期）★</vt:lpstr>
      <vt:lpstr>(参考)第1期中期小項目別評価</vt:lpstr>
      <vt:lpstr>【作成用】学部・学科等</vt:lpstr>
      <vt:lpstr>【作成用】組織図（平成30年）</vt:lpstr>
      <vt:lpstr>年度計画等（全体）</vt:lpstr>
      <vt:lpstr>自己点検評価体系図</vt:lpstr>
      <vt:lpstr>'(参考)第1期中期小項目別評価'!Print_Area</vt:lpstr>
      <vt:lpstr>'①業務実績報告書 (表紙～Ⅲ) '!Print_Area</vt:lpstr>
      <vt:lpstr>'③評価（中期）'!Print_Area</vt:lpstr>
      <vt:lpstr>'③評価（年度）'!Print_Area</vt:lpstr>
      <vt:lpstr>④小項目別評価!Print_Area</vt:lpstr>
      <vt:lpstr>'⑤用語集（年計）'!Print_Area</vt:lpstr>
      <vt:lpstr>'年度計画等（全体）'!Print_Area</vt:lpstr>
      <vt:lpstr>'⑤用語集（年計）'!Print_Titles</vt:lpstr>
      <vt:lpstr>'年度計画等（全体）'!Print_Titles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丹羽 啓介</dc:creator>
  <cp:lastModifiedBy>杉本　貴円</cp:lastModifiedBy>
  <cp:lastPrinted>2026-06-03T05:03:20Z</cp:lastPrinted>
  <dcterms:created xsi:type="dcterms:W3CDTF">2012-06-13T00:15:54Z</dcterms:created>
  <dcterms:modified xsi:type="dcterms:W3CDTF">2026-06-12T06:54:06Z</dcterms:modified>
</cp:coreProperties>
</file>