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funky\Documents\PlatformIO\Projects\m5stack-avatar-ut-custom\src\faces-custom\"/>
    </mc:Choice>
  </mc:AlternateContent>
  <xr:revisionPtr revIDLastSave="0" documentId="13_ncr:1_{11610861-1757-4313-B13E-D3D0BBEBAD68}" xr6:coauthVersionLast="47" xr6:coauthVersionMax="47" xr10:uidLastSave="{00000000-0000-0000-0000-000000000000}"/>
  <bookViews>
    <workbookView xWindow="8220" yWindow="2400" windowWidth="14655" windowHeight="9840" activeTab="7" xr2:uid="{00000000-000D-0000-FFFF-FFFF00000000}"/>
  </bookViews>
  <sheets>
    <sheet name="template" sheetId="2" r:id="rId1"/>
    <sheet name="stackchan" sheetId="3" r:id="rId2"/>
    <sheet name="aa-proto" sheetId="1" r:id="rId3"/>
    <sheet name="aa-pixel" sheetId="5" r:id="rId4"/>
    <sheet name="Laputa-proto" sheetId="6" r:id="rId5"/>
    <sheet name="Laputa-pixel" sheetId="8" r:id="rId6"/>
    <sheet name="kei-proto" sheetId="7" r:id="rId7"/>
    <sheet name="kei-eye-proto" sheetId="10" r:id="rId8"/>
    <sheet name="Sheet1" sheetId="9" r:id="rId9"/>
    <sheet name="_work用シート" sheetId="4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1" i="4" l="1"/>
  <c r="E109" i="4"/>
  <c r="D109" i="4"/>
  <c r="E106" i="4"/>
  <c r="E107" i="4"/>
  <c r="G106" i="4"/>
  <c r="G107" i="4" s="1"/>
  <c r="D106" i="4"/>
  <c r="D107" i="4" s="1"/>
  <c r="D100" i="4"/>
  <c r="D103" i="4"/>
  <c r="D97" i="4"/>
  <c r="C93" i="4"/>
  <c r="C92" i="4"/>
  <c r="C89" i="4"/>
  <c r="C87" i="4"/>
  <c r="C86" i="4"/>
  <c r="C82" i="4"/>
  <c r="D84" i="4"/>
  <c r="C80" i="4"/>
  <c r="B80" i="4"/>
  <c r="D80" i="4" s="1"/>
  <c r="C76" i="4"/>
  <c r="D76" i="4" s="1"/>
  <c r="B76" i="4"/>
  <c r="C78" i="4"/>
  <c r="C74" i="4"/>
  <c r="G71" i="4" a="1"/>
  <c r="G71" i="4" s="1"/>
  <c r="G70" i="4" a="1"/>
  <c r="G70" i="4" s="1"/>
  <c r="I67" i="4"/>
  <c r="I66" i="4"/>
  <c r="I65" i="4"/>
  <c r="I64" i="4"/>
  <c r="G61" i="4"/>
  <c r="F61" i="4"/>
  <c r="G60" i="4"/>
  <c r="F60" i="4"/>
  <c r="G59" i="4"/>
  <c r="F59" i="4"/>
  <c r="G58" i="4"/>
  <c r="G56" i="4"/>
  <c r="G57" i="4" s="1"/>
  <c r="F58" i="4"/>
  <c r="F54" i="4"/>
  <c r="G54" i="4" s="1"/>
  <c r="G55" i="4" s="1"/>
  <c r="F56" i="4"/>
  <c r="F57" i="4" s="1"/>
  <c r="I47" i="4"/>
  <c r="I46" i="4"/>
  <c r="I42" i="4" a="1"/>
  <c r="I42" i="4" s="1"/>
  <c r="I41" i="4" a="1"/>
  <c r="I41" i="4" s="1"/>
  <c r="I40" i="4" a="1"/>
  <c r="I40" i="4" s="1"/>
  <c r="F41" i="4" a="1"/>
  <c r="F41" i="4" s="1"/>
  <c r="F42" i="4" a="1"/>
  <c r="F42" i="4" s="1"/>
  <c r="F40" i="4" a="1"/>
  <c r="F40" i="4" s="1"/>
  <c r="I36" i="4"/>
  <c r="I35" i="4"/>
  <c r="I32" i="4"/>
  <c r="I31" i="4"/>
  <c r="F28" i="4"/>
  <c r="E28" i="4"/>
  <c r="C28" i="4" s="1"/>
  <c r="D28" i="4"/>
  <c r="G28" i="4" s="1"/>
  <c r="F27" i="4"/>
  <c r="E27" i="4"/>
  <c r="D27" i="4"/>
  <c r="H27" i="4" s="1"/>
  <c r="C27" i="4"/>
  <c r="F26" i="4"/>
  <c r="D26" i="4" s="1"/>
  <c r="E26" i="4"/>
  <c r="C26" i="4" s="1"/>
  <c r="F9" i="4"/>
  <c r="D9" i="4" s="1"/>
  <c r="F7" i="4"/>
  <c r="D7" i="4" s="1"/>
  <c r="E9" i="4"/>
  <c r="C9" i="4" s="1"/>
  <c r="E7" i="4"/>
  <c r="C7" i="4" s="1"/>
  <c r="E8" i="4"/>
  <c r="C8" i="4" s="1"/>
  <c r="F8" i="4"/>
  <c r="D8" i="4" s="1"/>
  <c r="I17" i="4"/>
  <c r="I16" i="4"/>
  <c r="I13" i="4"/>
  <c r="I12" i="4"/>
  <c r="H26" i="4" l="1"/>
  <c r="G26" i="4"/>
  <c r="F55" i="4"/>
  <c r="H8" i="4"/>
  <c r="H28" i="4"/>
  <c r="G27" i="4"/>
  <c r="G8" i="4"/>
  <c r="G9" i="4"/>
  <c r="H9" i="4"/>
  <c r="G7" i="4"/>
  <c r="H7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<sst xmlns="http://schemas.openxmlformats.org/spreadsheetml/2006/main" count="142" uniqueCount="77">
  <si>
    <t>minwidth</t>
    <phoneticPr fontId="1"/>
  </si>
  <si>
    <t>maxwidth</t>
    <phoneticPr fontId="1"/>
  </si>
  <si>
    <t>minheight</t>
    <phoneticPr fontId="1"/>
  </si>
  <si>
    <t>maxheight</t>
    <phoneticPr fontId="1"/>
  </si>
  <si>
    <t>Mouth</t>
    <phoneticPr fontId="1"/>
  </si>
  <si>
    <t>座標</t>
    <rPh sb="0" eb="2">
      <t>ザヒョウ</t>
    </rPh>
    <phoneticPr fontId="1"/>
  </si>
  <si>
    <t>左肩</t>
    <rPh sb="0" eb="2">
      <t>ヒダリカタ</t>
    </rPh>
    <phoneticPr fontId="1"/>
  </si>
  <si>
    <t>右脇</t>
    <rPh sb="0" eb="1">
      <t>ミギ</t>
    </rPh>
    <rPh sb="1" eb="2">
      <t>ワキ</t>
    </rPh>
    <phoneticPr fontId="1"/>
  </si>
  <si>
    <t>Top</t>
    <phoneticPr fontId="1"/>
  </si>
  <si>
    <t>Left</t>
    <phoneticPr fontId="1"/>
  </si>
  <si>
    <t>半径</t>
    <rPh sb="0" eb="2">
      <t>ハンケイ</t>
    </rPh>
    <phoneticPr fontId="1"/>
  </si>
  <si>
    <t>Eye(右)</t>
    <rPh sb="4" eb="5">
      <t>ミギ</t>
    </rPh>
    <phoneticPr fontId="1"/>
  </si>
  <si>
    <t>Eye(左)</t>
    <rPh sb="4" eb="5">
      <t>ヒダリ</t>
    </rPh>
    <phoneticPr fontId="1"/>
  </si>
  <si>
    <t>Eyeblow(右)</t>
    <rPh sb="8" eb="9">
      <t>ミギ</t>
    </rPh>
    <phoneticPr fontId="1"/>
  </si>
  <si>
    <t>Eyeblow(左)</t>
    <rPh sb="8" eb="9">
      <t>ヒダリ</t>
    </rPh>
    <phoneticPr fontId="1"/>
  </si>
  <si>
    <t>幅</t>
    <rPh sb="0" eb="1">
      <t>ハバ</t>
    </rPh>
    <phoneticPr fontId="1"/>
  </si>
  <si>
    <t>高</t>
    <rPh sb="0" eb="1">
      <t>タカ</t>
    </rPh>
    <phoneticPr fontId="1"/>
  </si>
  <si>
    <t>h</t>
    <phoneticPr fontId="1"/>
  </si>
  <si>
    <t>w</t>
    <phoneticPr fontId="1"/>
  </si>
  <si>
    <t>x</t>
    <phoneticPr fontId="1"/>
  </si>
  <si>
    <t>y</t>
    <phoneticPr fontId="1"/>
  </si>
  <si>
    <t>開閉比率</t>
    <rPh sb="0" eb="2">
      <t>カイヘイ</t>
    </rPh>
    <rPh sb="2" eb="4">
      <t>ヒリツ</t>
    </rPh>
    <phoneticPr fontId="1"/>
  </si>
  <si>
    <t>配置基準</t>
    <rPh sb="0" eb="2">
      <t>ハイチ</t>
    </rPh>
    <rPh sb="2" eb="4">
      <t>キジュン</t>
    </rPh>
    <phoneticPr fontId="1"/>
  </si>
  <si>
    <t>実配置座標</t>
    <rPh sb="0" eb="1">
      <t>ジツ</t>
    </rPh>
    <rPh sb="1" eb="3">
      <t>ハイチ</t>
    </rPh>
    <rPh sb="3" eb="5">
      <t>ザヒョウ</t>
    </rPh>
    <phoneticPr fontId="1"/>
  </si>
  <si>
    <t>閉</t>
    <rPh sb="0" eb="1">
      <t>ヘイ</t>
    </rPh>
    <phoneticPr fontId="1"/>
  </si>
  <si>
    <t>開</t>
    <rPh sb="0" eb="1">
      <t>カイ</t>
    </rPh>
    <phoneticPr fontId="1"/>
  </si>
  <si>
    <t>中間</t>
    <rPh sb="0" eb="2">
      <t>チュウカン</t>
    </rPh>
    <phoneticPr fontId="1"/>
  </si>
  <si>
    <t>stackchan</t>
    <phoneticPr fontId="1"/>
  </si>
  <si>
    <t>EF105</t>
    <phoneticPr fontId="1"/>
  </si>
  <si>
    <t>ET127</t>
    <phoneticPr fontId="1"/>
  </si>
  <si>
    <t>FQ127</t>
    <phoneticPr fontId="1"/>
  </si>
  <si>
    <t>EF</t>
    <phoneticPr fontId="1"/>
  </si>
  <si>
    <t>ET</t>
    <phoneticPr fontId="1"/>
  </si>
  <si>
    <t>FQ</t>
    <phoneticPr fontId="1"/>
  </si>
  <si>
    <t>a</t>
    <phoneticPr fontId="1"/>
  </si>
  <si>
    <t>top</t>
    <phoneticPr fontId="1"/>
  </si>
  <si>
    <t>left</t>
    <phoneticPr fontId="1"/>
  </si>
  <si>
    <t>sad</t>
    <phoneticPr fontId="1"/>
  </si>
  <si>
    <t>angry</t>
    <phoneticPr fontId="1"/>
  </si>
  <si>
    <t>dx</t>
    <phoneticPr fontId="1"/>
  </si>
  <si>
    <t>dy</t>
    <phoneticPr fontId="1"/>
  </si>
  <si>
    <t>x1</t>
    <phoneticPr fontId="1"/>
  </si>
  <si>
    <t>x2</t>
    <phoneticPr fontId="1"/>
  </si>
  <si>
    <t>x4</t>
  </si>
  <si>
    <t>x4</t>
    <phoneticPr fontId="1"/>
  </si>
  <si>
    <t>x3</t>
  </si>
  <si>
    <t>x3</t>
    <phoneticPr fontId="1"/>
  </si>
  <si>
    <t>rect R</t>
    <phoneticPr fontId="1"/>
  </si>
  <si>
    <t>rect L</t>
    <phoneticPr fontId="1"/>
  </si>
  <si>
    <t>y1</t>
    <phoneticPr fontId="1"/>
  </si>
  <si>
    <t>y2</t>
    <phoneticPr fontId="1"/>
  </si>
  <si>
    <t>y3</t>
  </si>
  <si>
    <t>y3</t>
    <phoneticPr fontId="1"/>
  </si>
  <si>
    <t>y4</t>
  </si>
  <si>
    <t>y4</t>
    <phoneticPr fontId="1"/>
  </si>
  <si>
    <t>left:x</t>
    <phoneticPr fontId="1"/>
  </si>
  <si>
    <t>top:y</t>
    <phoneticPr fontId="1"/>
  </si>
  <si>
    <t>BF77</t>
    <phoneticPr fontId="1"/>
  </si>
  <si>
    <t>JB81</t>
    <phoneticPr fontId="1"/>
  </si>
  <si>
    <t>N</t>
    <phoneticPr fontId="1"/>
  </si>
  <si>
    <t>EX</t>
    <phoneticPr fontId="1"/>
  </si>
  <si>
    <t>Z</t>
    <phoneticPr fontId="1"/>
  </si>
  <si>
    <t>AL</t>
    <phoneticPr fontId="1"/>
  </si>
  <si>
    <t>GQ</t>
    <phoneticPr fontId="1"/>
  </si>
  <si>
    <t>BF</t>
    <phoneticPr fontId="1"/>
  </si>
  <si>
    <t>EV</t>
    <phoneticPr fontId="1"/>
  </si>
  <si>
    <t>GV183</t>
    <phoneticPr fontId="1"/>
  </si>
  <si>
    <t>BF133</t>
    <phoneticPr fontId="1"/>
  </si>
  <si>
    <t>IC92</t>
    <phoneticPr fontId="1"/>
  </si>
  <si>
    <t>r</t>
    <phoneticPr fontId="1"/>
  </si>
  <si>
    <t>BD118</t>
    <phoneticPr fontId="1"/>
  </si>
  <si>
    <t>右目中心</t>
    <rPh sb="0" eb="2">
      <t>ミギメ</t>
    </rPh>
    <rPh sb="2" eb="4">
      <t>チュウシン</t>
    </rPh>
    <phoneticPr fontId="1"/>
  </si>
  <si>
    <t>左目中心</t>
    <rPh sb="0" eb="2">
      <t>ヒダリメ</t>
    </rPh>
    <rPh sb="2" eb="4">
      <t>チュウシン</t>
    </rPh>
    <phoneticPr fontId="1"/>
  </si>
  <si>
    <t>最大</t>
    <rPh sb="0" eb="2">
      <t>サイダイ</t>
    </rPh>
    <phoneticPr fontId="1"/>
  </si>
  <si>
    <t>JD118</t>
    <phoneticPr fontId="1"/>
  </si>
  <si>
    <t>口中心</t>
    <rPh sb="0" eb="1">
      <t>クチ</t>
    </rPh>
    <rPh sb="1" eb="3">
      <t>チュウシン</t>
    </rPh>
    <phoneticPr fontId="1"/>
  </si>
  <si>
    <t>FD203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</si>
</sst>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color rgb="FF006100"/>
      <name val="Yu Gothic"/>
      <family val="2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theme="9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2">
    <xf numFmtId="0" fontId="0" fillId="0" borderId="0"/>
    <xf numFmtId="0" fontId="4" fillId="16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2" fillId="0" borderId="0" xfId="0" applyFont="1"/>
    <xf numFmtId="0" fontId="0" fillId="0" borderId="2" xfId="0" applyBorder="1"/>
    <xf numFmtId="0" fontId="0" fillId="15" borderId="1" xfId="0" applyFill="1" applyBorder="1"/>
    <xf numFmtId="0" fontId="3" fillId="12" borderId="1" xfId="0" applyFont="1" applyFill="1" applyBorder="1"/>
    <xf numFmtId="0" fontId="0" fillId="0" borderId="3" xfId="0" applyBorder="1"/>
    <xf numFmtId="0" fontId="0" fillId="13" borderId="3" xfId="0" applyFill="1" applyBorder="1"/>
    <xf numFmtId="0" fontId="0" fillId="12" borderId="3" xfId="0" applyFill="1" applyBorder="1"/>
    <xf numFmtId="0" fontId="0" fillId="3" borderId="3" xfId="0" applyFill="1" applyBorder="1"/>
    <xf numFmtId="0" fontId="0" fillId="14" borderId="3" xfId="0" applyFill="1" applyBorder="1"/>
    <xf numFmtId="0" fontId="0" fillId="11" borderId="3" xfId="0" applyFill="1" applyBorder="1"/>
    <xf numFmtId="0" fontId="0" fillId="7" borderId="3" xfId="0" applyFill="1" applyBorder="1"/>
    <xf numFmtId="0" fontId="0" fillId="8" borderId="3" xfId="0" applyFill="1" applyBorder="1"/>
    <xf numFmtId="0" fontId="0" fillId="2" borderId="3" xfId="0" applyFill="1" applyBorder="1"/>
    <xf numFmtId="0" fontId="0" fillId="9" borderId="3" xfId="0" applyFill="1" applyBorder="1"/>
    <xf numFmtId="0" fontId="0" fillId="10" borderId="3" xfId="0" applyFill="1" applyBorder="1"/>
    <xf numFmtId="0" fontId="0" fillId="4" borderId="3" xfId="0" applyFill="1" applyBorder="1"/>
    <xf numFmtId="0" fontId="0" fillId="6" borderId="3" xfId="0" applyFill="1" applyBorder="1"/>
    <xf numFmtId="0" fontId="3" fillId="3" borderId="1" xfId="0" applyFont="1" applyFill="1" applyBorder="1"/>
    <xf numFmtId="0" fontId="3" fillId="17" borderId="1" xfId="0" applyFont="1" applyFill="1" applyBorder="1"/>
    <xf numFmtId="0" fontId="4" fillId="16" borderId="0" xfId="1" applyAlignment="1"/>
    <xf numFmtId="0" fontId="0" fillId="3" borderId="0" xfId="0" applyFill="1"/>
  </cellXfs>
  <cellStyles count="2">
    <cellStyle name="標準" xfId="0" builtinId="0"/>
    <cellStyle name="良い" xfId="1" builtinId="26"/>
  </cellStyles>
  <dxfs count="0"/>
  <tableStyles count="0" defaultTableStyle="TableStyleMedium2" defaultPivotStyle="PivotStyleLight16"/>
  <colors>
    <mruColors>
      <color rgb="FFFFCCFF"/>
      <color rgb="FFD30B74"/>
      <color rgb="FFFFFFFF"/>
      <color rgb="FF000000"/>
      <color rgb="FF548235"/>
      <color rgb="FFED7D31"/>
      <color rgb="FFF5DEB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125</xdr:col>
      <xdr:colOff>76200</xdr:colOff>
      <xdr:row>42</xdr:row>
      <xdr:rowOff>0</xdr:rowOff>
    </xdr:from>
    <xdr:ext cx="12877800" cy="12788053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1927972-42FA-791E-0C99-9D23C6F9E318}"/>
            </a:ext>
          </a:extLst>
        </xdr:cNvPr>
        <xdr:cNvSpPr txBox="1"/>
      </xdr:nvSpPr>
      <xdr:spPr>
        <a:xfrm>
          <a:off x="14363700" y="4800600"/>
          <a:ext cx="12877800" cy="127880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80000">
              <a:latin typeface="Calibri" panose="020F0502020204030204" pitchFamily="34" charset="0"/>
              <a:ea typeface="BIZ UDゴシック" panose="020B0400000000000000" pitchFamily="49" charset="-128"/>
              <a:cs typeface="Calibri" panose="020F0502020204030204" pitchFamily="34" charset="0"/>
            </a:rPr>
            <a:t>ω </a:t>
          </a:r>
        </a:p>
        <a:p>
          <a:endParaRPr kumimoji="1" lang="ja-JP" altLang="en-US" sz="1100">
            <a:latin typeface="Calibri" panose="020F0502020204030204" pitchFamily="34" charset="0"/>
            <a:ea typeface="BIZ UDゴシック" panose="020B0400000000000000" pitchFamily="49" charset="-128"/>
            <a:cs typeface="Calibri" panose="020F0502020204030204" pitchFamily="34" charset="0"/>
          </a:endParaRPr>
        </a:p>
      </xdr:txBody>
    </xdr:sp>
    <xdr:clientData/>
  </xdr:oneCellAnchor>
  <xdr:twoCellAnchor>
    <xdr:from>
      <xdr:col>46</xdr:col>
      <xdr:colOff>107745</xdr:colOff>
      <xdr:row>72</xdr:row>
      <xdr:rowOff>79413</xdr:rowOff>
    </xdr:from>
    <xdr:to>
      <xdr:col>72</xdr:col>
      <xdr:colOff>69645</xdr:colOff>
      <xdr:row>79</xdr:row>
      <xdr:rowOff>3213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EE9FC6D-8114-4CE6-8754-0C54A16AB75A}"/>
            </a:ext>
          </a:extLst>
        </xdr:cNvPr>
        <xdr:cNvSpPr/>
      </xdr:nvSpPr>
      <xdr:spPr>
        <a:xfrm rot="19426481">
          <a:off x="5365545" y="8309013"/>
          <a:ext cx="293370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248</xdr:col>
      <xdr:colOff>38100</xdr:colOff>
      <xdr:row>72</xdr:row>
      <xdr:rowOff>38100</xdr:rowOff>
    </xdr:from>
    <xdr:to>
      <xdr:col>274</xdr:col>
      <xdr:colOff>0</xdr:colOff>
      <xdr:row>78</xdr:row>
      <xdr:rowOff>76200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EDE1BAE-5E1B-EBEF-CA9D-BB0499F466CC}"/>
            </a:ext>
          </a:extLst>
        </xdr:cNvPr>
        <xdr:cNvSpPr/>
      </xdr:nvSpPr>
      <xdr:spPr>
        <a:xfrm rot="1826414">
          <a:off x="36423600" y="8267700"/>
          <a:ext cx="293370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0</xdr:colOff>
      <xdr:row>83</xdr:row>
      <xdr:rowOff>104695</xdr:rowOff>
    </xdr:from>
    <xdr:to>
      <xdr:col>187</xdr:col>
      <xdr:colOff>0</xdr:colOff>
      <xdr:row>121</xdr:row>
      <xdr:rowOff>16531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D9673F1C-A822-4DC3-BF57-0C514FD89328}"/>
            </a:ext>
          </a:extLst>
        </xdr:cNvPr>
        <xdr:cNvSpPr/>
      </xdr:nvSpPr>
      <xdr:spPr>
        <a:xfrm>
          <a:off x="19153909" y="10166559"/>
          <a:ext cx="3515591" cy="4518472"/>
        </a:xfrm>
        <a:prstGeom prst="ellipse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135</xdr:col>
      <xdr:colOff>0</xdr:colOff>
      <xdr:row>83</xdr:row>
      <xdr:rowOff>104695</xdr:rowOff>
    </xdr:from>
    <xdr:to>
      <xdr:col>164</xdr:col>
      <xdr:colOff>0</xdr:colOff>
      <xdr:row>121</xdr:row>
      <xdr:rowOff>16531</xdr:rowOff>
    </xdr:to>
    <xdr:sp macro="" textlink="">
      <xdr:nvSpPr>
        <xdr:cNvPr id="23" name="楕円 22">
          <a:extLst>
            <a:ext uri="{FF2B5EF4-FFF2-40B4-BE49-F238E27FC236}">
              <a16:creationId xmlns:a16="http://schemas.microsoft.com/office/drawing/2014/main" id="{AEAB06B2-D778-4E2D-ACC0-AABE6EAC9B4E}"/>
            </a:ext>
          </a:extLst>
        </xdr:cNvPr>
        <xdr:cNvSpPr/>
      </xdr:nvSpPr>
      <xdr:spPr>
        <a:xfrm>
          <a:off x="16365682" y="10166559"/>
          <a:ext cx="3515591" cy="4518472"/>
        </a:xfrm>
        <a:prstGeom prst="ellipse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164</xdr:col>
      <xdr:colOff>0</xdr:colOff>
      <xdr:row>87</xdr:row>
      <xdr:rowOff>1</xdr:rowOff>
    </xdr:from>
    <xdr:to>
      <xdr:col>181</xdr:col>
      <xdr:colOff>0</xdr:colOff>
      <xdr:row>116</xdr:row>
      <xdr:rowOff>1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4531B7D-4A90-4718-AFD8-8ED4EA990735}"/>
            </a:ext>
          </a:extLst>
        </xdr:cNvPr>
        <xdr:cNvSpPr/>
      </xdr:nvSpPr>
      <xdr:spPr>
        <a:xfrm>
          <a:off x="19016870" y="10088218"/>
          <a:ext cx="1971260" cy="336274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137</xdr:col>
      <xdr:colOff>0</xdr:colOff>
      <xdr:row>73</xdr:row>
      <xdr:rowOff>0</xdr:rowOff>
    </xdr:from>
    <xdr:to>
      <xdr:col>185</xdr:col>
      <xdr:colOff>0</xdr:colOff>
      <xdr:row>88</xdr:row>
      <xdr:rowOff>86591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AF99199-F9B5-B739-9701-D38DED20A1A7}"/>
            </a:ext>
          </a:extLst>
        </xdr:cNvPr>
        <xdr:cNvSpPr/>
      </xdr:nvSpPr>
      <xdr:spPr>
        <a:xfrm>
          <a:off x="16608136" y="8849591"/>
          <a:ext cx="5818909" cy="1905000"/>
        </a:xfrm>
        <a:prstGeom prst="rect">
          <a:avLst/>
        </a:prstGeom>
        <a:noFill/>
        <a:ln w="28575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141</xdr:col>
      <xdr:colOff>275</xdr:colOff>
      <xdr:row>87</xdr:row>
      <xdr:rowOff>0</xdr:rowOff>
    </xdr:from>
    <xdr:to>
      <xdr:col>158</xdr:col>
      <xdr:colOff>0</xdr:colOff>
      <xdr:row>116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F6F85DD0-5B57-4252-9FB1-81FFEB3CC8D3}"/>
            </a:ext>
          </a:extLst>
        </xdr:cNvPr>
        <xdr:cNvSpPr/>
      </xdr:nvSpPr>
      <xdr:spPr>
        <a:xfrm>
          <a:off x="16350145" y="10088217"/>
          <a:ext cx="1970985" cy="3362740"/>
        </a:xfrm>
        <a:prstGeom prst="ellipse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164</xdr:col>
      <xdr:colOff>1</xdr:colOff>
      <xdr:row>94</xdr:row>
      <xdr:rowOff>114299</xdr:rowOff>
    </xdr:from>
    <xdr:to>
      <xdr:col>172</xdr:col>
      <xdr:colOff>1</xdr:colOff>
      <xdr:row>103</xdr:row>
      <xdr:rowOff>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25B6488-E0F5-469B-9EEA-B2AF28E26F93}"/>
            </a:ext>
          </a:extLst>
        </xdr:cNvPr>
        <xdr:cNvSpPr/>
      </xdr:nvSpPr>
      <xdr:spPr>
        <a:xfrm>
          <a:off x="18745201" y="13715999"/>
          <a:ext cx="914400" cy="914401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149</xdr:col>
      <xdr:colOff>108291</xdr:colOff>
      <xdr:row>95</xdr:row>
      <xdr:rowOff>0</xdr:rowOff>
    </xdr:from>
    <xdr:to>
      <xdr:col>158</xdr:col>
      <xdr:colOff>0</xdr:colOff>
      <xdr:row>103</xdr:row>
      <xdr:rowOff>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0DDE7F-3C45-4707-8616-9108C112383C}"/>
            </a:ext>
          </a:extLst>
        </xdr:cNvPr>
        <xdr:cNvSpPr/>
      </xdr:nvSpPr>
      <xdr:spPr>
        <a:xfrm>
          <a:off x="17138991" y="13716000"/>
          <a:ext cx="920409" cy="914401"/>
        </a:xfrm>
        <a:prstGeom prst="rect">
          <a:avLst/>
        </a:prstGeom>
        <a:noFill/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144</xdr:col>
      <xdr:colOff>0</xdr:colOff>
      <xdr:row>84</xdr:row>
      <xdr:rowOff>1</xdr:rowOff>
    </xdr:from>
    <xdr:to>
      <xdr:col>177</xdr:col>
      <xdr:colOff>115956</xdr:colOff>
      <xdr:row>95</xdr:row>
      <xdr:rowOff>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BD6DB537-5FCE-4B11-B03B-6B9A77DCD1F8}"/>
            </a:ext>
          </a:extLst>
        </xdr:cNvPr>
        <xdr:cNvSpPr/>
      </xdr:nvSpPr>
      <xdr:spPr>
        <a:xfrm>
          <a:off x="16697739" y="9740349"/>
          <a:ext cx="3942521" cy="1275522"/>
        </a:xfrm>
        <a:prstGeom prst="rect">
          <a:avLst/>
        </a:prstGeom>
        <a:noFill/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115</xdr:col>
      <xdr:colOff>47625</xdr:colOff>
      <xdr:row>54</xdr:row>
      <xdr:rowOff>47625</xdr:rowOff>
    </xdr:from>
    <xdr:to>
      <xdr:col>137</xdr:col>
      <xdr:colOff>95252</xdr:colOff>
      <xdr:row>68</xdr:row>
      <xdr:rowOff>77622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0B46B3DF-FCEB-C581-DF49-4C1F92C14E4E}"/>
            </a:ext>
          </a:extLst>
        </xdr:cNvPr>
        <xdr:cNvSpPr/>
      </xdr:nvSpPr>
      <xdr:spPr>
        <a:xfrm>
          <a:off x="13739813" y="6477000"/>
          <a:ext cx="2667002" cy="1696872"/>
        </a:xfrm>
        <a:prstGeom prst="wedgeRectCallout">
          <a:avLst>
            <a:gd name="adj1" fmla="val 36500"/>
            <a:gd name="adj2" fmla="val 82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口の基準点この座標をもとに、丸や四角の座標を計算する</a:t>
          </a:r>
        </a:p>
      </xdr:txBody>
    </xdr:sp>
    <xdr:clientData/>
  </xdr:twoCellAnchor>
  <xdr:twoCellAnchor>
    <xdr:from>
      <xdr:col>87</xdr:col>
      <xdr:colOff>36777</xdr:colOff>
      <xdr:row>64</xdr:row>
      <xdr:rowOff>1767</xdr:rowOff>
    </xdr:from>
    <xdr:to>
      <xdr:col>102</xdr:col>
      <xdr:colOff>109986</xdr:colOff>
      <xdr:row>68</xdr:row>
      <xdr:rowOff>77348</xdr:rowOff>
    </xdr:to>
    <xdr:sp macro="" textlink="">
      <xdr:nvSpPr>
        <xdr:cNvPr id="29" name="二等辺三角形 28">
          <a:extLst>
            <a:ext uri="{FF2B5EF4-FFF2-40B4-BE49-F238E27FC236}">
              <a16:creationId xmlns:a16="http://schemas.microsoft.com/office/drawing/2014/main" id="{A641960D-F8BA-4383-1AE6-CF29D69DEE3B}"/>
            </a:ext>
          </a:extLst>
        </xdr:cNvPr>
        <xdr:cNvSpPr/>
      </xdr:nvSpPr>
      <xdr:spPr>
        <a:xfrm rot="2853122" flipV="1">
          <a:off x="11048872" y="6968110"/>
          <a:ext cx="551831" cy="1859146"/>
        </a:xfrm>
        <a:prstGeom prst="triangle">
          <a:avLst>
            <a:gd name="adj" fmla="val 92232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86</xdr:col>
      <xdr:colOff>64117</xdr:colOff>
      <xdr:row>64</xdr:row>
      <xdr:rowOff>38625</xdr:rowOff>
    </xdr:from>
    <xdr:to>
      <xdr:col>102</xdr:col>
      <xdr:colOff>16098</xdr:colOff>
      <xdr:row>68</xdr:row>
      <xdr:rowOff>114206</xdr:rowOff>
    </xdr:to>
    <xdr:sp macro="" textlink="">
      <xdr:nvSpPr>
        <xdr:cNvPr id="30" name="二等辺三角形 29">
          <a:extLst>
            <a:ext uri="{FF2B5EF4-FFF2-40B4-BE49-F238E27FC236}">
              <a16:creationId xmlns:a16="http://schemas.microsoft.com/office/drawing/2014/main" id="{84265079-9027-4464-85D5-32E4D773100D}"/>
            </a:ext>
          </a:extLst>
        </xdr:cNvPr>
        <xdr:cNvSpPr/>
      </xdr:nvSpPr>
      <xdr:spPr>
        <a:xfrm rot="13671784" flipV="1">
          <a:off x="10956067" y="7006050"/>
          <a:ext cx="551831" cy="1856981"/>
        </a:xfrm>
        <a:prstGeom prst="triangle">
          <a:avLst>
            <a:gd name="adj" fmla="val 92232"/>
          </a:avLst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88124</xdr:colOff>
      <xdr:row>67</xdr:row>
      <xdr:rowOff>39083</xdr:rowOff>
    </xdr:from>
    <xdr:to>
      <xdr:col>63</xdr:col>
      <xdr:colOff>50024</xdr:colOff>
      <xdr:row>73</xdr:row>
      <xdr:rowOff>77182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3E0DFA2-F5CE-4FD8-A766-C2B515C6E306}"/>
            </a:ext>
          </a:extLst>
        </xdr:cNvPr>
        <xdr:cNvSpPr/>
      </xdr:nvSpPr>
      <xdr:spPr>
        <a:xfrm rot="18959330">
          <a:off x="4573533" y="8161310"/>
          <a:ext cx="3113809" cy="765463"/>
        </a:xfrm>
        <a:prstGeom prst="rect">
          <a:avLst/>
        </a:prstGeom>
        <a:noFill/>
        <a:ln w="28575">
          <a:solidFill>
            <a:srgbClr val="0000FF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255</xdr:col>
      <xdr:colOff>71769</xdr:colOff>
      <xdr:row>70</xdr:row>
      <xdr:rowOff>107759</xdr:rowOff>
    </xdr:from>
    <xdr:to>
      <xdr:col>281</xdr:col>
      <xdr:colOff>33669</xdr:colOff>
      <xdr:row>77</xdr:row>
      <xdr:rowOff>24631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C79B498-AFBB-4FB5-AF95-03DBED0AB555}"/>
            </a:ext>
          </a:extLst>
        </xdr:cNvPr>
        <xdr:cNvSpPr/>
      </xdr:nvSpPr>
      <xdr:spPr>
        <a:xfrm rot="2569695">
          <a:off x="30984724" y="8593668"/>
          <a:ext cx="3113809" cy="765463"/>
        </a:xfrm>
        <a:prstGeom prst="rect">
          <a:avLst/>
        </a:prstGeom>
        <a:noFill/>
        <a:ln w="28575">
          <a:solidFill>
            <a:srgbClr val="0000FF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47624</xdr:colOff>
      <xdr:row>44</xdr:row>
      <xdr:rowOff>1</xdr:rowOff>
    </xdr:from>
    <xdr:to>
      <xdr:col>99</xdr:col>
      <xdr:colOff>51956</xdr:colOff>
      <xdr:row>57</xdr:row>
      <xdr:rowOff>95250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CFD37DC9-ED61-8B6D-0F5F-95D432B8535D}"/>
            </a:ext>
          </a:extLst>
        </xdr:cNvPr>
        <xdr:cNvSpPr/>
      </xdr:nvSpPr>
      <xdr:spPr>
        <a:xfrm>
          <a:off x="7548562" y="5238751"/>
          <a:ext cx="4290582" cy="1643062"/>
        </a:xfrm>
        <a:prstGeom prst="wedgeRectCallout">
          <a:avLst>
            <a:gd name="adj1" fmla="val 36500"/>
            <a:gd name="adj2" fmla="val 82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標準の眉毛の位置</a:t>
          </a:r>
          <a:endParaRPr kumimoji="1" lang="en-US" altLang="ja-JP" sz="2000"/>
        </a:p>
        <a:p>
          <a:pPr algn="l"/>
          <a:r>
            <a:rPr kumimoji="1" lang="ja-JP" altLang="en-US" sz="2000"/>
            <a:t>中央の赤■が眉毛の基準点</a:t>
          </a:r>
          <a:endParaRPr kumimoji="1" lang="en-US" altLang="ja-JP" sz="2000"/>
        </a:p>
        <a:p>
          <a:pPr algn="l"/>
          <a:r>
            <a:rPr kumimoji="1" lang="en-US" altLang="ja-JP" sz="2000"/>
            <a:t>2</a:t>
          </a:r>
          <a:r>
            <a:rPr kumimoji="1" lang="ja-JP" altLang="en-US" sz="2000"/>
            <a:t>つの三角形で斜めの眉毛を表現</a:t>
          </a:r>
          <a:endParaRPr kumimoji="1" lang="en-US" altLang="ja-JP" sz="2000"/>
        </a:p>
      </xdr:txBody>
    </xdr:sp>
    <xdr:clientData/>
  </xdr:twoCellAnchor>
  <xdr:twoCellAnchor>
    <xdr:from>
      <xdr:col>16</xdr:col>
      <xdr:colOff>47625</xdr:colOff>
      <xdr:row>46</xdr:row>
      <xdr:rowOff>23814</xdr:rowOff>
    </xdr:from>
    <xdr:to>
      <xdr:col>52</xdr:col>
      <xdr:colOff>51957</xdr:colOff>
      <xdr:row>60</xdr:row>
      <xdr:rowOff>1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E6BD7EC0-00D8-6731-BAA9-1E512B01ABED}"/>
            </a:ext>
          </a:extLst>
        </xdr:cNvPr>
        <xdr:cNvSpPr/>
      </xdr:nvSpPr>
      <xdr:spPr>
        <a:xfrm>
          <a:off x="1952625" y="5500689"/>
          <a:ext cx="4290582" cy="1643062"/>
        </a:xfrm>
        <a:prstGeom prst="wedgeRectCallout">
          <a:avLst>
            <a:gd name="adj1" fmla="val 36500"/>
            <a:gd name="adj2" fmla="val 82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AAFace</a:t>
          </a:r>
          <a:r>
            <a:rPr kumimoji="1" lang="ja-JP" altLang="en-US" sz="2000"/>
            <a:t>用の眉毛の位置</a:t>
          </a:r>
          <a:endParaRPr kumimoji="1" lang="en-US" altLang="ja-JP" sz="2000"/>
        </a:p>
        <a:p>
          <a:pPr algn="l"/>
          <a:r>
            <a:rPr kumimoji="1" lang="ja-JP" altLang="en-US" sz="2000"/>
            <a:t>おおよその位置、微調整は実際に描画させてから行う</a:t>
          </a:r>
          <a:endParaRPr kumimoji="1" lang="en-US" altLang="ja-JP" sz="2000"/>
        </a:p>
      </xdr:txBody>
    </xdr:sp>
    <xdr:clientData/>
  </xdr:twoCellAnchor>
  <xdr:twoCellAnchor>
    <xdr:from>
      <xdr:col>65</xdr:col>
      <xdr:colOff>23810</xdr:colOff>
      <xdr:row>104</xdr:row>
      <xdr:rowOff>95250</xdr:rowOff>
    </xdr:from>
    <xdr:to>
      <xdr:col>93</xdr:col>
      <xdr:colOff>28143</xdr:colOff>
      <xdr:row>115</xdr:row>
      <xdr:rowOff>47626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67FF6EA1-7D0D-CC85-DCCD-39139B34A9AA}"/>
            </a:ext>
          </a:extLst>
        </xdr:cNvPr>
        <xdr:cNvSpPr/>
      </xdr:nvSpPr>
      <xdr:spPr>
        <a:xfrm>
          <a:off x="7762873" y="12477750"/>
          <a:ext cx="3338083" cy="1262064"/>
        </a:xfrm>
        <a:prstGeom prst="wedgeRectCallout">
          <a:avLst>
            <a:gd name="adj1" fmla="val 30793"/>
            <a:gd name="adj2" fmla="val -966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目は標準の顔の位置をそのまま使用する</a:t>
          </a:r>
          <a:endParaRPr kumimoji="1" lang="en-US" altLang="ja-JP" sz="2000"/>
        </a:p>
      </xdr:txBody>
    </xdr:sp>
    <xdr:clientData/>
  </xdr:twoCellAnchor>
  <xdr:twoCellAnchor>
    <xdr:from>
      <xdr:col>170</xdr:col>
      <xdr:colOff>23812</xdr:colOff>
      <xdr:row>60</xdr:row>
      <xdr:rowOff>23813</xdr:rowOff>
    </xdr:from>
    <xdr:to>
      <xdr:col>203</xdr:col>
      <xdr:colOff>47624</xdr:colOff>
      <xdr:row>70</xdr:row>
      <xdr:rowOff>87148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AC0C4EC9-6EFC-4E78-A179-6403A4288A8E}"/>
            </a:ext>
          </a:extLst>
        </xdr:cNvPr>
        <xdr:cNvSpPr/>
      </xdr:nvSpPr>
      <xdr:spPr>
        <a:xfrm>
          <a:off x="20264437" y="7167563"/>
          <a:ext cx="3952875" cy="1253960"/>
        </a:xfrm>
        <a:prstGeom prst="wedgeRectCallout">
          <a:avLst>
            <a:gd name="adj1" fmla="val -35821"/>
            <a:gd name="adj2" fmla="val 713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背景色と同色の四角を重ねることで、円の上部を見えなくする</a:t>
          </a:r>
        </a:p>
      </xdr:txBody>
    </xdr:sp>
    <xdr:clientData/>
  </xdr:twoCellAnchor>
  <xdr:twoCellAnchor>
    <xdr:from>
      <xdr:col>170</xdr:col>
      <xdr:colOff>95249</xdr:colOff>
      <xdr:row>121</xdr:row>
      <xdr:rowOff>95250</xdr:rowOff>
    </xdr:from>
    <xdr:to>
      <xdr:col>202</xdr:col>
      <xdr:colOff>95250</xdr:colOff>
      <xdr:row>136</xdr:row>
      <xdr:rowOff>71437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92A53BF1-855F-2607-2AFB-CDE7E73B0CC2}"/>
            </a:ext>
          </a:extLst>
        </xdr:cNvPr>
        <xdr:cNvSpPr/>
      </xdr:nvSpPr>
      <xdr:spPr>
        <a:xfrm>
          <a:off x="20335874" y="14501813"/>
          <a:ext cx="3810001" cy="1762124"/>
        </a:xfrm>
        <a:prstGeom prst="wedgeRectCallout">
          <a:avLst>
            <a:gd name="adj1" fmla="val -36423"/>
            <a:gd name="adj2" fmla="val -805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黒い円と背景色の円という</a:t>
          </a:r>
          <a:endParaRPr kumimoji="1" lang="en-US" altLang="ja-JP" sz="2000"/>
        </a:p>
        <a:p>
          <a:pPr algn="l"/>
          <a:r>
            <a:rPr kumimoji="1" lang="ja-JP" altLang="en-US" sz="2000"/>
            <a:t>２つの円を重ねることで、</a:t>
          </a:r>
          <a:endParaRPr kumimoji="1" lang="en-US" altLang="ja-JP" sz="2000"/>
        </a:p>
        <a:p>
          <a:pPr algn="l"/>
          <a:r>
            <a:rPr kumimoji="1" lang="ja-JP" altLang="en-US" sz="2000"/>
            <a:t>　</a:t>
          </a:r>
          <a:r>
            <a:rPr kumimoji="1" lang="en-US" altLang="ja-JP" sz="2000"/>
            <a:t>ω</a:t>
          </a:r>
          <a:r>
            <a:rPr kumimoji="1" lang="ja-JP" altLang="en-US" sz="2000"/>
            <a:t>　の部分を形成する</a:t>
          </a:r>
        </a:p>
      </xdr:txBody>
    </xdr:sp>
    <xdr:clientData/>
  </xdr:twoCellAnchor>
  <xdr:twoCellAnchor>
    <xdr:from>
      <xdr:col>5</xdr:col>
      <xdr:colOff>38100</xdr:colOff>
      <xdr:row>13</xdr:row>
      <xdr:rowOff>38100</xdr:rowOff>
    </xdr:from>
    <xdr:to>
      <xdr:col>312</xdr:col>
      <xdr:colOff>76200</xdr:colOff>
      <xdr:row>13</xdr:row>
      <xdr:rowOff>38100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FA50C74-996F-41DA-C0D6-3C8115446FA8}"/>
            </a:ext>
          </a:extLst>
        </xdr:cNvPr>
        <xdr:cNvCxnSpPr/>
      </xdr:nvCxnSpPr>
      <xdr:spPr>
        <a:xfrm>
          <a:off x="609600" y="1524000"/>
          <a:ext cx="35128200" cy="0"/>
        </a:xfrm>
        <a:prstGeom prst="straightConnector1">
          <a:avLst/>
        </a:prstGeom>
        <a:ln w="76200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314</xdr:col>
      <xdr:colOff>76200</xdr:colOff>
      <xdr:row>3</xdr:row>
      <xdr:rowOff>76200</xdr:rowOff>
    </xdr:from>
    <xdr:to>
      <xdr:col>315</xdr:col>
      <xdr:colOff>38100</xdr:colOff>
      <xdr:row>236</xdr:row>
      <xdr:rowOff>76200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E263485-B676-47B1-9307-0BABCEBBBE85}"/>
            </a:ext>
          </a:extLst>
        </xdr:cNvPr>
        <xdr:cNvCxnSpPr/>
      </xdr:nvCxnSpPr>
      <xdr:spPr>
        <a:xfrm>
          <a:off x="35966400" y="419100"/>
          <a:ext cx="76200" cy="26631900"/>
        </a:xfrm>
        <a:prstGeom prst="straightConnector1">
          <a:avLst/>
        </a:prstGeom>
        <a:ln w="76200">
          <a:headEnd type="triangle" w="lg" len="lg"/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135</xdr:col>
      <xdr:colOff>0</xdr:colOff>
      <xdr:row>6</xdr:row>
      <xdr:rowOff>38100</xdr:rowOff>
    </xdr:from>
    <xdr:to>
      <xdr:col>162</xdr:col>
      <xdr:colOff>76200</xdr:colOff>
      <xdr:row>17</xdr:row>
      <xdr:rowOff>38100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1A02E081-0F2B-1EC7-9979-4AF5B095E9FE}"/>
            </a:ext>
          </a:extLst>
        </xdr:cNvPr>
        <xdr:cNvSpPr txBox="1"/>
      </xdr:nvSpPr>
      <xdr:spPr>
        <a:xfrm>
          <a:off x="15430500" y="723900"/>
          <a:ext cx="3162300" cy="125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6000"/>
            <a:t>320</a:t>
          </a:r>
          <a:endParaRPr kumimoji="1" lang="ja-JP" altLang="en-US" sz="6000"/>
        </a:p>
      </xdr:txBody>
    </xdr:sp>
    <xdr:clientData/>
  </xdr:twoCellAnchor>
  <xdr:twoCellAnchor>
    <xdr:from>
      <xdr:col>292</xdr:col>
      <xdr:colOff>0</xdr:colOff>
      <xdr:row>112</xdr:row>
      <xdr:rowOff>76200</xdr:rowOff>
    </xdr:from>
    <xdr:to>
      <xdr:col>319</xdr:col>
      <xdr:colOff>76200</xdr:colOff>
      <xdr:row>123</xdr:row>
      <xdr:rowOff>76200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3A45DA9-0083-E118-4DDD-DE8C8062804D}"/>
            </a:ext>
          </a:extLst>
        </xdr:cNvPr>
        <xdr:cNvSpPr txBox="1"/>
      </xdr:nvSpPr>
      <xdr:spPr>
        <a:xfrm>
          <a:off x="33375600" y="12877800"/>
          <a:ext cx="3162300" cy="1257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6000"/>
            <a:t>240</a:t>
          </a:r>
          <a:endParaRPr kumimoji="1" lang="ja-JP" altLang="en-US" sz="6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321</xdr:col>
      <xdr:colOff>174424</xdr:colOff>
      <xdr:row>0</xdr:row>
      <xdr:rowOff>0</xdr:rowOff>
    </xdr:from>
    <xdr:to>
      <xdr:col>353</xdr:col>
      <xdr:colOff>0</xdr:colOff>
      <xdr:row>73</xdr:row>
      <xdr:rowOff>56695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AD677F0-DB24-D832-907D-715DBCFF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6224" y="0"/>
          <a:ext cx="21771176" cy="8400595"/>
        </a:xfrm>
        <a:prstGeom prst="rect">
          <a:avLst/>
        </a:prstGeom>
      </xdr:spPr>
    </xdr:pic>
    <xdr:clientData/>
  </xdr:twoCellAnchor>
  <xdr:twoCellAnchor>
    <xdr:from>
      <xdr:col>13</xdr:col>
      <xdr:colOff>40200</xdr:colOff>
      <xdr:row>30</xdr:row>
      <xdr:rowOff>38100</xdr:rowOff>
    </xdr:from>
    <xdr:to>
      <xdr:col>302</xdr:col>
      <xdr:colOff>0</xdr:colOff>
      <xdr:row>186</xdr:row>
      <xdr:rowOff>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359C53F-E23F-0EA0-919E-25F8CE6E816F}"/>
            </a:ext>
          </a:extLst>
        </xdr:cNvPr>
        <xdr:cNvGrpSpPr/>
      </xdr:nvGrpSpPr>
      <xdr:grpSpPr>
        <a:xfrm>
          <a:off x="1526100" y="3467100"/>
          <a:ext cx="32992500" cy="17792700"/>
          <a:chOff x="1526100" y="3467100"/>
          <a:chExt cx="32992500" cy="17792700"/>
        </a:xfrm>
        <a:solidFill>
          <a:srgbClr val="F5DEB3"/>
        </a:solidFill>
      </xdr:grpSpPr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108640E4-74DB-4C80-8D5D-0F70AAC197BF}"/>
              </a:ext>
            </a:extLst>
          </xdr:cNvPr>
          <xdr:cNvSpPr/>
        </xdr:nvSpPr>
        <xdr:spPr>
          <a:xfrm>
            <a:off x="17562600" y="3467100"/>
            <a:ext cx="16956000" cy="16956000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CEF7EDC0-8AC0-C6E0-DB1D-213AA61FE82C}"/>
              </a:ext>
            </a:extLst>
          </xdr:cNvPr>
          <xdr:cNvSpPr/>
        </xdr:nvSpPr>
        <xdr:spPr>
          <a:xfrm>
            <a:off x="1526100" y="10822500"/>
            <a:ext cx="9180000" cy="9180000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9A078018-EEB4-48E2-BDF7-70DAFEE0ABAA}"/>
              </a:ext>
            </a:extLst>
          </xdr:cNvPr>
          <xdr:cNvSpPr/>
        </xdr:nvSpPr>
        <xdr:spPr>
          <a:xfrm>
            <a:off x="2857500" y="15392400"/>
            <a:ext cx="28194000" cy="5867400"/>
          </a:xfrm>
          <a:prstGeom prst="ellips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直角三角形 8">
            <a:extLst>
              <a:ext uri="{FF2B5EF4-FFF2-40B4-BE49-F238E27FC236}">
                <a16:creationId xmlns:a16="http://schemas.microsoft.com/office/drawing/2014/main" id="{5C6E1E9B-E9FE-5C6E-8990-2A3BAB2D882F}"/>
              </a:ext>
            </a:extLst>
          </xdr:cNvPr>
          <xdr:cNvSpPr/>
        </xdr:nvSpPr>
        <xdr:spPr>
          <a:xfrm flipH="1">
            <a:off x="4229100" y="4114800"/>
            <a:ext cx="18516600" cy="7086600"/>
          </a:xfrm>
          <a:prstGeom prst="rt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A18FB8DC-BB7A-08B2-E2CD-496A2D59EC2C}"/>
              </a:ext>
            </a:extLst>
          </xdr:cNvPr>
          <xdr:cNvSpPr/>
        </xdr:nvSpPr>
        <xdr:spPr>
          <a:xfrm>
            <a:off x="6477000" y="10744200"/>
            <a:ext cx="14058900" cy="53721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193</xdr:col>
      <xdr:colOff>39900</xdr:colOff>
      <xdr:row>49</xdr:row>
      <xdr:rowOff>1800</xdr:rowOff>
    </xdr:from>
    <xdr:to>
      <xdr:col>279</xdr:col>
      <xdr:colOff>38100</xdr:colOff>
      <xdr:row>135</xdr:row>
      <xdr:rowOff>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4558B452-656A-3D41-0A80-D32889B6538E}"/>
            </a:ext>
          </a:extLst>
        </xdr:cNvPr>
        <xdr:cNvSpPr/>
      </xdr:nvSpPr>
      <xdr:spPr>
        <a:xfrm>
          <a:off x="22099800" y="5602500"/>
          <a:ext cx="9828000" cy="9828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198</xdr:col>
      <xdr:colOff>84900</xdr:colOff>
      <xdr:row>54</xdr:row>
      <xdr:rowOff>38100</xdr:rowOff>
    </xdr:from>
    <xdr:to>
      <xdr:col>274</xdr:col>
      <xdr:colOff>38100</xdr:colOff>
      <xdr:row>129</xdr:row>
      <xdr:rowOff>105600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E04949DD-68A9-4D32-B520-C38F05213079}"/>
            </a:ext>
          </a:extLst>
        </xdr:cNvPr>
        <xdr:cNvSpPr/>
      </xdr:nvSpPr>
      <xdr:spPr>
        <a:xfrm>
          <a:off x="22716300" y="6210300"/>
          <a:ext cx="8640000" cy="8640000"/>
        </a:xfrm>
        <a:prstGeom prst="ellipse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208</xdr:col>
      <xdr:colOff>38100</xdr:colOff>
      <xdr:row>64</xdr:row>
      <xdr:rowOff>0</xdr:rowOff>
    </xdr:from>
    <xdr:to>
      <xdr:col>265</xdr:col>
      <xdr:colOff>3000</xdr:colOff>
      <xdr:row>120</xdr:row>
      <xdr:rowOff>79200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9506705-CCD6-4855-B90F-059A9C851C35}"/>
            </a:ext>
          </a:extLst>
        </xdr:cNvPr>
        <xdr:cNvSpPr/>
      </xdr:nvSpPr>
      <xdr:spPr>
        <a:xfrm>
          <a:off x="23812500" y="7315200"/>
          <a:ext cx="6480000" cy="648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38100</xdr:colOff>
      <xdr:row>105</xdr:row>
      <xdr:rowOff>111300</xdr:rowOff>
    </xdr:from>
    <xdr:to>
      <xdr:col>157</xdr:col>
      <xdr:colOff>40800</xdr:colOff>
      <xdr:row>117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A1EBB090-0350-445A-9B10-6B2C506AD9EF}"/>
            </a:ext>
          </a:extLst>
        </xdr:cNvPr>
        <xdr:cNvSpPr/>
      </xdr:nvSpPr>
      <xdr:spPr>
        <a:xfrm>
          <a:off x="16725900" y="12112800"/>
          <a:ext cx="1260000" cy="1260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73500</xdr:colOff>
      <xdr:row>162</xdr:row>
      <xdr:rowOff>0</xdr:rowOff>
    </xdr:from>
    <xdr:to>
      <xdr:col>157</xdr:col>
      <xdr:colOff>76200</xdr:colOff>
      <xdr:row>173</xdr:row>
      <xdr:rowOff>3000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901B7680-0C39-4035-9F46-7D8164F4F6F8}"/>
            </a:ext>
          </a:extLst>
        </xdr:cNvPr>
        <xdr:cNvSpPr/>
      </xdr:nvSpPr>
      <xdr:spPr>
        <a:xfrm>
          <a:off x="16761300" y="18516600"/>
          <a:ext cx="1260000" cy="12603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86400</xdr:colOff>
      <xdr:row>108</xdr:row>
      <xdr:rowOff>86400</xdr:rowOff>
    </xdr:from>
    <xdr:to>
      <xdr:col>83</xdr:col>
      <xdr:colOff>0</xdr:colOff>
      <xdr:row>156</xdr:row>
      <xdr:rowOff>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D77666B6-7850-4BD3-BE2E-C8A44D02DA2B}"/>
            </a:ext>
          </a:extLst>
        </xdr:cNvPr>
        <xdr:cNvSpPr/>
      </xdr:nvSpPr>
      <xdr:spPr>
        <a:xfrm>
          <a:off x="4086900" y="12430800"/>
          <a:ext cx="5400000" cy="540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6300</xdr:colOff>
      <xdr:row>112</xdr:row>
      <xdr:rowOff>6300</xdr:rowOff>
    </xdr:from>
    <xdr:to>
      <xdr:col>80</xdr:col>
      <xdr:colOff>0</xdr:colOff>
      <xdr:row>153</xdr:row>
      <xdr:rowOff>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71EE7520-AEBE-4144-B8BC-F820005EF9E7}"/>
            </a:ext>
          </a:extLst>
        </xdr:cNvPr>
        <xdr:cNvSpPr/>
      </xdr:nvSpPr>
      <xdr:spPr>
        <a:xfrm>
          <a:off x="4464000" y="12807900"/>
          <a:ext cx="4680000" cy="4680000"/>
        </a:xfrm>
        <a:prstGeom prst="ellipse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57600</xdr:colOff>
      <xdr:row>116</xdr:row>
      <xdr:rowOff>57600</xdr:rowOff>
    </xdr:from>
    <xdr:to>
      <xdr:col>75</xdr:col>
      <xdr:colOff>0</xdr:colOff>
      <xdr:row>148</xdr:row>
      <xdr:rowOff>0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075566AD-953D-472D-81F8-1FDA725046AD}"/>
            </a:ext>
          </a:extLst>
        </xdr:cNvPr>
        <xdr:cNvSpPr/>
      </xdr:nvSpPr>
      <xdr:spPr>
        <a:xfrm>
          <a:off x="4972500" y="13316400"/>
          <a:ext cx="3600000" cy="360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194</xdr:col>
      <xdr:colOff>49800</xdr:colOff>
      <xdr:row>173</xdr:row>
      <xdr:rowOff>0</xdr:rowOff>
    </xdr:from>
    <xdr:to>
      <xdr:col>213</xdr:col>
      <xdr:colOff>38100</xdr:colOff>
      <xdr:row>191</xdr:row>
      <xdr:rowOff>102600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74D5703A-1946-4924-835D-CF83880ED953}"/>
            </a:ext>
          </a:extLst>
        </xdr:cNvPr>
        <xdr:cNvSpPr/>
      </xdr:nvSpPr>
      <xdr:spPr>
        <a:xfrm>
          <a:off x="22224000" y="19773900"/>
          <a:ext cx="2160000" cy="21600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325</xdr:col>
      <xdr:colOff>571500</xdr:colOff>
      <xdr:row>73</xdr:row>
      <xdr:rowOff>0</xdr:rowOff>
    </xdr:from>
    <xdr:to>
      <xdr:col>348</xdr:col>
      <xdr:colOff>0</xdr:colOff>
      <xdr:row>250</xdr:row>
      <xdr:rowOff>4456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FE414E9-4950-46DB-27C6-59EDB666D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76500" y="8343900"/>
          <a:ext cx="15201900" cy="21378556"/>
        </a:xfrm>
        <a:prstGeom prst="rect">
          <a:avLst/>
        </a:prstGeom>
      </xdr:spPr>
    </xdr:pic>
    <xdr:clientData/>
  </xdr:twoCellAnchor>
  <xdr:twoCellAnchor>
    <xdr:from>
      <xdr:col>326</xdr:col>
      <xdr:colOff>0</xdr:colOff>
      <xdr:row>83</xdr:row>
      <xdr:rowOff>80923</xdr:rowOff>
    </xdr:from>
    <xdr:to>
      <xdr:col>348</xdr:col>
      <xdr:colOff>0</xdr:colOff>
      <xdr:row>93</xdr:row>
      <xdr:rowOff>71477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4A3FB6CB-BFF0-E354-FE5A-4F92E73F4C8C}"/>
            </a:ext>
          </a:extLst>
        </xdr:cNvPr>
        <xdr:cNvSpPr/>
      </xdr:nvSpPr>
      <xdr:spPr>
        <a:xfrm>
          <a:off x="40690800" y="9567823"/>
          <a:ext cx="15087600" cy="1133554"/>
        </a:xfrm>
        <a:prstGeom prst="round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326</xdr:col>
      <xdr:colOff>0</xdr:colOff>
      <xdr:row>138</xdr:row>
      <xdr:rowOff>9446</xdr:rowOff>
    </xdr:from>
    <xdr:to>
      <xdr:col>348</xdr:col>
      <xdr:colOff>0</xdr:colOff>
      <xdr:row>148</xdr:row>
      <xdr:rowOff>0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AC09D65A-4818-4A39-87F5-8065ED868752}"/>
            </a:ext>
          </a:extLst>
        </xdr:cNvPr>
        <xdr:cNvSpPr/>
      </xdr:nvSpPr>
      <xdr:spPr>
        <a:xfrm>
          <a:off x="40690800" y="15782846"/>
          <a:ext cx="15087600" cy="1133554"/>
        </a:xfrm>
        <a:prstGeom prst="round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262</xdr:col>
      <xdr:colOff>0</xdr:colOff>
      <xdr:row>191</xdr:row>
      <xdr:rowOff>0</xdr:rowOff>
    </xdr:from>
    <xdr:to>
      <xdr:col>323</xdr:col>
      <xdr:colOff>0</xdr:colOff>
      <xdr:row>210</xdr:row>
      <xdr:rowOff>0</xdr:rowOff>
    </xdr:to>
    <xdr:sp macro="" textlink="">
      <xdr:nvSpPr>
        <xdr:cNvPr id="24" name="吹き出し: 四角形 23">
          <a:extLst>
            <a:ext uri="{FF2B5EF4-FFF2-40B4-BE49-F238E27FC236}">
              <a16:creationId xmlns:a16="http://schemas.microsoft.com/office/drawing/2014/main" id="{0BC3A063-3928-7228-FA76-2A2AE5370B8E}"/>
            </a:ext>
          </a:extLst>
        </xdr:cNvPr>
        <xdr:cNvSpPr/>
      </xdr:nvSpPr>
      <xdr:spPr>
        <a:xfrm>
          <a:off x="29946600" y="21831300"/>
          <a:ext cx="8686800" cy="2171700"/>
        </a:xfrm>
        <a:prstGeom prst="wedgeRectCallout">
          <a:avLst>
            <a:gd name="adj1" fmla="val -67859"/>
            <a:gd name="adj2" fmla="val -2050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16bit</a:t>
          </a:r>
          <a:r>
            <a:rPr lang="en-US" altLang="ja-JP" sz="7200" b="0" i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color : </a:t>
          </a:r>
          <a:r>
            <a:rPr lang="en-US" altLang="ja-JP" sz="72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0xf6f6</a:t>
          </a:r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46020</xdr:colOff>
      <xdr:row>94</xdr:row>
      <xdr:rowOff>47625</xdr:rowOff>
    </xdr:from>
    <xdr:to>
      <xdr:col>91</xdr:col>
      <xdr:colOff>95249</xdr:colOff>
      <xdr:row>175</xdr:row>
      <xdr:rowOff>71438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5B61729C-8C8F-430A-8843-1957633E6EE1}"/>
            </a:ext>
          </a:extLst>
        </xdr:cNvPr>
        <xdr:cNvSpPr/>
      </xdr:nvSpPr>
      <xdr:spPr>
        <a:xfrm>
          <a:off x="1712895" y="11239500"/>
          <a:ext cx="9217042" cy="9667876"/>
        </a:xfrm>
        <a:prstGeom prst="ellipse">
          <a:avLst/>
        </a:prstGeom>
        <a:solidFill>
          <a:srgbClr val="ED7D31">
            <a:alpha val="3019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15674</xdr:colOff>
      <xdr:row>1</xdr:row>
      <xdr:rowOff>63500</xdr:rowOff>
    </xdr:from>
    <xdr:to>
      <xdr:col>128</xdr:col>
      <xdr:colOff>33693</xdr:colOff>
      <xdr:row>54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059121-5F98-4689-941C-C2054B62B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674" y="190500"/>
          <a:ext cx="16020019" cy="6731000"/>
        </a:xfrm>
        <a:prstGeom prst="rect">
          <a:avLst/>
        </a:prstGeom>
      </xdr:spPr>
    </xdr:pic>
    <xdr:clientData/>
  </xdr:twoCellAnchor>
  <xdr:twoCellAnchor>
    <xdr:from>
      <xdr:col>24</xdr:col>
      <xdr:colOff>117456</xdr:colOff>
      <xdr:row>30</xdr:row>
      <xdr:rowOff>38100</xdr:rowOff>
    </xdr:from>
    <xdr:to>
      <xdr:col>302</xdr:col>
      <xdr:colOff>0</xdr:colOff>
      <xdr:row>186</xdr:row>
      <xdr:rowOff>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B451E126-37F6-416A-9094-6B72CAE38ECC}"/>
            </a:ext>
          </a:extLst>
        </xdr:cNvPr>
        <xdr:cNvGrpSpPr/>
      </xdr:nvGrpSpPr>
      <xdr:grpSpPr>
        <a:xfrm>
          <a:off x="3165456" y="3848100"/>
          <a:ext cx="35188544" cy="19773900"/>
          <a:chOff x="2857500" y="3467100"/>
          <a:chExt cx="31661100" cy="17792700"/>
        </a:xfrm>
        <a:solidFill>
          <a:srgbClr val="F5DEB3"/>
        </a:solidFill>
      </xdr:grpSpPr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4F9B9617-1843-015E-2BFF-019337419ACA}"/>
              </a:ext>
            </a:extLst>
          </xdr:cNvPr>
          <xdr:cNvSpPr/>
        </xdr:nvSpPr>
        <xdr:spPr>
          <a:xfrm>
            <a:off x="2857500" y="15392400"/>
            <a:ext cx="28194000" cy="5867400"/>
          </a:xfrm>
          <a:prstGeom prst="ellipse">
            <a:avLst/>
          </a:prstGeom>
          <a:solidFill>
            <a:srgbClr val="548235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直角三角形 6">
            <a:extLst>
              <a:ext uri="{FF2B5EF4-FFF2-40B4-BE49-F238E27FC236}">
                <a16:creationId xmlns:a16="http://schemas.microsoft.com/office/drawing/2014/main" id="{0937BB79-3B0B-F706-C8C7-0DE885BD0622}"/>
              </a:ext>
            </a:extLst>
          </xdr:cNvPr>
          <xdr:cNvSpPr/>
        </xdr:nvSpPr>
        <xdr:spPr>
          <a:xfrm flipH="1">
            <a:off x="4229100" y="4114800"/>
            <a:ext cx="18516600" cy="7086600"/>
          </a:xfrm>
          <a:prstGeom prst="rtTriangle">
            <a:avLst/>
          </a:prstGeom>
          <a:solidFill>
            <a:srgbClr val="000000">
              <a:alpha val="2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54D7E6D-C4EA-3290-0FFA-C9EFB5855F34}"/>
              </a:ext>
            </a:extLst>
          </xdr:cNvPr>
          <xdr:cNvSpPr/>
        </xdr:nvSpPr>
        <xdr:spPr>
          <a:xfrm>
            <a:off x="7036907" y="11122248"/>
            <a:ext cx="12055379" cy="4738034"/>
          </a:xfrm>
          <a:prstGeom prst="rect">
            <a:avLst/>
          </a:prstGeom>
          <a:solidFill>
            <a:srgbClr val="000000">
              <a:alpha val="2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0C9E8928-2F06-BE9A-F988-9755130BC1C0}"/>
              </a:ext>
            </a:extLst>
          </xdr:cNvPr>
          <xdr:cNvSpPr/>
        </xdr:nvSpPr>
        <xdr:spPr>
          <a:xfrm>
            <a:off x="17562600" y="3467100"/>
            <a:ext cx="16956000" cy="16956000"/>
          </a:xfrm>
          <a:prstGeom prst="ellipse">
            <a:avLst/>
          </a:prstGeom>
          <a:solidFill>
            <a:srgbClr val="ED7D31">
              <a:alpha val="30196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193</xdr:col>
      <xdr:colOff>39900</xdr:colOff>
      <xdr:row>49</xdr:row>
      <xdr:rowOff>1800</xdr:rowOff>
    </xdr:from>
    <xdr:to>
      <xdr:col>279</xdr:col>
      <xdr:colOff>38100</xdr:colOff>
      <xdr:row>135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4DD60B4-BC5C-4538-BB5A-63E50F040928}"/>
            </a:ext>
          </a:extLst>
        </xdr:cNvPr>
        <xdr:cNvSpPr/>
      </xdr:nvSpPr>
      <xdr:spPr>
        <a:xfrm>
          <a:off x="22099800" y="5602500"/>
          <a:ext cx="9828000" cy="9828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198</xdr:col>
      <xdr:colOff>84900</xdr:colOff>
      <xdr:row>54</xdr:row>
      <xdr:rowOff>38100</xdr:rowOff>
    </xdr:from>
    <xdr:to>
      <xdr:col>274</xdr:col>
      <xdr:colOff>38100</xdr:colOff>
      <xdr:row>129</xdr:row>
      <xdr:rowOff>105600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9CA5111B-3E2B-4389-ABF6-35EBD619B55D}"/>
            </a:ext>
          </a:extLst>
        </xdr:cNvPr>
        <xdr:cNvSpPr/>
      </xdr:nvSpPr>
      <xdr:spPr>
        <a:xfrm>
          <a:off x="22716300" y="6210300"/>
          <a:ext cx="8640000" cy="864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208</xdr:col>
      <xdr:colOff>38100</xdr:colOff>
      <xdr:row>64</xdr:row>
      <xdr:rowOff>0</xdr:rowOff>
    </xdr:from>
    <xdr:to>
      <xdr:col>265</xdr:col>
      <xdr:colOff>3000</xdr:colOff>
      <xdr:row>120</xdr:row>
      <xdr:rowOff>79200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51810B19-2B7E-4FDE-9398-E72C22DE4DAE}"/>
            </a:ext>
          </a:extLst>
        </xdr:cNvPr>
        <xdr:cNvSpPr/>
      </xdr:nvSpPr>
      <xdr:spPr>
        <a:xfrm>
          <a:off x="23812500" y="7315200"/>
          <a:ext cx="6480000" cy="648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38100</xdr:colOff>
      <xdr:row>105</xdr:row>
      <xdr:rowOff>111300</xdr:rowOff>
    </xdr:from>
    <xdr:to>
      <xdr:col>157</xdr:col>
      <xdr:colOff>40800</xdr:colOff>
      <xdr:row>117</xdr:row>
      <xdr:rowOff>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30FED52A-988F-4B23-B6AC-58FDF1DBFF1E}"/>
            </a:ext>
          </a:extLst>
        </xdr:cNvPr>
        <xdr:cNvSpPr/>
      </xdr:nvSpPr>
      <xdr:spPr>
        <a:xfrm>
          <a:off x="16725900" y="12112800"/>
          <a:ext cx="1260000" cy="1260300"/>
        </a:xfrm>
        <a:prstGeom prst="ellipse">
          <a:avLst/>
        </a:prstGeom>
        <a:solidFill>
          <a:srgbClr val="000000">
            <a:alpha val="50196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146</xdr:col>
      <xdr:colOff>73500</xdr:colOff>
      <xdr:row>162</xdr:row>
      <xdr:rowOff>0</xdr:rowOff>
    </xdr:from>
    <xdr:to>
      <xdr:col>157</xdr:col>
      <xdr:colOff>76200</xdr:colOff>
      <xdr:row>173</xdr:row>
      <xdr:rowOff>3000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AD10C1B3-C5CC-4038-A797-9A8EC2D5F04D}"/>
            </a:ext>
          </a:extLst>
        </xdr:cNvPr>
        <xdr:cNvSpPr/>
      </xdr:nvSpPr>
      <xdr:spPr>
        <a:xfrm>
          <a:off x="16761300" y="18516600"/>
          <a:ext cx="1260000" cy="1260300"/>
        </a:xfrm>
        <a:prstGeom prst="ellipse">
          <a:avLst/>
        </a:prstGeom>
        <a:solidFill>
          <a:srgbClr val="000000">
            <a:alpha val="50196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86400</xdr:colOff>
      <xdr:row>108</xdr:row>
      <xdr:rowOff>86400</xdr:rowOff>
    </xdr:from>
    <xdr:to>
      <xdr:col>83</xdr:col>
      <xdr:colOff>0</xdr:colOff>
      <xdr:row>156</xdr:row>
      <xdr:rowOff>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F28F8013-1983-4C45-A544-3DF9DA356728}"/>
            </a:ext>
          </a:extLst>
        </xdr:cNvPr>
        <xdr:cNvSpPr/>
      </xdr:nvSpPr>
      <xdr:spPr>
        <a:xfrm>
          <a:off x="4086900" y="12430800"/>
          <a:ext cx="5400000" cy="540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6300</xdr:colOff>
      <xdr:row>112</xdr:row>
      <xdr:rowOff>6300</xdr:rowOff>
    </xdr:from>
    <xdr:to>
      <xdr:col>80</xdr:col>
      <xdr:colOff>0</xdr:colOff>
      <xdr:row>153</xdr:row>
      <xdr:rowOff>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61F8A11C-8375-4FCA-87A1-D2ABDFE0EB5C}"/>
            </a:ext>
          </a:extLst>
        </xdr:cNvPr>
        <xdr:cNvSpPr/>
      </xdr:nvSpPr>
      <xdr:spPr>
        <a:xfrm>
          <a:off x="4464000" y="12807900"/>
          <a:ext cx="4680000" cy="468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57600</xdr:colOff>
      <xdr:row>116</xdr:row>
      <xdr:rowOff>57600</xdr:rowOff>
    </xdr:from>
    <xdr:to>
      <xdr:col>75</xdr:col>
      <xdr:colOff>0</xdr:colOff>
      <xdr:row>148</xdr:row>
      <xdr:rowOff>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35E70C22-34E7-483E-A053-7F4D788ACE8F}"/>
            </a:ext>
          </a:extLst>
        </xdr:cNvPr>
        <xdr:cNvSpPr/>
      </xdr:nvSpPr>
      <xdr:spPr>
        <a:xfrm>
          <a:off x="4972500" y="13316400"/>
          <a:ext cx="3600000" cy="3600000"/>
        </a:xfrm>
        <a:prstGeom prst="ellipse">
          <a:avLst/>
        </a:prstGeom>
        <a:solidFill>
          <a:srgbClr val="000000">
            <a:alpha val="40000"/>
          </a:srgb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194</xdr:col>
      <xdr:colOff>49800</xdr:colOff>
      <xdr:row>173</xdr:row>
      <xdr:rowOff>0</xdr:rowOff>
    </xdr:from>
    <xdr:to>
      <xdr:col>213</xdr:col>
      <xdr:colOff>38100</xdr:colOff>
      <xdr:row>191</xdr:row>
      <xdr:rowOff>102600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C3A33BAB-04F5-4B61-B1B8-F9A35196BD29}"/>
            </a:ext>
          </a:extLst>
        </xdr:cNvPr>
        <xdr:cNvSpPr/>
      </xdr:nvSpPr>
      <xdr:spPr>
        <a:xfrm>
          <a:off x="22224000" y="19773900"/>
          <a:ext cx="2160000" cy="2160000"/>
        </a:xfrm>
        <a:prstGeom prst="ellipse">
          <a:avLst/>
        </a:prstGeom>
        <a:noFill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339</xdr:col>
      <xdr:colOff>539750</xdr:colOff>
      <xdr:row>5</xdr:row>
      <xdr:rowOff>95250</xdr:rowOff>
    </xdr:from>
    <xdr:to>
      <xdr:col>361</xdr:col>
      <xdr:colOff>666750</xdr:colOff>
      <xdr:row>192</xdr:row>
      <xdr:rowOff>99706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ADDAA9F-2987-B1E1-C05C-AB99B5FFE20D}"/>
            </a:ext>
          </a:extLst>
        </xdr:cNvPr>
        <xdr:cNvGrpSpPr/>
      </xdr:nvGrpSpPr>
      <xdr:grpSpPr>
        <a:xfrm>
          <a:off x="54451250" y="730250"/>
          <a:ext cx="15494000" cy="23753456"/>
          <a:chOff x="44704000" y="9271000"/>
          <a:chExt cx="15494000" cy="23753456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1145011E-D1D7-43B3-AA05-D014F1F3FA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4704000" y="9271000"/>
            <a:ext cx="15494000" cy="23753456"/>
          </a:xfrm>
          <a:prstGeom prst="rect">
            <a:avLst/>
          </a:prstGeom>
        </xdr:spPr>
      </xdr:pic>
      <xdr:sp macro="" textlink="">
        <xdr:nvSpPr>
          <xdr:cNvPr id="19" name="四角形: 角を丸くする 18">
            <a:extLst>
              <a:ext uri="{FF2B5EF4-FFF2-40B4-BE49-F238E27FC236}">
                <a16:creationId xmlns:a16="http://schemas.microsoft.com/office/drawing/2014/main" id="{6FBE6AD3-70D1-4DC0-8757-A5D5BE7965C1}"/>
              </a:ext>
            </a:extLst>
          </xdr:cNvPr>
          <xdr:cNvSpPr/>
        </xdr:nvSpPr>
        <xdr:spPr>
          <a:xfrm>
            <a:off x="44831000" y="10621923"/>
            <a:ext cx="15367000" cy="1260554"/>
          </a:xfrm>
          <a:prstGeom prst="roundRect">
            <a:avLst/>
          </a:prstGeom>
          <a:noFill/>
          <a:ln w="762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四角形: 角を丸くする 19">
            <a:extLst>
              <a:ext uri="{FF2B5EF4-FFF2-40B4-BE49-F238E27FC236}">
                <a16:creationId xmlns:a16="http://schemas.microsoft.com/office/drawing/2014/main" id="{BA4B4BB1-8D0A-42CB-8309-C9F5C40F2CE4}"/>
              </a:ext>
            </a:extLst>
          </xdr:cNvPr>
          <xdr:cNvSpPr/>
        </xdr:nvSpPr>
        <xdr:spPr>
          <a:xfrm>
            <a:off x="44831000" y="17535446"/>
            <a:ext cx="15367000" cy="1260554"/>
          </a:xfrm>
          <a:prstGeom prst="roundRect">
            <a:avLst/>
          </a:prstGeom>
          <a:noFill/>
          <a:ln w="762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235</xdr:col>
      <xdr:colOff>38100</xdr:colOff>
      <xdr:row>89</xdr:row>
      <xdr:rowOff>73200</xdr:rowOff>
    </xdr:from>
    <xdr:to>
      <xdr:col>292</xdr:col>
      <xdr:colOff>3000</xdr:colOff>
      <xdr:row>146</xdr:row>
      <xdr:rowOff>38100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F89624F2-6FDA-4CBE-8329-3EB1DEB9EEAC}"/>
            </a:ext>
          </a:extLst>
        </xdr:cNvPr>
        <xdr:cNvSpPr/>
      </xdr:nvSpPr>
      <xdr:spPr>
        <a:xfrm>
          <a:off x="26898600" y="10245900"/>
          <a:ext cx="6480000" cy="6480000"/>
        </a:xfrm>
        <a:prstGeom prst="ellipse">
          <a:avLst/>
        </a:prstGeom>
        <a:solidFill>
          <a:srgbClr val="FFFFFF">
            <a:alpha val="50196"/>
          </a:srgb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35100</xdr:colOff>
      <xdr:row>89</xdr:row>
      <xdr:rowOff>0</xdr:rowOff>
    </xdr:from>
    <xdr:to>
      <xdr:col>85</xdr:col>
      <xdr:colOff>0</xdr:colOff>
      <xdr:row>145</xdr:row>
      <xdr:rowOff>79200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02E3A529-9D26-4B2B-A53E-62C5E05C2598}"/>
            </a:ext>
          </a:extLst>
        </xdr:cNvPr>
        <xdr:cNvSpPr/>
      </xdr:nvSpPr>
      <xdr:spPr>
        <a:xfrm>
          <a:off x="3235500" y="10172700"/>
          <a:ext cx="6480000" cy="6480000"/>
        </a:xfrm>
        <a:prstGeom prst="ellipse">
          <a:avLst/>
        </a:prstGeom>
        <a:solidFill>
          <a:srgbClr val="FFFFFF">
            <a:alpha val="50196"/>
          </a:srgb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81081</xdr:colOff>
      <xdr:row>197</xdr:row>
      <xdr:rowOff>76200</xdr:rowOff>
    </xdr:from>
    <xdr:to>
      <xdr:col>192</xdr:col>
      <xdr:colOff>109420</xdr:colOff>
      <xdr:row>208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DBE97C-4944-DF90-24EF-9DD3D5FDA775}"/>
            </a:ext>
          </a:extLst>
        </xdr:cNvPr>
        <xdr:cNvSpPr/>
      </xdr:nvSpPr>
      <xdr:spPr>
        <a:xfrm>
          <a:off x="14025681" y="22593300"/>
          <a:ext cx="8029339" cy="1257300"/>
        </a:xfrm>
        <a:prstGeom prst="rect">
          <a:avLst/>
        </a:prstGeom>
        <a:solidFill>
          <a:srgbClr val="FFFFFF">
            <a:alpha val="50196"/>
          </a:srgb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322</xdr:col>
      <xdr:colOff>571500</xdr:colOff>
      <xdr:row>48</xdr:row>
      <xdr:rowOff>0</xdr:rowOff>
    </xdr:from>
    <xdr:to>
      <xdr:col>366</xdr:col>
      <xdr:colOff>76200</xdr:colOff>
      <xdr:row>185</xdr:row>
      <xdr:rowOff>41871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FAEF4D-8401-37D2-2255-03C6CB810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519100" y="5486400"/>
          <a:ext cx="29679900" cy="15700971"/>
        </a:xfrm>
        <a:prstGeom prst="rect">
          <a:avLst/>
        </a:prstGeom>
      </xdr:spPr>
    </xdr:pic>
    <xdr:clientData/>
  </xdr:twoCellAnchor>
  <xdr:twoCellAnchor>
    <xdr:from>
      <xdr:col>348</xdr:col>
      <xdr:colOff>309681</xdr:colOff>
      <xdr:row>37</xdr:row>
      <xdr:rowOff>76200</xdr:rowOff>
    </xdr:from>
    <xdr:to>
      <xdr:col>353</xdr:col>
      <xdr:colOff>571500</xdr:colOff>
      <xdr:row>45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DDC3C93-F971-4850-A747-B2F44057B3E6}"/>
            </a:ext>
          </a:extLst>
        </xdr:cNvPr>
        <xdr:cNvSpPr/>
      </xdr:nvSpPr>
      <xdr:spPr>
        <a:xfrm>
          <a:off x="56088081" y="4305300"/>
          <a:ext cx="3690819" cy="914400"/>
        </a:xfrm>
        <a:prstGeom prst="rect">
          <a:avLst/>
        </a:prstGeom>
        <a:solidFill>
          <a:schemeClr val="bg2">
            <a:lumMod val="25000"/>
            <a:alpha val="50196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5000"/>
            <a:t>SAD</a:t>
          </a:r>
          <a:endParaRPr kumimoji="1" lang="ja-JP" altLang="en-US" sz="5000"/>
        </a:p>
      </xdr:txBody>
    </xdr:sp>
    <xdr:clientData/>
  </xdr:twoCellAnchor>
  <xdr:twoCellAnchor>
    <xdr:from>
      <xdr:col>337</xdr:col>
      <xdr:colOff>157281</xdr:colOff>
      <xdr:row>38</xdr:row>
      <xdr:rowOff>38100</xdr:rowOff>
    </xdr:from>
    <xdr:to>
      <xdr:col>342</xdr:col>
      <xdr:colOff>419100</xdr:colOff>
      <xdr:row>46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A279506-E1F3-58DC-2984-C6A532BCF23B}"/>
            </a:ext>
          </a:extLst>
        </xdr:cNvPr>
        <xdr:cNvSpPr/>
      </xdr:nvSpPr>
      <xdr:spPr>
        <a:xfrm>
          <a:off x="48391881" y="4381500"/>
          <a:ext cx="3690819" cy="914400"/>
        </a:xfrm>
        <a:prstGeom prst="rect">
          <a:avLst/>
        </a:prstGeom>
        <a:solidFill>
          <a:schemeClr val="bg2">
            <a:lumMod val="25000"/>
            <a:alpha val="50196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5000"/>
            <a:t>HAPPY</a:t>
          </a:r>
          <a:endParaRPr kumimoji="1" lang="ja-JP" altLang="en-US" sz="5000"/>
        </a:p>
      </xdr:txBody>
    </xdr:sp>
    <xdr:clientData/>
  </xdr:twoCellAnchor>
  <xdr:twoCellAnchor>
    <xdr:from>
      <xdr:col>325</xdr:col>
      <xdr:colOff>195381</xdr:colOff>
      <xdr:row>37</xdr:row>
      <xdr:rowOff>0</xdr:rowOff>
    </xdr:from>
    <xdr:to>
      <xdr:col>330</xdr:col>
      <xdr:colOff>457200</xdr:colOff>
      <xdr:row>45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2B4E53E-10F7-B494-D577-87036EAE12BF}"/>
            </a:ext>
          </a:extLst>
        </xdr:cNvPr>
        <xdr:cNvSpPr/>
      </xdr:nvSpPr>
      <xdr:spPr>
        <a:xfrm>
          <a:off x="40200381" y="4229100"/>
          <a:ext cx="3690819" cy="914400"/>
        </a:xfrm>
        <a:prstGeom prst="rect">
          <a:avLst/>
        </a:prstGeom>
        <a:solidFill>
          <a:schemeClr val="bg2">
            <a:lumMod val="25000"/>
            <a:alpha val="50196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5000"/>
            <a:t>NEUTRAL</a:t>
          </a:r>
          <a:endParaRPr kumimoji="1" lang="ja-JP" altLang="en-US" sz="5000"/>
        </a:p>
      </xdr:txBody>
    </xdr:sp>
    <xdr:clientData/>
  </xdr:twoCellAnchor>
  <xdr:twoCellAnchor>
    <xdr:from>
      <xdr:col>358</xdr:col>
      <xdr:colOff>195381</xdr:colOff>
      <xdr:row>29</xdr:row>
      <xdr:rowOff>38100</xdr:rowOff>
    </xdr:from>
    <xdr:to>
      <xdr:col>363</xdr:col>
      <xdr:colOff>457200</xdr:colOff>
      <xdr:row>46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83756A8-826F-49FD-091D-82591F326B53}"/>
            </a:ext>
          </a:extLst>
        </xdr:cNvPr>
        <xdr:cNvSpPr/>
      </xdr:nvSpPr>
      <xdr:spPr>
        <a:xfrm>
          <a:off x="62831781" y="3352800"/>
          <a:ext cx="3690819" cy="1905000"/>
        </a:xfrm>
        <a:prstGeom prst="rect">
          <a:avLst/>
        </a:prstGeom>
        <a:solidFill>
          <a:schemeClr val="bg2">
            <a:lumMod val="25000"/>
            <a:alpha val="50196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5000"/>
            <a:t>SLEEPY</a:t>
          </a:r>
        </a:p>
        <a:p>
          <a:pPr algn="ctr"/>
          <a:r>
            <a:rPr kumimoji="1" lang="en-US" altLang="ja-JP" sz="5000"/>
            <a:t>DOUBT</a:t>
          </a:r>
          <a:endParaRPr kumimoji="1" lang="ja-JP" altLang="en-US" sz="5000"/>
        </a:p>
      </xdr:txBody>
    </xdr:sp>
    <xdr:clientData/>
  </xdr:twoCellAnchor>
  <xdr:twoCellAnchor>
    <xdr:from>
      <xdr:col>325</xdr:col>
      <xdr:colOff>538281</xdr:colOff>
      <xdr:row>190</xdr:row>
      <xdr:rowOff>0</xdr:rowOff>
    </xdr:from>
    <xdr:to>
      <xdr:col>331</xdr:col>
      <xdr:colOff>114300</xdr:colOff>
      <xdr:row>198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B2A25AB-E5E7-4475-8048-2401645A57F9}"/>
            </a:ext>
          </a:extLst>
        </xdr:cNvPr>
        <xdr:cNvSpPr/>
      </xdr:nvSpPr>
      <xdr:spPr>
        <a:xfrm>
          <a:off x="40543281" y="21717000"/>
          <a:ext cx="3690819" cy="914400"/>
        </a:xfrm>
        <a:prstGeom prst="rect">
          <a:avLst/>
        </a:prstGeom>
        <a:solidFill>
          <a:schemeClr val="bg2">
            <a:lumMod val="25000"/>
            <a:alpha val="50196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5000"/>
            <a:t>ANGRY</a:t>
          </a:r>
          <a:endParaRPr kumimoji="1" lang="ja-JP" altLang="en-US" sz="5000"/>
        </a:p>
      </xdr:txBody>
    </xdr:sp>
    <xdr:clientData/>
  </xdr:twoCellAnchor>
  <xdr:twoCellAnchor>
    <xdr:from>
      <xdr:col>283</xdr:col>
      <xdr:colOff>0</xdr:colOff>
      <xdr:row>38</xdr:row>
      <xdr:rowOff>76200</xdr:rowOff>
    </xdr:from>
    <xdr:to>
      <xdr:col>290</xdr:col>
      <xdr:colOff>0</xdr:colOff>
      <xdr:row>54</xdr:row>
      <xdr:rowOff>76200</xdr:rowOff>
    </xdr:to>
    <xdr:sp macro="" textlink="">
      <xdr:nvSpPr>
        <xdr:cNvPr id="11" name="直角三角形 10">
          <a:extLst>
            <a:ext uri="{FF2B5EF4-FFF2-40B4-BE49-F238E27FC236}">
              <a16:creationId xmlns:a16="http://schemas.microsoft.com/office/drawing/2014/main" id="{15C7D15A-4F80-43F8-B619-594D05D3CF51}"/>
            </a:ext>
          </a:extLst>
        </xdr:cNvPr>
        <xdr:cNvSpPr/>
      </xdr:nvSpPr>
      <xdr:spPr>
        <a:xfrm flipH="1">
          <a:off x="32346900" y="4419600"/>
          <a:ext cx="800100" cy="1828800"/>
        </a:xfrm>
        <a:prstGeom prst="rt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218</xdr:col>
      <xdr:colOff>42981</xdr:colOff>
      <xdr:row>19</xdr:row>
      <xdr:rowOff>76200</xdr:rowOff>
    </xdr:from>
    <xdr:to>
      <xdr:col>246</xdr:col>
      <xdr:colOff>38100</xdr:colOff>
      <xdr:row>51</xdr:row>
      <xdr:rowOff>38100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EE69DC8-B3A4-4189-B019-C4380D5939E1}"/>
            </a:ext>
          </a:extLst>
        </xdr:cNvPr>
        <xdr:cNvSpPr/>
      </xdr:nvSpPr>
      <xdr:spPr>
        <a:xfrm>
          <a:off x="24960381" y="2247900"/>
          <a:ext cx="3195519" cy="3619500"/>
        </a:xfrm>
        <a:prstGeom prst="rect">
          <a:avLst/>
        </a:prstGeom>
        <a:solidFill>
          <a:schemeClr val="bg2">
            <a:lumMod val="25000"/>
            <a:alpha val="50196"/>
          </a:schemeClr>
        </a:solidFill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0"/>
            <a:t>;</a:t>
          </a:r>
          <a:endParaRPr kumimoji="1" lang="ja-JP" altLang="en-US" sz="20000"/>
        </a:p>
      </xdr:txBody>
    </xdr:sp>
    <xdr:clientData/>
  </xdr:twoCellAnchor>
  <xdr:twoCellAnchor>
    <xdr:from>
      <xdr:col>279</xdr:col>
      <xdr:colOff>0</xdr:colOff>
      <xdr:row>54</xdr:row>
      <xdr:rowOff>76200</xdr:rowOff>
    </xdr:from>
    <xdr:to>
      <xdr:col>281</xdr:col>
      <xdr:colOff>76200</xdr:colOff>
      <xdr:row>59</xdr:row>
      <xdr:rowOff>76200</xdr:rowOff>
    </xdr:to>
    <xdr:sp macro="" textlink="">
      <xdr:nvSpPr>
        <xdr:cNvPr id="13" name="直角三角形 12">
          <a:extLst>
            <a:ext uri="{FF2B5EF4-FFF2-40B4-BE49-F238E27FC236}">
              <a16:creationId xmlns:a16="http://schemas.microsoft.com/office/drawing/2014/main" id="{EB7D2C46-B210-417A-BA8D-9EA6702B8B11}"/>
            </a:ext>
          </a:extLst>
        </xdr:cNvPr>
        <xdr:cNvSpPr/>
      </xdr:nvSpPr>
      <xdr:spPr>
        <a:xfrm rot="10800000" flipH="1">
          <a:off x="31889700" y="6248400"/>
          <a:ext cx="304800" cy="571500"/>
        </a:xfrm>
        <a:prstGeom prst="rtTriangl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322</xdr:col>
      <xdr:colOff>381000</xdr:colOff>
      <xdr:row>200</xdr:row>
      <xdr:rowOff>-1</xdr:rowOff>
    </xdr:from>
    <xdr:to>
      <xdr:col>339</xdr:col>
      <xdr:colOff>110510</xdr:colOff>
      <xdr:row>270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2C21AF-560D-6E44-EA03-A86FF7AC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8600" y="22859999"/>
          <a:ext cx="11388110" cy="11620501"/>
        </a:xfrm>
        <a:prstGeom prst="rect">
          <a:avLst/>
        </a:prstGeom>
      </xdr:spPr>
    </xdr:pic>
    <xdr:clientData/>
  </xdr:twoCellAnchor>
  <xdr:twoCellAnchor>
    <xdr:from>
      <xdr:col>322</xdr:col>
      <xdr:colOff>266700</xdr:colOff>
      <xdr:row>19</xdr:row>
      <xdr:rowOff>38100</xdr:rowOff>
    </xdr:from>
    <xdr:to>
      <xdr:col>359</xdr:col>
      <xdr:colOff>0</xdr:colOff>
      <xdr:row>238</xdr:row>
      <xdr:rowOff>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11901A5-61EE-5009-A193-482D05254B3A}"/>
            </a:ext>
          </a:extLst>
        </xdr:cNvPr>
        <xdr:cNvSpPr/>
      </xdr:nvSpPr>
      <xdr:spPr>
        <a:xfrm>
          <a:off x="38214300" y="2209800"/>
          <a:ext cx="25107900" cy="24993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5400"/>
            <a:t>  fillScreen    (                color);  // </a:t>
          </a:r>
          <a:r>
            <a:rPr kumimoji="1" lang="ja-JP" altLang="en-US" sz="5400"/>
            <a:t>画面全体の塗り潰し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drawPixel     ( x, y         , color);  // </a:t>
          </a:r>
          <a:r>
            <a:rPr kumimoji="1" lang="ja-JP" altLang="en-US" sz="5400"/>
            <a:t>点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drawFastVLine ( x, y   , h   , color);  // </a:t>
          </a:r>
          <a:r>
            <a:rPr kumimoji="1" lang="ja-JP" altLang="en-US" sz="5400"/>
            <a:t>垂直線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drawFastHLine ( x, y, w      , color);  // </a:t>
          </a:r>
          <a:r>
            <a:rPr kumimoji="1" lang="ja-JP" altLang="en-US" sz="5400"/>
            <a:t>水平線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drawRect      ( x, y, w, h   , color);  // </a:t>
          </a:r>
          <a:r>
            <a:rPr kumimoji="1" lang="ja-JP" altLang="en-US" sz="5400"/>
            <a:t>矩形の外周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fillRect      ( x, y, w, h   , color);  // </a:t>
          </a:r>
          <a:r>
            <a:rPr kumimoji="1" lang="ja-JP" altLang="en-US" sz="5400"/>
            <a:t>矩形の塗り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drawRoundRect ( x, y, w, h, r, color);  // </a:t>
          </a:r>
          <a:r>
            <a:rPr kumimoji="1" lang="ja-JP" altLang="en-US" sz="5400"/>
            <a:t>角丸の矩形の外周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fillRoundRect ( x, y, w, h, r, color);  // </a:t>
          </a:r>
          <a:r>
            <a:rPr kumimoji="1" lang="ja-JP" altLang="en-US" sz="5400"/>
            <a:t>角丸の矩形の塗り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drawCircle    ( x, y      , r, color);  // </a:t>
          </a:r>
          <a:r>
            <a:rPr kumimoji="1" lang="ja-JP" altLang="en-US" sz="5400"/>
            <a:t>円の外周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fillCircle    ( x, y      , r, color);  // </a:t>
          </a:r>
          <a:r>
            <a:rPr kumimoji="1" lang="ja-JP" altLang="en-US" sz="5400"/>
            <a:t>円の塗り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drawEllipse   ( x, y, rx, ry , color);  // </a:t>
          </a:r>
          <a:r>
            <a:rPr kumimoji="1" lang="ja-JP" altLang="en-US" sz="5400"/>
            <a:t>楕円の外周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fillEllipse   ( x, y, rx, ry , color);  // </a:t>
          </a:r>
          <a:r>
            <a:rPr kumimoji="1" lang="ja-JP" altLang="en-US" sz="5400"/>
            <a:t>楕円の塗り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drawLine      ( x0, y0, x1, y1        , color); // </a:t>
          </a:r>
          <a:r>
            <a:rPr kumimoji="1" lang="ja-JP" altLang="en-US" sz="5400"/>
            <a:t>２点間の直線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drawTriangle  ( x0, y0, x1, y1, x2, y2, color); // </a:t>
          </a:r>
          <a:r>
            <a:rPr kumimoji="1" lang="ja-JP" altLang="en-US" sz="5400"/>
            <a:t>３点間の三角形の外周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fillTriangle  ( x0, y0, x1, y1, x2, y2, color); // </a:t>
          </a:r>
          <a:r>
            <a:rPr kumimoji="1" lang="ja-JP" altLang="en-US" sz="5400"/>
            <a:t>３点間の三角形の塗り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drawBezier    ( x0, y0, x1, y1, x2, y2, color); // </a:t>
          </a:r>
          <a:r>
            <a:rPr kumimoji="1" lang="ja-JP" altLang="en-US" sz="5400"/>
            <a:t>３点間のベジエ曲線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drawBezier    ( x0, y0, x1, y1, x2, y2, x3, y3, color); // </a:t>
          </a:r>
          <a:r>
            <a:rPr kumimoji="1" lang="ja-JP" altLang="en-US" sz="5400"/>
            <a:t>４点間のベジエ曲線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drawArc       ( x, y, r0, r1, angle0, angle1, color);   // </a:t>
          </a:r>
          <a:r>
            <a:rPr kumimoji="1" lang="ja-JP" altLang="en-US" sz="5400"/>
            <a:t>円弧の外周</a:t>
          </a:r>
        </a:p>
        <a:p>
          <a:pPr algn="l"/>
          <a:r>
            <a:rPr kumimoji="1" lang="ja-JP" altLang="en-US" sz="5400"/>
            <a:t>  </a:t>
          </a:r>
          <a:r>
            <a:rPr kumimoji="1" lang="en-US" altLang="ja-JP" sz="5400"/>
            <a:t>fillArc       ( x, y, r0, r1, angle0, angle1, color);   // </a:t>
          </a:r>
          <a:r>
            <a:rPr kumimoji="1" lang="ja-JP" altLang="en-US" sz="5400"/>
            <a:t>円弧の塗り</a:t>
          </a:r>
        </a:p>
      </xdr:txBody>
    </xdr:sp>
    <xdr:clientData/>
  </xdr:twoCellAnchor>
  <xdr:twoCellAnchor>
    <xdr:from>
      <xdr:col>14</xdr:col>
      <xdr:colOff>0</xdr:colOff>
      <xdr:row>13</xdr:row>
      <xdr:rowOff>38100</xdr:rowOff>
    </xdr:from>
    <xdr:to>
      <xdr:col>114</xdr:col>
      <xdr:colOff>76200</xdr:colOff>
      <xdr:row>79</xdr:row>
      <xdr:rowOff>38100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4733569E-7A41-A041-BFEE-D7B7285B535C}"/>
            </a:ext>
          </a:extLst>
        </xdr:cNvPr>
        <xdr:cNvGrpSpPr/>
      </xdr:nvGrpSpPr>
      <xdr:grpSpPr>
        <a:xfrm>
          <a:off x="1600200" y="1524000"/>
          <a:ext cx="11506200" cy="7543800"/>
          <a:chOff x="18211800" y="6477000"/>
          <a:chExt cx="15087600" cy="9334500"/>
        </a:xfrm>
      </xdr:grpSpPr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5B8F33B1-890B-4E59-BFD6-3D95FE5181F6}"/>
              </a:ext>
            </a:extLst>
          </xdr:cNvPr>
          <xdr:cNvSpPr/>
        </xdr:nvSpPr>
        <xdr:spPr>
          <a:xfrm>
            <a:off x="20497800" y="7848600"/>
            <a:ext cx="11925300" cy="4114800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F1A99B1B-D67F-415D-BB2F-01E3ADE705D5}"/>
              </a:ext>
            </a:extLst>
          </xdr:cNvPr>
          <xdr:cNvSpPr/>
        </xdr:nvSpPr>
        <xdr:spPr>
          <a:xfrm>
            <a:off x="19392900" y="9029700"/>
            <a:ext cx="13906500" cy="411480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直角三角形 12">
            <a:extLst>
              <a:ext uri="{FF2B5EF4-FFF2-40B4-BE49-F238E27FC236}">
                <a16:creationId xmlns:a16="http://schemas.microsoft.com/office/drawing/2014/main" id="{AA6A391C-85A7-02A9-E446-E444A4D4FF84}"/>
              </a:ext>
            </a:extLst>
          </xdr:cNvPr>
          <xdr:cNvSpPr/>
        </xdr:nvSpPr>
        <xdr:spPr>
          <a:xfrm rot="20928382">
            <a:off x="24688800" y="6591301"/>
            <a:ext cx="2362200" cy="1714500"/>
          </a:xfrm>
          <a:prstGeom prst="rtTriangle">
            <a:avLst/>
          </a:prstGeom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E1420210-5BEB-4439-A168-397C434BAFC4}"/>
              </a:ext>
            </a:extLst>
          </xdr:cNvPr>
          <xdr:cNvSpPr/>
        </xdr:nvSpPr>
        <xdr:spPr>
          <a:xfrm>
            <a:off x="18478500" y="8534400"/>
            <a:ext cx="3162300" cy="3390900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直角三角形 14">
            <a:extLst>
              <a:ext uri="{FF2B5EF4-FFF2-40B4-BE49-F238E27FC236}">
                <a16:creationId xmlns:a16="http://schemas.microsoft.com/office/drawing/2014/main" id="{CCF5CB5B-73A5-46C4-9349-7776DB3C77CC}"/>
              </a:ext>
            </a:extLst>
          </xdr:cNvPr>
          <xdr:cNvSpPr/>
        </xdr:nvSpPr>
        <xdr:spPr>
          <a:xfrm>
            <a:off x="18211800" y="6477000"/>
            <a:ext cx="4495800" cy="5715000"/>
          </a:xfrm>
          <a:prstGeom prst="rtTriangle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AD5D7504-D19A-CB85-1652-EABA25F1129E}"/>
              </a:ext>
            </a:extLst>
          </xdr:cNvPr>
          <xdr:cNvGrpSpPr/>
        </xdr:nvGrpSpPr>
        <xdr:grpSpPr>
          <a:xfrm>
            <a:off x="24498300" y="8420100"/>
            <a:ext cx="4991100" cy="7391400"/>
            <a:chOff x="17792700" y="11087100"/>
            <a:chExt cx="4991100" cy="8877300"/>
          </a:xfrm>
        </xdr:grpSpPr>
        <xdr:sp macro="" textlink="">
          <xdr:nvSpPr>
            <xdr:cNvPr id="3" name="楕円 2">
              <a:extLst>
                <a:ext uri="{FF2B5EF4-FFF2-40B4-BE49-F238E27FC236}">
                  <a16:creationId xmlns:a16="http://schemas.microsoft.com/office/drawing/2014/main" id="{45E2F26B-D680-DC36-E865-3C867BE93A0B}"/>
                </a:ext>
              </a:extLst>
            </xdr:cNvPr>
            <xdr:cNvSpPr/>
          </xdr:nvSpPr>
          <xdr:spPr>
            <a:xfrm>
              <a:off x="17792700" y="11087100"/>
              <a:ext cx="4991100" cy="8877300"/>
            </a:xfrm>
            <a:prstGeom prst="ellipse">
              <a:avLst/>
            </a:prstGeom>
            <a:solidFill>
              <a:srgbClr val="D30B7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楕円 3">
              <a:extLst>
                <a:ext uri="{FF2B5EF4-FFF2-40B4-BE49-F238E27FC236}">
                  <a16:creationId xmlns:a16="http://schemas.microsoft.com/office/drawing/2014/main" id="{7DED0E50-F91F-4FED-8484-58BFC794345A}"/>
                </a:ext>
              </a:extLst>
            </xdr:cNvPr>
            <xdr:cNvSpPr/>
          </xdr:nvSpPr>
          <xdr:spPr>
            <a:xfrm>
              <a:off x="18326100" y="11849100"/>
              <a:ext cx="3886200" cy="74295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" name="楕円 4">
              <a:extLst>
                <a:ext uri="{FF2B5EF4-FFF2-40B4-BE49-F238E27FC236}">
                  <a16:creationId xmlns:a16="http://schemas.microsoft.com/office/drawing/2014/main" id="{F0DFEB7E-4230-458E-A304-1C4289B13B23}"/>
                </a:ext>
              </a:extLst>
            </xdr:cNvPr>
            <xdr:cNvSpPr/>
          </xdr:nvSpPr>
          <xdr:spPr>
            <a:xfrm>
              <a:off x="18566559" y="12230100"/>
              <a:ext cx="3390899" cy="6629401"/>
            </a:xfrm>
            <a:prstGeom prst="ellipse">
              <a:avLst/>
            </a:prstGeom>
            <a:solidFill>
              <a:srgbClr val="D30B7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楕円 7">
              <a:extLst>
                <a:ext uri="{FF2B5EF4-FFF2-40B4-BE49-F238E27FC236}">
                  <a16:creationId xmlns:a16="http://schemas.microsoft.com/office/drawing/2014/main" id="{3844F06F-4E83-A015-7510-74FCC240520F}"/>
                </a:ext>
              </a:extLst>
            </xdr:cNvPr>
            <xdr:cNvSpPr/>
          </xdr:nvSpPr>
          <xdr:spPr>
            <a:xfrm>
              <a:off x="18935700" y="12954000"/>
              <a:ext cx="2552700" cy="52197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楕円 5">
              <a:extLst>
                <a:ext uri="{FF2B5EF4-FFF2-40B4-BE49-F238E27FC236}">
                  <a16:creationId xmlns:a16="http://schemas.microsoft.com/office/drawing/2014/main" id="{68F87703-4CDB-4718-ACBC-A3A0C926C913}"/>
                </a:ext>
              </a:extLst>
            </xdr:cNvPr>
            <xdr:cNvSpPr/>
          </xdr:nvSpPr>
          <xdr:spPr>
            <a:xfrm>
              <a:off x="19302318" y="13411200"/>
              <a:ext cx="1943100" cy="4267200"/>
            </a:xfrm>
            <a:prstGeom prst="ellipse">
              <a:avLst/>
            </a:prstGeom>
            <a:solidFill>
              <a:srgbClr val="D30B7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>
              <a:extLst>
                <a:ext uri="{FF2B5EF4-FFF2-40B4-BE49-F238E27FC236}">
                  <a16:creationId xmlns:a16="http://schemas.microsoft.com/office/drawing/2014/main" id="{6311112C-60A8-42AF-9176-42F963A4A2A8}"/>
                </a:ext>
              </a:extLst>
            </xdr:cNvPr>
            <xdr:cNvSpPr/>
          </xdr:nvSpPr>
          <xdr:spPr>
            <a:xfrm>
              <a:off x="19607118" y="14173199"/>
              <a:ext cx="1333500" cy="2743199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203</xdr:col>
      <xdr:colOff>76200</xdr:colOff>
      <xdr:row>11</xdr:row>
      <xdr:rowOff>38100</xdr:rowOff>
    </xdr:from>
    <xdr:to>
      <xdr:col>302</xdr:col>
      <xdr:colOff>38100</xdr:colOff>
      <xdr:row>77</xdr:row>
      <xdr:rowOff>38100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7ACF3547-DFA7-49FA-83C8-19CA0FD073E0}"/>
            </a:ext>
          </a:extLst>
        </xdr:cNvPr>
        <xdr:cNvGrpSpPr/>
      </xdr:nvGrpSpPr>
      <xdr:grpSpPr>
        <a:xfrm flipH="1">
          <a:off x="23279100" y="1295400"/>
          <a:ext cx="11277600" cy="7543800"/>
          <a:chOff x="18211800" y="6477000"/>
          <a:chExt cx="15087600" cy="9334500"/>
        </a:xfrm>
      </xdr:grpSpPr>
      <xdr:sp macro="" textlink="">
        <xdr:nvSpPr>
          <xdr:cNvPr id="19" name="楕円 18">
            <a:extLst>
              <a:ext uri="{FF2B5EF4-FFF2-40B4-BE49-F238E27FC236}">
                <a16:creationId xmlns:a16="http://schemas.microsoft.com/office/drawing/2014/main" id="{0FF4E178-63E1-6AA6-1547-F5144E847C0C}"/>
              </a:ext>
            </a:extLst>
          </xdr:cNvPr>
          <xdr:cNvSpPr/>
        </xdr:nvSpPr>
        <xdr:spPr>
          <a:xfrm>
            <a:off x="20497800" y="7848600"/>
            <a:ext cx="11925300" cy="4114800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楕円 19">
            <a:extLst>
              <a:ext uri="{FF2B5EF4-FFF2-40B4-BE49-F238E27FC236}">
                <a16:creationId xmlns:a16="http://schemas.microsoft.com/office/drawing/2014/main" id="{3C829A06-AAD4-5CDD-6C91-B2DA7BDBAD70}"/>
              </a:ext>
            </a:extLst>
          </xdr:cNvPr>
          <xdr:cNvSpPr/>
        </xdr:nvSpPr>
        <xdr:spPr>
          <a:xfrm>
            <a:off x="19392900" y="9029700"/>
            <a:ext cx="13906500" cy="4114800"/>
          </a:xfrm>
          <a:prstGeom prst="ellipse">
            <a:avLst/>
          </a:prstGeom>
          <a:solidFill>
            <a:schemeClr val="bg1">
              <a:lumMod val="8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直角三角形 20">
            <a:extLst>
              <a:ext uri="{FF2B5EF4-FFF2-40B4-BE49-F238E27FC236}">
                <a16:creationId xmlns:a16="http://schemas.microsoft.com/office/drawing/2014/main" id="{C8A23496-5C21-C3B9-901C-09080DC1D107}"/>
              </a:ext>
            </a:extLst>
          </xdr:cNvPr>
          <xdr:cNvSpPr/>
        </xdr:nvSpPr>
        <xdr:spPr>
          <a:xfrm rot="20928382">
            <a:off x="24688800" y="6591301"/>
            <a:ext cx="2362200" cy="1714500"/>
          </a:xfrm>
          <a:prstGeom prst="rtTriangle">
            <a:avLst/>
          </a:prstGeom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楕円 21">
            <a:extLst>
              <a:ext uri="{FF2B5EF4-FFF2-40B4-BE49-F238E27FC236}">
                <a16:creationId xmlns:a16="http://schemas.microsoft.com/office/drawing/2014/main" id="{26568FB2-5E46-ABF5-CD8F-150BC17B797E}"/>
              </a:ext>
            </a:extLst>
          </xdr:cNvPr>
          <xdr:cNvSpPr/>
        </xdr:nvSpPr>
        <xdr:spPr>
          <a:xfrm>
            <a:off x="18478500" y="8534400"/>
            <a:ext cx="3162300" cy="3390900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直角三角形 22">
            <a:extLst>
              <a:ext uri="{FF2B5EF4-FFF2-40B4-BE49-F238E27FC236}">
                <a16:creationId xmlns:a16="http://schemas.microsoft.com/office/drawing/2014/main" id="{1B101B2C-E0A7-F50A-1C65-356E54E5D5F5}"/>
              </a:ext>
            </a:extLst>
          </xdr:cNvPr>
          <xdr:cNvSpPr/>
        </xdr:nvSpPr>
        <xdr:spPr>
          <a:xfrm>
            <a:off x="18211800" y="6477000"/>
            <a:ext cx="4495800" cy="5715000"/>
          </a:xfrm>
          <a:prstGeom prst="rtTriangle">
            <a:avLst/>
          </a:prstGeom>
          <a:solidFill>
            <a:schemeClr val="bg1">
              <a:lumMod val="8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22FF1745-5575-26BC-82B0-30B4CBA5ACAE}"/>
              </a:ext>
            </a:extLst>
          </xdr:cNvPr>
          <xdr:cNvGrpSpPr/>
        </xdr:nvGrpSpPr>
        <xdr:grpSpPr>
          <a:xfrm>
            <a:off x="24498300" y="8420100"/>
            <a:ext cx="4991100" cy="7391400"/>
            <a:chOff x="17792700" y="11087100"/>
            <a:chExt cx="4991100" cy="8877300"/>
          </a:xfrm>
        </xdr:grpSpPr>
        <xdr:sp macro="" textlink="">
          <xdr:nvSpPr>
            <xdr:cNvPr id="25" name="楕円 24">
              <a:extLst>
                <a:ext uri="{FF2B5EF4-FFF2-40B4-BE49-F238E27FC236}">
                  <a16:creationId xmlns:a16="http://schemas.microsoft.com/office/drawing/2014/main" id="{7038536C-074E-F673-5B60-67F2972342D1}"/>
                </a:ext>
              </a:extLst>
            </xdr:cNvPr>
            <xdr:cNvSpPr/>
          </xdr:nvSpPr>
          <xdr:spPr>
            <a:xfrm>
              <a:off x="17792700" y="11087100"/>
              <a:ext cx="4991100" cy="8877300"/>
            </a:xfrm>
            <a:prstGeom prst="ellipse">
              <a:avLst/>
            </a:prstGeom>
            <a:solidFill>
              <a:srgbClr val="D30B7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6" name="楕円 25">
              <a:extLst>
                <a:ext uri="{FF2B5EF4-FFF2-40B4-BE49-F238E27FC236}">
                  <a16:creationId xmlns:a16="http://schemas.microsoft.com/office/drawing/2014/main" id="{D8E4E07E-564E-89FC-5450-07C6E29807B7}"/>
                </a:ext>
              </a:extLst>
            </xdr:cNvPr>
            <xdr:cNvSpPr/>
          </xdr:nvSpPr>
          <xdr:spPr>
            <a:xfrm>
              <a:off x="18326100" y="11849100"/>
              <a:ext cx="3886200" cy="74295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7" name="楕円 26">
              <a:extLst>
                <a:ext uri="{FF2B5EF4-FFF2-40B4-BE49-F238E27FC236}">
                  <a16:creationId xmlns:a16="http://schemas.microsoft.com/office/drawing/2014/main" id="{10E847A3-BF07-BFE5-2448-6EEE480B0A27}"/>
                </a:ext>
              </a:extLst>
            </xdr:cNvPr>
            <xdr:cNvSpPr/>
          </xdr:nvSpPr>
          <xdr:spPr>
            <a:xfrm>
              <a:off x="18567572" y="12230100"/>
              <a:ext cx="3390900" cy="6629401"/>
            </a:xfrm>
            <a:prstGeom prst="ellipse">
              <a:avLst/>
            </a:prstGeom>
            <a:solidFill>
              <a:srgbClr val="D30B7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楕円 27">
              <a:extLst>
                <a:ext uri="{FF2B5EF4-FFF2-40B4-BE49-F238E27FC236}">
                  <a16:creationId xmlns:a16="http://schemas.microsoft.com/office/drawing/2014/main" id="{21FFF08A-5909-859D-3624-96DF1FAF3238}"/>
                </a:ext>
              </a:extLst>
            </xdr:cNvPr>
            <xdr:cNvSpPr/>
          </xdr:nvSpPr>
          <xdr:spPr>
            <a:xfrm>
              <a:off x="18986671" y="12954000"/>
              <a:ext cx="2552700" cy="5219700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楕円 28">
              <a:extLst>
                <a:ext uri="{FF2B5EF4-FFF2-40B4-BE49-F238E27FC236}">
                  <a16:creationId xmlns:a16="http://schemas.microsoft.com/office/drawing/2014/main" id="{9B55F060-F306-A00F-81CC-8783CDFBA521}"/>
                </a:ext>
              </a:extLst>
            </xdr:cNvPr>
            <xdr:cNvSpPr/>
          </xdr:nvSpPr>
          <xdr:spPr>
            <a:xfrm>
              <a:off x="19304343" y="13411200"/>
              <a:ext cx="1943100" cy="4267200"/>
            </a:xfrm>
            <a:prstGeom prst="ellipse">
              <a:avLst/>
            </a:prstGeom>
            <a:solidFill>
              <a:srgbClr val="D30B7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0" name="楕円 29">
              <a:extLst>
                <a:ext uri="{FF2B5EF4-FFF2-40B4-BE49-F238E27FC236}">
                  <a16:creationId xmlns:a16="http://schemas.microsoft.com/office/drawing/2014/main" id="{598D98E5-F429-EB25-51E6-716D1D533A4D}"/>
                </a:ext>
              </a:extLst>
            </xdr:cNvPr>
            <xdr:cNvSpPr/>
          </xdr:nvSpPr>
          <xdr:spPr>
            <a:xfrm>
              <a:off x="19609143" y="14173199"/>
              <a:ext cx="1333501" cy="2743199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83</xdr:col>
      <xdr:colOff>69850</xdr:colOff>
      <xdr:row>81</xdr:row>
      <xdr:rowOff>8242</xdr:rowOff>
    </xdr:from>
    <xdr:to>
      <xdr:col>116</xdr:col>
      <xdr:colOff>104294</xdr:colOff>
      <xdr:row>133</xdr:row>
      <xdr:rowOff>38100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62D4A2BE-11C9-3B3B-11EE-8D5435DE1BEA}"/>
            </a:ext>
          </a:extLst>
        </xdr:cNvPr>
        <xdr:cNvSpPr/>
      </xdr:nvSpPr>
      <xdr:spPr>
        <a:xfrm>
          <a:off x="9556750" y="9266542"/>
          <a:ext cx="3806344" cy="5973458"/>
        </a:xfrm>
        <a:prstGeom prst="ellipse">
          <a:avLst/>
        </a:prstGeom>
        <a:solidFill>
          <a:srgbClr val="D30B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122</xdr:col>
      <xdr:colOff>95635</xdr:colOff>
      <xdr:row>85</xdr:row>
      <xdr:rowOff>25685</xdr:rowOff>
    </xdr:from>
    <xdr:to>
      <xdr:col>148</xdr:col>
      <xdr:colOff>87553</xdr:colOff>
      <xdr:row>128</xdr:row>
      <xdr:rowOff>110031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2F2F5D05-E73A-179C-801D-2171E167B5A1}"/>
            </a:ext>
          </a:extLst>
        </xdr:cNvPr>
        <xdr:cNvSpPr/>
      </xdr:nvSpPr>
      <xdr:spPr>
        <a:xfrm>
          <a:off x="14040235" y="9741185"/>
          <a:ext cx="2963718" cy="4999246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154</xdr:col>
      <xdr:colOff>50415</xdr:colOff>
      <xdr:row>88</xdr:row>
      <xdr:rowOff>53457</xdr:rowOff>
    </xdr:from>
    <xdr:to>
      <xdr:col>177</xdr:col>
      <xdr:colOff>7504</xdr:colOff>
      <xdr:row>127</xdr:row>
      <xdr:rowOff>56623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A3D80FF-85EB-1B25-8AF3-1DF664A4AE9E}"/>
            </a:ext>
          </a:extLst>
        </xdr:cNvPr>
        <xdr:cNvSpPr/>
      </xdr:nvSpPr>
      <xdr:spPr>
        <a:xfrm>
          <a:off x="17652615" y="10111857"/>
          <a:ext cx="2585989" cy="4460866"/>
        </a:xfrm>
        <a:prstGeom prst="ellipse">
          <a:avLst/>
        </a:prstGeom>
        <a:solidFill>
          <a:srgbClr val="D30B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184</xdr:col>
      <xdr:colOff>65232</xdr:colOff>
      <xdr:row>93</xdr:row>
      <xdr:rowOff>7163</xdr:rowOff>
    </xdr:from>
    <xdr:to>
      <xdr:col>201</xdr:col>
      <xdr:colOff>68888</xdr:colOff>
      <xdr:row>123</xdr:row>
      <xdr:rowOff>90454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0E9074BB-2A4D-3AC6-2AA9-68F9D5840CF4}"/>
            </a:ext>
          </a:extLst>
        </xdr:cNvPr>
        <xdr:cNvSpPr/>
      </xdr:nvSpPr>
      <xdr:spPr>
        <a:xfrm>
          <a:off x="21096432" y="10637063"/>
          <a:ext cx="1946756" cy="3512291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209</xdr:col>
      <xdr:colOff>1924</xdr:colOff>
      <xdr:row>96</xdr:row>
      <xdr:rowOff>86209</xdr:rowOff>
    </xdr:from>
    <xdr:to>
      <xdr:col>221</xdr:col>
      <xdr:colOff>112183</xdr:colOff>
      <xdr:row>121</xdr:row>
      <xdr:rowOff>100071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FA9EE03A-BFD3-D5C6-DCB1-664268ADDD51}"/>
            </a:ext>
          </a:extLst>
        </xdr:cNvPr>
        <xdr:cNvSpPr/>
      </xdr:nvSpPr>
      <xdr:spPr>
        <a:xfrm>
          <a:off x="23890624" y="11059009"/>
          <a:ext cx="1481859" cy="2871362"/>
        </a:xfrm>
        <a:prstGeom prst="ellipse">
          <a:avLst/>
        </a:prstGeom>
        <a:solidFill>
          <a:srgbClr val="D30B7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234</xdr:col>
      <xdr:colOff>43873</xdr:colOff>
      <xdr:row>100</xdr:row>
      <xdr:rowOff>103651</xdr:rowOff>
    </xdr:from>
    <xdr:to>
      <xdr:col>243</xdr:col>
      <xdr:colOff>32135</xdr:colOff>
      <xdr:row>117</xdr:row>
      <xdr:rowOff>6426</xdr:rowOff>
    </xdr:to>
    <xdr:sp macro="" textlink="">
      <xdr:nvSpPr>
        <xdr:cNvPr id="46" name="楕円 45">
          <a:extLst>
            <a:ext uri="{FF2B5EF4-FFF2-40B4-BE49-F238E27FC236}">
              <a16:creationId xmlns:a16="http://schemas.microsoft.com/office/drawing/2014/main" id="{1CC64931-DD3C-9E4B-C13A-848A3076D085}"/>
            </a:ext>
          </a:extLst>
        </xdr:cNvPr>
        <xdr:cNvSpPr/>
      </xdr:nvSpPr>
      <xdr:spPr>
        <a:xfrm>
          <a:off x="26790073" y="11533651"/>
          <a:ext cx="1016962" cy="1845875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280</xdr:col>
      <xdr:colOff>38100</xdr:colOff>
      <xdr:row>142</xdr:row>
      <xdr:rowOff>76200</xdr:rowOff>
    </xdr:from>
    <xdr:to>
      <xdr:col>328</xdr:col>
      <xdr:colOff>0</xdr:colOff>
      <xdr:row>220</xdr:row>
      <xdr:rowOff>91938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E8995CA-E41C-32AF-D0A1-D47170D5F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42100" y="16306800"/>
          <a:ext cx="10020300" cy="8931138"/>
        </a:xfrm>
        <a:prstGeom prst="rect">
          <a:avLst/>
        </a:prstGeom>
      </xdr:spPr>
    </xdr:pic>
    <xdr:clientData/>
  </xdr:twoCellAnchor>
  <xdr:twoCellAnchor>
    <xdr:from>
      <xdr:col>107</xdr:col>
      <xdr:colOff>0</xdr:colOff>
      <xdr:row>163</xdr:row>
      <xdr:rowOff>0</xdr:rowOff>
    </xdr:from>
    <xdr:to>
      <xdr:col>217</xdr:col>
      <xdr:colOff>0</xdr:colOff>
      <xdr:row>216</xdr:row>
      <xdr:rowOff>76200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5E90F130-08FF-5E4E-DEB2-65E769E89F1E}"/>
            </a:ext>
          </a:extLst>
        </xdr:cNvPr>
        <xdr:cNvGrpSpPr/>
      </xdr:nvGrpSpPr>
      <xdr:grpSpPr>
        <a:xfrm>
          <a:off x="12230100" y="18630900"/>
          <a:ext cx="12573000" cy="6134100"/>
          <a:chOff x="12420600" y="17830800"/>
          <a:chExt cx="12573000" cy="8534400"/>
        </a:xfrm>
        <a:solidFill>
          <a:srgbClr val="FFCCFF"/>
        </a:solidFill>
      </xdr:grpSpPr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9BD25A0A-E15E-3682-9046-982580F3833F}"/>
              </a:ext>
            </a:extLst>
          </xdr:cNvPr>
          <xdr:cNvSpPr/>
        </xdr:nvSpPr>
        <xdr:spPr>
          <a:xfrm>
            <a:off x="12420600" y="17830800"/>
            <a:ext cx="12573000" cy="8534400"/>
          </a:xfrm>
          <a:prstGeom prst="roundRect">
            <a:avLst>
              <a:gd name="adj" fmla="val 41254"/>
            </a:avLst>
          </a:prstGeom>
          <a:grp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四角形: 角を丸くする 49">
            <a:extLst>
              <a:ext uri="{FF2B5EF4-FFF2-40B4-BE49-F238E27FC236}">
                <a16:creationId xmlns:a16="http://schemas.microsoft.com/office/drawing/2014/main" id="{2379C107-9102-4710-83DD-88443AEEDCD8}"/>
              </a:ext>
            </a:extLst>
          </xdr:cNvPr>
          <xdr:cNvSpPr/>
        </xdr:nvSpPr>
        <xdr:spPr>
          <a:xfrm>
            <a:off x="12420600" y="20459700"/>
            <a:ext cx="12573000" cy="5829300"/>
          </a:xfrm>
          <a:prstGeom prst="roundRect">
            <a:avLst>
              <a:gd name="adj" fmla="val 32398"/>
            </a:avLst>
          </a:prstGeom>
          <a:grp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116</xdr:col>
      <xdr:colOff>31750</xdr:colOff>
      <xdr:row>214</xdr:row>
      <xdr:rowOff>0</xdr:rowOff>
    </xdr:from>
    <xdr:to>
      <xdr:col>209</xdr:col>
      <xdr:colOff>0</xdr:colOff>
      <xdr:row>222</xdr:row>
      <xdr:rowOff>0</xdr:rowOff>
    </xdr:to>
    <xdr:sp macro="" textlink="">
      <xdr:nvSpPr>
        <xdr:cNvPr id="51" name="楕円 50">
          <a:extLst>
            <a:ext uri="{FF2B5EF4-FFF2-40B4-BE49-F238E27FC236}">
              <a16:creationId xmlns:a16="http://schemas.microsoft.com/office/drawing/2014/main" id="{52A52103-5523-4B07-BC6A-CF02999D0CF8}"/>
            </a:ext>
          </a:extLst>
        </xdr:cNvPr>
        <xdr:cNvSpPr/>
      </xdr:nvSpPr>
      <xdr:spPr>
        <a:xfrm>
          <a:off x="13290550" y="24460200"/>
          <a:ext cx="10598150" cy="914400"/>
        </a:xfrm>
        <a:prstGeom prst="ellips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129</xdr:col>
      <xdr:colOff>76200</xdr:colOff>
      <xdr:row>154</xdr:row>
      <xdr:rowOff>76200</xdr:rowOff>
    </xdr:from>
    <xdr:to>
      <xdr:col>192</xdr:col>
      <xdr:colOff>38100</xdr:colOff>
      <xdr:row>166</xdr:row>
      <xdr:rowOff>38100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1D77808A-399C-48D3-937B-3E86957ED5ED}"/>
            </a:ext>
          </a:extLst>
        </xdr:cNvPr>
        <xdr:cNvSpPr/>
      </xdr:nvSpPr>
      <xdr:spPr>
        <a:xfrm>
          <a:off x="14820900" y="17678400"/>
          <a:ext cx="7162800" cy="1333500"/>
        </a:xfrm>
        <a:prstGeom prst="ellipse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107</xdr:col>
      <xdr:colOff>38100</xdr:colOff>
      <xdr:row>180</xdr:row>
      <xdr:rowOff>0</xdr:rowOff>
    </xdr:from>
    <xdr:to>
      <xdr:col>216</xdr:col>
      <xdr:colOff>76200</xdr:colOff>
      <xdr:row>194</xdr:row>
      <xdr:rowOff>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8F5CA8-6D64-C340-6C53-F212F008CE33}"/>
            </a:ext>
          </a:extLst>
        </xdr:cNvPr>
        <xdr:cNvSpPr/>
      </xdr:nvSpPr>
      <xdr:spPr>
        <a:xfrm>
          <a:off x="12268200" y="20574000"/>
          <a:ext cx="12496800" cy="1600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423F1-9EC9-45F1-BEFF-11D519404D6C}">
  <dimension ref="A1:LH240"/>
  <sheetViews>
    <sheetView zoomScale="25" zoomScaleNormal="25" workbookViewId="0">
      <selection activeCell="LH174" sqref="LH174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4B745-C433-4273-AB68-B19AF324B4E4}">
  <dimension ref="A1:LH240"/>
  <sheetViews>
    <sheetView zoomScale="25" zoomScaleNormal="25" workbookViewId="0">
      <selection activeCell="EB148" sqref="EB148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2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2"/>
      <c r="CJ87" s="2"/>
      <c r="CK87" s="2"/>
      <c r="CL87" s="2"/>
      <c r="CM87" s="2"/>
      <c r="CN87" s="2"/>
      <c r="CO87" s="2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2"/>
      <c r="CI88" s="2"/>
      <c r="CJ88" s="2"/>
      <c r="CK88" s="2"/>
      <c r="CL88" s="2"/>
      <c r="CM88" s="2"/>
      <c r="CN88" s="2"/>
      <c r="CO88" s="2"/>
      <c r="CP88" s="2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2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2"/>
      <c r="HT90" s="2"/>
      <c r="HU90" s="2"/>
      <c r="HV90" s="2"/>
      <c r="HW90" s="2"/>
      <c r="HX90" s="2"/>
      <c r="HY90" s="2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2"/>
      <c r="HS91" s="2"/>
      <c r="HT91" s="2"/>
      <c r="HU91" s="2"/>
      <c r="HV91" s="2"/>
      <c r="HW91" s="2"/>
      <c r="HX91" s="2"/>
      <c r="HY91" s="2"/>
      <c r="HZ91" s="2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2"/>
      <c r="CF93" s="2"/>
      <c r="CG93" s="2"/>
      <c r="CH93" s="2"/>
      <c r="CI93" s="2"/>
      <c r="CJ93" s="2"/>
      <c r="CK93" s="2"/>
      <c r="CL93" s="3"/>
      <c r="CM93" s="2"/>
      <c r="CN93" s="2"/>
      <c r="CO93" s="2"/>
      <c r="CP93" s="2"/>
      <c r="CQ93" s="2"/>
      <c r="CR93" s="2"/>
      <c r="CS93" s="2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2"/>
      <c r="HP96" s="2"/>
      <c r="HQ96" s="2"/>
      <c r="HR96" s="2"/>
      <c r="HS96" s="2"/>
      <c r="HT96" s="2"/>
      <c r="HU96" s="2"/>
      <c r="HV96" s="3"/>
      <c r="HW96" s="2"/>
      <c r="HX96" s="2"/>
      <c r="HY96" s="2"/>
      <c r="HZ96" s="2"/>
      <c r="IA96" s="2"/>
      <c r="IB96" s="2"/>
      <c r="IC96" s="2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2"/>
      <c r="CI98" s="2"/>
      <c r="CJ98" s="2"/>
      <c r="CK98" s="2"/>
      <c r="CL98" s="2"/>
      <c r="CM98" s="2"/>
      <c r="CN98" s="2"/>
      <c r="CO98" s="2"/>
      <c r="CP98" s="2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2"/>
      <c r="CJ99" s="2"/>
      <c r="CK99" s="2"/>
      <c r="CL99" s="2"/>
      <c r="CM99" s="2"/>
      <c r="CN99" s="2"/>
      <c r="CO99" s="2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2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2"/>
      <c r="HS101" s="2"/>
      <c r="HT101" s="2"/>
      <c r="HU101" s="2"/>
      <c r="HV101" s="2"/>
      <c r="HW101" s="2"/>
      <c r="HX101" s="2"/>
      <c r="HY101" s="2"/>
      <c r="HZ101" s="2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2"/>
      <c r="HT102" s="2"/>
      <c r="HU102" s="2"/>
      <c r="HV102" s="2"/>
      <c r="HW102" s="2"/>
      <c r="HX102" s="2"/>
      <c r="HY102" s="2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2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H240"/>
  <sheetViews>
    <sheetView zoomScale="25" zoomScaleNormal="25" workbookViewId="0">
      <selection activeCell="AM42" sqref="AM42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2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2"/>
      <c r="CJ87" s="2"/>
      <c r="CK87" s="2"/>
      <c r="CL87" s="2"/>
      <c r="CM87" s="2"/>
      <c r="CN87" s="2"/>
      <c r="CO87" s="2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2"/>
      <c r="CI88" s="2"/>
      <c r="CJ88" s="2"/>
      <c r="CK88" s="2"/>
      <c r="CL88" s="2"/>
      <c r="CM88" s="2"/>
      <c r="CN88" s="2"/>
      <c r="CO88" s="2"/>
      <c r="CP88" s="2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2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2"/>
      <c r="HT90" s="2"/>
      <c r="HU90" s="2"/>
      <c r="HV90" s="2"/>
      <c r="HW90" s="2"/>
      <c r="HX90" s="2"/>
      <c r="HY90" s="2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2"/>
      <c r="HS91" s="2"/>
      <c r="HT91" s="2"/>
      <c r="HU91" s="2"/>
      <c r="HV91" s="2"/>
      <c r="HW91" s="2"/>
      <c r="HX91" s="2"/>
      <c r="HY91" s="2"/>
      <c r="HZ91" s="2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2"/>
      <c r="CF93" s="2"/>
      <c r="CG93" s="2"/>
      <c r="CH93" s="2"/>
      <c r="CI93" s="2"/>
      <c r="CJ93" s="2"/>
      <c r="CK93" s="2"/>
      <c r="CL93" s="3"/>
      <c r="CM93" s="2"/>
      <c r="CN93" s="2"/>
      <c r="CO93" s="2"/>
      <c r="CP93" s="2"/>
      <c r="CQ93" s="2"/>
      <c r="CR93" s="2"/>
      <c r="CS93" s="2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2"/>
      <c r="HP96" s="2"/>
      <c r="HQ96" s="2"/>
      <c r="HR96" s="2"/>
      <c r="HS96" s="2"/>
      <c r="HT96" s="2"/>
      <c r="HU96" s="2"/>
      <c r="HV96" s="3"/>
      <c r="HW96" s="2"/>
      <c r="HX96" s="2"/>
      <c r="HY96" s="2"/>
      <c r="HZ96" s="2"/>
      <c r="IA96" s="2"/>
      <c r="IB96" s="2"/>
      <c r="IC96" s="2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2"/>
      <c r="CI98" s="2"/>
      <c r="CJ98" s="2"/>
      <c r="CK98" s="2"/>
      <c r="CL98" s="2"/>
      <c r="CM98" s="2"/>
      <c r="CN98" s="2"/>
      <c r="CO98" s="2"/>
      <c r="CP98" s="2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2"/>
      <c r="CJ99" s="2"/>
      <c r="CK99" s="2"/>
      <c r="CL99" s="2"/>
      <c r="CM99" s="2"/>
      <c r="CN99" s="2"/>
      <c r="CO99" s="2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2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2"/>
      <c r="HS101" s="2"/>
      <c r="HT101" s="2"/>
      <c r="HU101" s="2"/>
      <c r="HV101" s="2"/>
      <c r="HW101" s="2"/>
      <c r="HX101" s="2"/>
      <c r="HY101" s="2"/>
      <c r="HZ101" s="2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2"/>
      <c r="HT102" s="2"/>
      <c r="HU102" s="2"/>
      <c r="HV102" s="2"/>
      <c r="HW102" s="2"/>
      <c r="HX102" s="2"/>
      <c r="HY102" s="2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2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95F2E-AF41-4EE1-AE04-435E88BF9779}">
  <dimension ref="A1:LH240"/>
  <sheetViews>
    <sheetView topLeftCell="A4" zoomScale="40" zoomScaleNormal="40" workbookViewId="0">
      <selection activeCell="IL191" sqref="IL191"/>
    </sheetView>
  </sheetViews>
  <sheetFormatPr defaultRowHeight="18.75"/>
  <cols>
    <col min="1" max="320" width="1.5" customWidth="1"/>
  </cols>
  <sheetData>
    <row r="1" spans="1:320" ht="9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</row>
    <row r="2" spans="1:320" ht="9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  <c r="ET2" s="10"/>
      <c r="EU2" s="10"/>
      <c r="EV2" s="10"/>
      <c r="EW2" s="10"/>
      <c r="EX2" s="10"/>
      <c r="EY2" s="10"/>
      <c r="EZ2" s="10"/>
      <c r="FA2" s="10"/>
      <c r="FB2" s="10"/>
      <c r="FC2" s="10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  <c r="FZ2" s="10"/>
      <c r="GA2" s="10"/>
      <c r="GB2" s="10"/>
      <c r="GC2" s="10"/>
      <c r="GD2" s="10"/>
      <c r="GE2" s="10"/>
      <c r="GF2" s="10"/>
      <c r="GG2" s="10"/>
      <c r="GH2" s="10"/>
      <c r="GI2" s="10"/>
      <c r="GJ2" s="10"/>
      <c r="GK2" s="10"/>
      <c r="GL2" s="10"/>
      <c r="GM2" s="10"/>
      <c r="GN2" s="10"/>
      <c r="GO2" s="10"/>
      <c r="GP2" s="10"/>
      <c r="GQ2" s="10"/>
      <c r="GR2" s="10"/>
      <c r="GS2" s="10"/>
      <c r="GT2" s="10"/>
      <c r="GU2" s="10"/>
      <c r="GV2" s="10"/>
      <c r="GW2" s="10"/>
      <c r="GX2" s="10"/>
      <c r="GY2" s="10"/>
      <c r="GZ2" s="10"/>
      <c r="HA2" s="10"/>
      <c r="HB2" s="10"/>
      <c r="HC2" s="10"/>
      <c r="HD2" s="10"/>
      <c r="HE2" s="10"/>
      <c r="HF2" s="10"/>
      <c r="HG2" s="10"/>
      <c r="HH2" s="10"/>
      <c r="HI2" s="10"/>
      <c r="HJ2" s="10"/>
      <c r="HK2" s="10"/>
      <c r="HL2" s="10"/>
      <c r="HM2" s="10"/>
      <c r="HN2" s="10"/>
      <c r="HO2" s="10"/>
      <c r="HP2" s="10"/>
      <c r="HQ2" s="10"/>
      <c r="HR2" s="10"/>
      <c r="HS2" s="10"/>
      <c r="HT2" s="10"/>
      <c r="HU2" s="10"/>
      <c r="HV2" s="10"/>
      <c r="HW2" s="10"/>
      <c r="HX2" s="10"/>
      <c r="HY2" s="10"/>
      <c r="HZ2" s="10"/>
      <c r="IA2" s="10"/>
      <c r="IB2" s="10"/>
      <c r="IC2" s="10"/>
      <c r="ID2" s="10"/>
      <c r="IE2" s="10"/>
      <c r="IF2" s="10"/>
      <c r="IG2" s="10"/>
      <c r="IH2" s="10"/>
      <c r="II2" s="10"/>
      <c r="IJ2" s="10"/>
      <c r="IK2" s="10"/>
      <c r="IL2" s="10"/>
      <c r="IM2" s="10"/>
      <c r="IN2" s="10"/>
      <c r="IO2" s="10"/>
      <c r="IP2" s="10"/>
      <c r="IQ2" s="10"/>
      <c r="IR2" s="10"/>
      <c r="IS2" s="10"/>
      <c r="IT2" s="10"/>
      <c r="IU2" s="10"/>
      <c r="IV2" s="10"/>
      <c r="IW2" s="10"/>
      <c r="IX2" s="10"/>
      <c r="IY2" s="10"/>
      <c r="IZ2" s="10"/>
      <c r="JA2" s="10"/>
      <c r="JB2" s="10"/>
      <c r="JC2" s="10"/>
      <c r="JD2" s="10"/>
      <c r="JE2" s="10"/>
      <c r="JF2" s="10"/>
      <c r="JG2" s="10"/>
      <c r="JH2" s="10"/>
      <c r="JI2" s="10"/>
      <c r="JJ2" s="10"/>
      <c r="JK2" s="10"/>
      <c r="JL2" s="10"/>
      <c r="JM2" s="10"/>
      <c r="JN2" s="10"/>
      <c r="JO2" s="10"/>
      <c r="JP2" s="10"/>
      <c r="JQ2" s="10"/>
      <c r="JR2" s="10"/>
      <c r="JS2" s="10"/>
      <c r="JT2" s="10"/>
      <c r="JU2" s="10"/>
      <c r="JV2" s="10"/>
      <c r="JW2" s="10"/>
      <c r="JX2" s="10"/>
      <c r="JY2" s="10"/>
      <c r="JZ2" s="10"/>
      <c r="KA2" s="10"/>
      <c r="KB2" s="10"/>
      <c r="KC2" s="10"/>
      <c r="KD2" s="10"/>
      <c r="KE2" s="10"/>
      <c r="KF2" s="10"/>
      <c r="KG2" s="10"/>
      <c r="KH2" s="10"/>
      <c r="KI2" s="10"/>
      <c r="KJ2" s="10"/>
      <c r="KK2" s="10"/>
      <c r="KL2" s="10"/>
      <c r="KM2" s="10"/>
      <c r="KN2" s="10"/>
      <c r="KO2" s="10"/>
      <c r="KP2" s="10"/>
      <c r="KQ2" s="10"/>
      <c r="KR2" s="10"/>
      <c r="KS2" s="10"/>
      <c r="KT2" s="10"/>
      <c r="KU2" s="10"/>
      <c r="KV2" s="10"/>
      <c r="KW2" s="10"/>
      <c r="KX2" s="10"/>
      <c r="KY2" s="10"/>
      <c r="KZ2" s="10"/>
      <c r="LA2" s="10"/>
      <c r="LB2" s="10"/>
      <c r="LC2" s="10"/>
      <c r="LD2" s="10"/>
      <c r="LE2" s="10"/>
      <c r="LF2" s="10"/>
      <c r="LG2" s="10"/>
      <c r="LH2" s="10"/>
    </row>
    <row r="3" spans="1:320" ht="9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</row>
    <row r="4" spans="1:320" ht="9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</row>
    <row r="5" spans="1:320" ht="9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</row>
    <row r="6" spans="1:320" ht="9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</row>
    <row r="7" spans="1:320" ht="9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</row>
    <row r="8" spans="1:320" ht="9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</row>
    <row r="9" spans="1:320" ht="9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/>
      <c r="IQ9" s="10"/>
      <c r="IR9" s="10"/>
      <c r="IS9" s="10"/>
      <c r="IT9" s="10"/>
      <c r="IU9" s="10"/>
      <c r="IV9" s="10"/>
      <c r="IW9" s="10"/>
      <c r="IX9" s="10"/>
      <c r="IY9" s="10"/>
      <c r="IZ9" s="10"/>
      <c r="JA9" s="10"/>
      <c r="JB9" s="10"/>
      <c r="JC9" s="10"/>
      <c r="JD9" s="10"/>
      <c r="JE9" s="10"/>
      <c r="JF9" s="10"/>
      <c r="JG9" s="10"/>
      <c r="JH9" s="10"/>
      <c r="JI9" s="10"/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/>
      <c r="KZ9" s="10"/>
      <c r="LA9" s="10"/>
      <c r="LB9" s="10"/>
      <c r="LC9" s="10"/>
      <c r="LD9" s="10"/>
      <c r="LE9" s="10"/>
      <c r="LF9" s="10"/>
      <c r="LG9" s="10"/>
      <c r="LH9" s="10"/>
    </row>
    <row r="10" spans="1:320" ht="9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</row>
    <row r="11" spans="1:320" ht="9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</row>
    <row r="12" spans="1:320" ht="9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/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</row>
    <row r="13" spans="1:320" ht="9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</row>
    <row r="14" spans="1:320" ht="9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</row>
    <row r="15" spans="1:320" ht="9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</row>
    <row r="16" spans="1:320" ht="9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</row>
    <row r="17" spans="1:320" ht="9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  <c r="IE17" s="10"/>
      <c r="IF17" s="10"/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</row>
    <row r="18" spans="1:320" ht="9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</row>
    <row r="19" spans="1:320" ht="9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/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/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/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</row>
    <row r="20" spans="1:320" ht="9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</row>
    <row r="21" spans="1:320" ht="9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</row>
    <row r="22" spans="1:320" ht="9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</row>
    <row r="23" spans="1:320" ht="9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</row>
    <row r="24" spans="1:320" ht="9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</row>
    <row r="25" spans="1:320" ht="9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</row>
    <row r="26" spans="1:320" ht="9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</row>
    <row r="27" spans="1:320" ht="9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</row>
    <row r="28" spans="1:320" ht="9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</row>
    <row r="29" spans="1:320" ht="9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</row>
    <row r="30" spans="1:320" ht="9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/>
      <c r="GL30" s="10"/>
      <c r="GM30" s="10"/>
      <c r="GN30" s="10"/>
      <c r="GO30" s="10"/>
      <c r="GP30" s="10"/>
      <c r="GQ30" s="10"/>
      <c r="GR30" s="10"/>
      <c r="GS30" s="10"/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/>
      <c r="HG30" s="10"/>
      <c r="HH30" s="10"/>
      <c r="HI30" s="10"/>
      <c r="HJ30" s="10"/>
      <c r="HK30" s="10"/>
      <c r="HL30" s="10"/>
      <c r="HM30" s="10"/>
      <c r="HN30" s="10"/>
      <c r="HO30" s="10"/>
      <c r="HP30" s="10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/>
      <c r="JF30" s="10"/>
      <c r="JG30" s="10"/>
      <c r="JH30" s="10"/>
      <c r="JI30" s="10"/>
      <c r="JJ30" s="10"/>
      <c r="JK30" s="10"/>
      <c r="JL30" s="10"/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/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/>
      <c r="KO30" s="10"/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</row>
    <row r="31" spans="1:320" ht="9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</row>
    <row r="32" spans="1:320" ht="9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  <c r="DT32" s="10"/>
      <c r="DU32" s="10"/>
      <c r="DV32" s="10"/>
      <c r="DW32" s="10"/>
      <c r="DX32" s="10"/>
      <c r="DY32" s="10"/>
      <c r="DZ32" s="10"/>
      <c r="EA32" s="10"/>
      <c r="EB32" s="10"/>
      <c r="EC32" s="10"/>
      <c r="ED32" s="10"/>
      <c r="EE32" s="10"/>
      <c r="EF32" s="10"/>
      <c r="EG32" s="10"/>
      <c r="EH32" s="10"/>
      <c r="EI32" s="10"/>
      <c r="EJ32" s="10"/>
      <c r="EK32" s="10"/>
      <c r="EL32" s="10"/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/>
      <c r="FJ32" s="10"/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/>
      <c r="GA32" s="10"/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/>
      <c r="GT32" s="10"/>
      <c r="GU32" s="10"/>
      <c r="GV32" s="10"/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/>
      <c r="HM32" s="10"/>
      <c r="HN32" s="10"/>
      <c r="HO32" s="10"/>
      <c r="HP32" s="10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/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</row>
    <row r="33" spans="1:320" ht="9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/>
      <c r="ED33" s="10"/>
      <c r="EE33" s="10"/>
      <c r="EF33" s="10"/>
      <c r="EG33" s="10"/>
      <c r="EH33" s="10"/>
      <c r="EI33" s="10"/>
      <c r="EJ33" s="10"/>
      <c r="EK33" s="10"/>
      <c r="EL33" s="10"/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/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/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/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/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</row>
    <row r="34" spans="1:320" ht="9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</row>
    <row r="35" spans="1:320" ht="9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</row>
    <row r="36" spans="1:320" ht="9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/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</row>
    <row r="37" spans="1:320" ht="9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</row>
    <row r="38" spans="1:320" ht="9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</row>
    <row r="39" spans="1:320" ht="9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</row>
    <row r="40" spans="1:320" ht="9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</row>
    <row r="41" spans="1:320" ht="9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</row>
    <row r="42" spans="1:320" ht="9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</row>
    <row r="43" spans="1:320" ht="9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</row>
    <row r="44" spans="1:320" ht="9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</row>
    <row r="45" spans="1:320" ht="9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</row>
    <row r="46" spans="1:320" ht="9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</row>
    <row r="47" spans="1:320" ht="9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</row>
    <row r="48" spans="1:320" ht="9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</row>
    <row r="49" spans="1:320" ht="9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</row>
    <row r="50" spans="1:320" ht="9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</row>
    <row r="51" spans="1:320" ht="9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</row>
    <row r="52" spans="1:320" ht="9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</row>
    <row r="53" spans="1:320" ht="9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</row>
    <row r="54" spans="1:320" ht="9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</row>
    <row r="55" spans="1:320" ht="9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</row>
    <row r="56" spans="1:320" ht="9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</row>
    <row r="57" spans="1:320" ht="9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</row>
    <row r="58" spans="1:320" ht="9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</row>
    <row r="59" spans="1:320" ht="9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/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/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/>
      <c r="JH59" s="10"/>
      <c r="JI59" s="10"/>
      <c r="JJ59" s="10"/>
      <c r="JK59" s="10"/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</row>
    <row r="60" spans="1:320" ht="9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</row>
    <row r="61" spans="1:320" ht="9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1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</row>
    <row r="62" spans="1:320" ht="9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</row>
    <row r="63" spans="1:320" ht="9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2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</row>
    <row r="64" spans="1:320" ht="9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</row>
    <row r="65" spans="1:320" ht="9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/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/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/>
      <c r="HK65" s="10"/>
      <c r="HL65" s="10"/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/>
      <c r="IS65" s="10"/>
      <c r="IT65" s="10"/>
      <c r="IU65" s="10"/>
      <c r="IV65" s="10"/>
      <c r="IW65" s="10"/>
      <c r="IX65" s="10"/>
      <c r="IY65" s="10"/>
      <c r="IZ65" s="10"/>
      <c r="JA65" s="10"/>
      <c r="JB65" s="10"/>
      <c r="JC65" s="10"/>
      <c r="JD65" s="10"/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/>
      <c r="KF65" s="10"/>
      <c r="KG65" s="10"/>
      <c r="KH65" s="10"/>
      <c r="KI65" s="10"/>
      <c r="KJ65" s="10"/>
      <c r="KK65" s="10"/>
      <c r="KL65" s="10"/>
      <c r="KM65" s="10"/>
      <c r="KN65" s="10"/>
      <c r="KO65" s="10"/>
      <c r="KP65" s="10"/>
      <c r="KQ65" s="10"/>
      <c r="KR65" s="10"/>
      <c r="KS65" s="10"/>
      <c r="KT65" s="10"/>
      <c r="KU65" s="10"/>
      <c r="KV65" s="10"/>
      <c r="KW65" s="10"/>
      <c r="KX65" s="10"/>
      <c r="KY65" s="10"/>
      <c r="KZ65" s="10"/>
      <c r="LA65" s="10"/>
      <c r="LB65" s="10"/>
      <c r="LC65" s="10"/>
      <c r="LD65" s="10"/>
      <c r="LE65" s="10"/>
      <c r="LF65" s="10"/>
      <c r="LG65" s="10"/>
      <c r="LH65" s="10"/>
    </row>
    <row r="66" spans="1:320" ht="9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</row>
    <row r="67" spans="1:320" ht="9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3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  <c r="DT67" s="10"/>
      <c r="DU67" s="10"/>
      <c r="DV67" s="10"/>
      <c r="DW67" s="10"/>
      <c r="DX67" s="10"/>
      <c r="DY67" s="10"/>
      <c r="DZ67" s="10"/>
      <c r="EA67" s="10"/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/>
      <c r="FH67" s="10"/>
      <c r="FI67" s="10"/>
      <c r="FJ67" s="10"/>
      <c r="FK67" s="10"/>
      <c r="FL67" s="10"/>
      <c r="FM67" s="10"/>
      <c r="FN67" s="10"/>
      <c r="FO67" s="10"/>
      <c r="FP67" s="10"/>
      <c r="FQ67" s="10"/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/>
      <c r="GD67" s="10"/>
      <c r="GE67" s="10"/>
      <c r="GF67" s="10"/>
      <c r="GG67" s="10"/>
      <c r="GH67" s="10"/>
      <c r="GI67" s="10"/>
      <c r="GJ67" s="10"/>
      <c r="GK67" s="10"/>
      <c r="GL67" s="10"/>
      <c r="GM67" s="10"/>
      <c r="GN67" s="10"/>
      <c r="GO67" s="10"/>
      <c r="GP67" s="10"/>
      <c r="GQ67" s="10"/>
      <c r="GR67" s="10"/>
      <c r="GS67" s="10"/>
      <c r="GT67" s="10"/>
      <c r="GU67" s="10"/>
      <c r="GV67" s="10"/>
      <c r="GW67" s="10"/>
      <c r="GX67" s="10"/>
      <c r="GY67" s="10"/>
      <c r="GZ67" s="10"/>
      <c r="HA67" s="10"/>
      <c r="HB67" s="10"/>
      <c r="HC67" s="10"/>
      <c r="HD67" s="10"/>
      <c r="HE67" s="10"/>
      <c r="HF67" s="10"/>
      <c r="HG67" s="10"/>
      <c r="HH67" s="10"/>
      <c r="HI67" s="10"/>
      <c r="HJ67" s="10"/>
      <c r="HK67" s="10"/>
      <c r="HL67" s="10"/>
      <c r="HM67" s="10"/>
      <c r="HN67" s="10"/>
      <c r="HO67" s="10"/>
      <c r="HP67" s="10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  <c r="IE67" s="10"/>
      <c r="IF67" s="10"/>
      <c r="IG67" s="10"/>
      <c r="IH67" s="10"/>
      <c r="II67" s="10"/>
      <c r="IJ67" s="10"/>
      <c r="IK67" s="10"/>
      <c r="IL67" s="10"/>
      <c r="IM67" s="10"/>
      <c r="IN67" s="10"/>
      <c r="IO67" s="10"/>
      <c r="IP67" s="10"/>
      <c r="IQ67" s="10"/>
      <c r="IR67" s="10"/>
      <c r="IS67" s="10"/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/>
      <c r="JJ67" s="10"/>
      <c r="JK67" s="10"/>
      <c r="JL67" s="10"/>
      <c r="JM67" s="10"/>
      <c r="JN67" s="10"/>
      <c r="JO67" s="10"/>
      <c r="JP67" s="10"/>
      <c r="JQ67" s="10"/>
      <c r="JR67" s="10"/>
      <c r="JS67" s="10"/>
      <c r="JT67" s="10"/>
      <c r="JU67" s="10"/>
      <c r="JV67" s="10"/>
      <c r="JW67" s="10"/>
      <c r="JX67" s="10"/>
      <c r="JY67" s="10"/>
      <c r="JZ67" s="10"/>
      <c r="KA67" s="10"/>
      <c r="KB67" s="10"/>
      <c r="KC67" s="10"/>
      <c r="KD67" s="10"/>
      <c r="KE67" s="10"/>
      <c r="KF67" s="10"/>
      <c r="KG67" s="10"/>
      <c r="KH67" s="10"/>
      <c r="KI67" s="10"/>
      <c r="KJ67" s="10"/>
      <c r="KK67" s="10"/>
      <c r="KL67" s="10"/>
      <c r="KM67" s="10"/>
      <c r="KN67" s="10"/>
      <c r="KO67" s="10"/>
      <c r="KP67" s="10"/>
      <c r="KQ67" s="10"/>
      <c r="KR67" s="10"/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/>
      <c r="LE67" s="10"/>
      <c r="LF67" s="10"/>
      <c r="LG67" s="10"/>
      <c r="LH67" s="10"/>
    </row>
    <row r="68" spans="1:320" ht="9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/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/>
      <c r="EL68" s="10"/>
      <c r="EM68" s="10"/>
      <c r="EN68" s="10"/>
      <c r="EO68" s="10"/>
      <c r="EP68" s="10"/>
      <c r="EQ68" s="10"/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/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/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</row>
    <row r="69" spans="1:320" ht="9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  <c r="DT69" s="10"/>
      <c r="DU69" s="10"/>
      <c r="DV69" s="10"/>
      <c r="DW69" s="10"/>
      <c r="DX69" s="10"/>
      <c r="DY69" s="10"/>
      <c r="DZ69" s="10"/>
      <c r="EA69" s="10"/>
      <c r="EB69" s="10"/>
      <c r="EC69" s="10"/>
      <c r="ED69" s="10"/>
      <c r="EE69" s="10"/>
      <c r="EF69" s="10"/>
      <c r="EG69" s="10"/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/>
      <c r="FM69" s="10"/>
      <c r="FN69" s="10"/>
      <c r="FO69" s="10"/>
      <c r="FP69" s="10"/>
      <c r="FQ69" s="10"/>
      <c r="FR69" s="10"/>
      <c r="FS69" s="10"/>
      <c r="FT69" s="10"/>
      <c r="FU69" s="10"/>
      <c r="FV69" s="10"/>
      <c r="FW69" s="10"/>
      <c r="FX69" s="10"/>
      <c r="FY69" s="10"/>
      <c r="FZ69" s="10"/>
      <c r="GA69" s="10"/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/>
      <c r="GT69" s="10"/>
      <c r="GU69" s="10"/>
      <c r="GV69" s="10"/>
      <c r="GW69" s="10"/>
      <c r="GX69" s="10"/>
      <c r="GY69" s="10"/>
      <c r="GZ69" s="10"/>
      <c r="HA69" s="10"/>
      <c r="HB69" s="10"/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/>
      <c r="JH69" s="10"/>
      <c r="JI69" s="10"/>
      <c r="JJ69" s="10"/>
      <c r="JK69" s="10"/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/>
      <c r="KF69" s="10"/>
      <c r="KG69" s="10"/>
      <c r="KH69" s="10"/>
      <c r="KI69" s="10"/>
      <c r="KJ69" s="10"/>
      <c r="KK69" s="10"/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</row>
    <row r="70" spans="1:320" ht="9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/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/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/>
      <c r="KY70" s="10"/>
      <c r="KZ70" s="10"/>
      <c r="LA70" s="10"/>
      <c r="LB70" s="10"/>
      <c r="LC70" s="10"/>
      <c r="LD70" s="10"/>
      <c r="LE70" s="10"/>
      <c r="LF70" s="10"/>
      <c r="LG70" s="10"/>
      <c r="LH70" s="10"/>
    </row>
    <row r="71" spans="1:320" ht="9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4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5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</row>
    <row r="72" spans="1:320" ht="9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/>
      <c r="FJ72" s="10"/>
      <c r="FK72" s="10"/>
      <c r="FL72" s="10"/>
      <c r="FM72" s="10"/>
      <c r="FN72" s="10"/>
      <c r="FO72" s="10"/>
      <c r="FP72" s="10"/>
      <c r="FQ72" s="10"/>
      <c r="FR72" s="10"/>
      <c r="FS72" s="10"/>
      <c r="FT72" s="10"/>
      <c r="FU72" s="10"/>
      <c r="FV72" s="10"/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/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3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/>
      <c r="IM72" s="10"/>
      <c r="IN72" s="10"/>
      <c r="IO72" s="10"/>
      <c r="IP72" s="10"/>
      <c r="IQ72" s="10"/>
      <c r="IR72" s="10"/>
      <c r="IS72" s="10"/>
      <c r="IT72" s="10"/>
      <c r="IU72" s="10"/>
      <c r="IV72" s="10"/>
      <c r="IW72" s="10"/>
      <c r="IX72" s="10"/>
      <c r="IY72" s="10"/>
      <c r="IZ72" s="10"/>
      <c r="JA72" s="10"/>
      <c r="JB72" s="10"/>
      <c r="JC72" s="10"/>
      <c r="JD72" s="10"/>
      <c r="JE72" s="10"/>
      <c r="JF72" s="10"/>
      <c r="JG72" s="10"/>
      <c r="JH72" s="10"/>
      <c r="JI72" s="10"/>
      <c r="JJ72" s="10"/>
      <c r="JK72" s="10"/>
      <c r="JL72" s="10"/>
      <c r="JM72" s="10"/>
      <c r="JN72" s="10"/>
      <c r="JO72" s="10"/>
      <c r="JP72" s="10"/>
      <c r="JQ72" s="10"/>
      <c r="JR72" s="10"/>
      <c r="JS72" s="10"/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/>
      <c r="KZ72" s="10"/>
      <c r="LA72" s="10"/>
      <c r="LB72" s="10"/>
      <c r="LC72" s="10"/>
      <c r="LD72" s="10"/>
      <c r="LE72" s="10"/>
      <c r="LF72" s="10"/>
      <c r="LG72" s="10"/>
      <c r="LH72" s="10"/>
    </row>
    <row r="73" spans="1:320" ht="9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1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</row>
    <row r="74" spans="1:320" ht="9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3"/>
      <c r="EG74" s="10"/>
      <c r="EH74" s="16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</row>
    <row r="75" spans="1:320" ht="9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4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</row>
    <row r="76" spans="1:320" ht="9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</row>
    <row r="77" spans="1:320" ht="9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</row>
    <row r="78" spans="1:320" ht="9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</row>
    <row r="79" spans="1:320" ht="9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</row>
    <row r="80" spans="1:320" ht="9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</row>
    <row r="81" spans="1:320" ht="9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/>
      <c r="LD81" s="10"/>
      <c r="LE81" s="10"/>
      <c r="LF81" s="10"/>
      <c r="LG81" s="10"/>
      <c r="LH81" s="10"/>
    </row>
    <row r="82" spans="1:320" ht="9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  <c r="DT82" s="10"/>
      <c r="DU82" s="10"/>
      <c r="DV82" s="10"/>
      <c r="DW82" s="10"/>
      <c r="DX82" s="10"/>
      <c r="DY82" s="10"/>
      <c r="DZ82" s="10"/>
      <c r="EA82" s="10"/>
      <c r="EB82" s="10"/>
      <c r="EC82" s="10"/>
      <c r="ED82" s="10"/>
      <c r="EE82" s="10"/>
      <c r="EF82" s="10"/>
      <c r="EG82" s="10"/>
      <c r="EH82" s="10"/>
      <c r="EI82" s="10"/>
      <c r="EJ82" s="10"/>
      <c r="EK82" s="10"/>
      <c r="EL82" s="10"/>
      <c r="EM82" s="10"/>
      <c r="EN82" s="10"/>
      <c r="EO82" s="10"/>
      <c r="EP82" s="10"/>
      <c r="EQ82" s="10"/>
      <c r="ER82" s="10"/>
      <c r="ES82" s="10"/>
      <c r="ET82" s="10"/>
      <c r="EU82" s="10"/>
      <c r="EV82" s="10"/>
      <c r="EW82" s="10"/>
      <c r="EX82" s="10"/>
      <c r="EY82" s="10"/>
      <c r="EZ82" s="10"/>
      <c r="FA82" s="10"/>
      <c r="FB82" s="10"/>
      <c r="FC82" s="10"/>
      <c r="FD82" s="10"/>
      <c r="FE82" s="10"/>
      <c r="FF82" s="10"/>
      <c r="FG82" s="10"/>
      <c r="FH82" s="10"/>
      <c r="FI82" s="10"/>
      <c r="FJ82" s="10"/>
      <c r="FK82" s="10"/>
      <c r="FL82" s="10"/>
      <c r="FM82" s="10"/>
      <c r="FN82" s="10"/>
      <c r="FO82" s="10"/>
      <c r="FP82" s="10"/>
      <c r="FQ82" s="10"/>
      <c r="FR82" s="10"/>
      <c r="FS82" s="10"/>
      <c r="FT82" s="10"/>
      <c r="FU82" s="10"/>
      <c r="FV82" s="10"/>
      <c r="FW82" s="10"/>
      <c r="FX82" s="10"/>
      <c r="FY82" s="10"/>
      <c r="FZ82" s="10"/>
      <c r="GA82" s="10"/>
      <c r="GB82" s="10"/>
      <c r="GC82" s="10"/>
      <c r="GD82" s="10"/>
      <c r="GE82" s="10"/>
      <c r="GF82" s="10"/>
      <c r="GG82" s="10"/>
      <c r="GH82" s="10"/>
      <c r="GI82" s="10"/>
      <c r="GJ82" s="10"/>
      <c r="GK82" s="10"/>
      <c r="GL82" s="10"/>
      <c r="GM82" s="10"/>
      <c r="GN82" s="10"/>
      <c r="GO82" s="10"/>
      <c r="GP82" s="10"/>
      <c r="GQ82" s="10"/>
      <c r="GR82" s="10"/>
      <c r="GS82" s="10"/>
      <c r="GT82" s="10"/>
      <c r="GU82" s="10"/>
      <c r="GV82" s="10"/>
      <c r="GW82" s="10"/>
      <c r="GX82" s="10"/>
      <c r="GY82" s="10"/>
      <c r="GZ82" s="10"/>
      <c r="HA82" s="10"/>
      <c r="HB82" s="10"/>
      <c r="HC82" s="10"/>
      <c r="HD82" s="10"/>
      <c r="HE82" s="10"/>
      <c r="HF82" s="10"/>
      <c r="HG82" s="10"/>
      <c r="HH82" s="10"/>
      <c r="HI82" s="10"/>
      <c r="HJ82" s="10"/>
      <c r="HK82" s="10"/>
      <c r="HL82" s="10"/>
      <c r="HM82" s="10"/>
      <c r="HN82" s="10"/>
      <c r="HO82" s="10"/>
      <c r="HP82" s="10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  <c r="IE82" s="10"/>
      <c r="IF82" s="10"/>
      <c r="IG82" s="10"/>
      <c r="IH82" s="10"/>
      <c r="II82" s="10"/>
      <c r="IJ82" s="10"/>
      <c r="IK82" s="10"/>
      <c r="IL82" s="10"/>
      <c r="IM82" s="10"/>
      <c r="IN82" s="10"/>
      <c r="IO82" s="10"/>
      <c r="IP82" s="10"/>
      <c r="IQ82" s="10"/>
      <c r="IR82" s="10"/>
      <c r="IS82" s="10"/>
      <c r="IT82" s="10"/>
      <c r="IU82" s="10"/>
      <c r="IV82" s="10"/>
      <c r="IW82" s="10"/>
      <c r="IX82" s="10"/>
      <c r="IY82" s="10"/>
      <c r="IZ82" s="10"/>
      <c r="JA82" s="10"/>
      <c r="JB82" s="10"/>
      <c r="JC82" s="10"/>
      <c r="JD82" s="10"/>
      <c r="JE82" s="10"/>
      <c r="JF82" s="10"/>
      <c r="JG82" s="10"/>
      <c r="JH82" s="10"/>
      <c r="JI82" s="10"/>
      <c r="JJ82" s="10"/>
      <c r="JK82" s="10"/>
      <c r="JL82" s="10"/>
      <c r="JM82" s="10"/>
      <c r="JN82" s="10"/>
      <c r="JO82" s="10"/>
      <c r="JP82" s="10"/>
      <c r="JQ82" s="10"/>
      <c r="JR82" s="10"/>
      <c r="JS82" s="10"/>
      <c r="JT82" s="10"/>
      <c r="JU82" s="10"/>
      <c r="JV82" s="10"/>
      <c r="JW82" s="10"/>
      <c r="JX82" s="10"/>
      <c r="JY82" s="10"/>
      <c r="JZ82" s="10"/>
      <c r="KA82" s="10"/>
      <c r="KB82" s="10"/>
      <c r="KC82" s="10"/>
      <c r="KD82" s="10"/>
      <c r="KE82" s="10"/>
      <c r="KF82" s="10"/>
      <c r="KG82" s="10"/>
      <c r="KH82" s="10"/>
      <c r="KI82" s="10"/>
      <c r="KJ82" s="10"/>
      <c r="KK82" s="10"/>
      <c r="KL82" s="10"/>
      <c r="KM82" s="10"/>
      <c r="KN82" s="10"/>
      <c r="KO82" s="10"/>
      <c r="KP82" s="10"/>
      <c r="KQ82" s="10"/>
      <c r="KR82" s="10"/>
      <c r="KS82" s="10"/>
      <c r="KT82" s="10"/>
      <c r="KU82" s="10"/>
      <c r="KV82" s="10"/>
      <c r="KW82" s="10"/>
      <c r="KX82" s="10"/>
      <c r="KY82" s="10"/>
      <c r="KZ82" s="10"/>
      <c r="LA82" s="10"/>
      <c r="LB82" s="10"/>
      <c r="LC82" s="10"/>
      <c r="LD82" s="10"/>
      <c r="LE82" s="10"/>
      <c r="LF82" s="10"/>
      <c r="LG82" s="10"/>
      <c r="LH82" s="10"/>
    </row>
    <row r="83" spans="1:320" ht="9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/>
      <c r="DZ83" s="10"/>
      <c r="EA83" s="10"/>
      <c r="EB83" s="10"/>
      <c r="EC83" s="10"/>
      <c r="ED83" s="10"/>
      <c r="EE83" s="10"/>
      <c r="EF83" s="10"/>
      <c r="EG83" s="10"/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/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</row>
    <row r="84" spans="1:320" ht="9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</row>
    <row r="85" spans="1:320" ht="9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7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</row>
    <row r="86" spans="1:320" ht="9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8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/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/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/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/>
      <c r="II86" s="10"/>
      <c r="IJ86" s="10"/>
      <c r="IK86" s="10"/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/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/>
    </row>
    <row r="87" spans="1:320" ht="9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8"/>
      <c r="CJ87" s="18"/>
      <c r="CK87" s="18"/>
      <c r="CL87" s="18"/>
      <c r="CM87" s="18"/>
      <c r="CN87" s="18"/>
      <c r="CO87" s="18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  <c r="DT87" s="10"/>
      <c r="DU87" s="10"/>
      <c r="DV87" s="10"/>
      <c r="DW87" s="10"/>
      <c r="DX87" s="10"/>
      <c r="DY87" s="10"/>
      <c r="DZ87" s="10"/>
      <c r="EA87" s="10"/>
      <c r="EB87" s="10"/>
      <c r="EC87" s="10"/>
      <c r="ED87" s="10"/>
      <c r="EE87" s="10"/>
      <c r="EF87" s="10"/>
      <c r="EG87" s="10"/>
      <c r="EH87" s="10"/>
      <c r="EI87" s="10"/>
      <c r="EJ87" s="10"/>
      <c r="EK87" s="10"/>
      <c r="EL87" s="10"/>
      <c r="EM87" s="10"/>
      <c r="EN87" s="10"/>
      <c r="EO87" s="10"/>
      <c r="EP87" s="10"/>
      <c r="EQ87" s="10"/>
      <c r="ER87" s="10"/>
      <c r="ES87" s="10"/>
      <c r="ET87" s="10"/>
      <c r="EU87" s="10"/>
      <c r="EV87" s="10"/>
      <c r="EW87" s="10"/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/>
      <c r="FI87" s="10"/>
      <c r="FJ87" s="10"/>
      <c r="FK87" s="10"/>
      <c r="FL87" s="10"/>
      <c r="FM87" s="10"/>
      <c r="FN87" s="10"/>
      <c r="FO87" s="10"/>
      <c r="FP87" s="10"/>
      <c r="FQ87" s="10"/>
      <c r="FR87" s="10"/>
      <c r="FS87" s="10"/>
      <c r="FT87" s="10"/>
      <c r="FU87" s="10"/>
      <c r="FV87" s="10"/>
      <c r="FW87" s="10"/>
      <c r="FX87" s="10"/>
      <c r="FY87" s="10"/>
      <c r="FZ87" s="10"/>
      <c r="GA87" s="10"/>
      <c r="GB87" s="10"/>
      <c r="GC87" s="10"/>
      <c r="GD87" s="10"/>
      <c r="GE87" s="10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0"/>
      <c r="GU87" s="10"/>
      <c r="GV87" s="10"/>
      <c r="GW87" s="10"/>
      <c r="GX87" s="10"/>
      <c r="GY87" s="10"/>
      <c r="GZ87" s="10"/>
      <c r="HA87" s="10"/>
      <c r="HB87" s="10"/>
      <c r="HC87" s="10"/>
      <c r="HD87" s="10"/>
      <c r="HE87" s="10"/>
      <c r="HF87" s="10"/>
      <c r="HG87" s="10"/>
      <c r="HH87" s="10"/>
      <c r="HI87" s="10"/>
      <c r="HJ87" s="10"/>
      <c r="HK87" s="10"/>
      <c r="HL87" s="10"/>
      <c r="HM87" s="10"/>
      <c r="HN87" s="10"/>
      <c r="HO87" s="10"/>
      <c r="HP87" s="10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/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/>
      <c r="IY87" s="10"/>
      <c r="IZ87" s="10"/>
      <c r="JA87" s="10"/>
      <c r="JB87" s="10"/>
      <c r="JC87" s="10"/>
      <c r="JD87" s="10"/>
      <c r="JE87" s="10"/>
      <c r="JF87" s="10"/>
      <c r="JG87" s="10"/>
      <c r="JH87" s="10"/>
      <c r="JI87" s="10"/>
      <c r="JJ87" s="10"/>
      <c r="JK87" s="10"/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/>
      <c r="KP87" s="10"/>
      <c r="KQ87" s="10"/>
      <c r="KR87" s="10"/>
      <c r="KS87" s="10"/>
      <c r="KT87" s="10"/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/>
      <c r="LF87" s="10"/>
      <c r="LG87" s="10"/>
      <c r="LH87" s="10"/>
    </row>
    <row r="88" spans="1:320" ht="9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8"/>
      <c r="CI88" s="18"/>
      <c r="CJ88" s="18"/>
      <c r="CK88" s="18"/>
      <c r="CL88" s="18"/>
      <c r="CM88" s="18"/>
      <c r="CN88" s="18"/>
      <c r="CO88" s="18"/>
      <c r="CP88" s="18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/>
      <c r="EB88" s="10"/>
      <c r="EC88" s="10"/>
      <c r="ED88" s="10"/>
      <c r="EE88" s="10"/>
      <c r="EF88" s="10"/>
      <c r="EG88" s="10"/>
      <c r="EH88" s="10"/>
      <c r="EI88" s="10"/>
      <c r="EJ88" s="10"/>
      <c r="EK88" s="10"/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/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/>
      <c r="FV88" s="10"/>
      <c r="FW88" s="10"/>
      <c r="FX88" s="10"/>
      <c r="FY88" s="10"/>
      <c r="FZ88" s="10"/>
      <c r="GA88" s="10"/>
      <c r="GB88" s="10"/>
      <c r="GC88" s="10"/>
      <c r="GD88" s="10"/>
      <c r="GE88" s="10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/>
      <c r="HC88" s="10"/>
      <c r="HD88" s="10"/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/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</row>
    <row r="89" spans="1:320" ht="9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8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8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</row>
    <row r="90" spans="1:320" ht="9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8"/>
      <c r="HT90" s="18"/>
      <c r="HU90" s="18"/>
      <c r="HV90" s="18"/>
      <c r="HW90" s="18"/>
      <c r="HX90" s="18"/>
      <c r="HY90" s="18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</row>
    <row r="91" spans="1:320" ht="9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8"/>
      <c r="HS91" s="18"/>
      <c r="HT91" s="18"/>
      <c r="HU91" s="18"/>
      <c r="HV91" s="18"/>
      <c r="HW91" s="18"/>
      <c r="HX91" s="18"/>
      <c r="HY91" s="18"/>
      <c r="HZ91" s="18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</row>
    <row r="92" spans="1:320" ht="9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8"/>
      <c r="CR92" s="18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8"/>
      <c r="HR92" s="18"/>
      <c r="HS92" s="18"/>
      <c r="HT92" s="18"/>
      <c r="HU92" s="18"/>
      <c r="HV92" s="18"/>
      <c r="HW92" s="18"/>
      <c r="HX92" s="18"/>
      <c r="HY92" s="18"/>
      <c r="HZ92" s="18"/>
      <c r="IA92" s="18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</row>
    <row r="93" spans="1:320" ht="9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8"/>
      <c r="CF93" s="18"/>
      <c r="CG93" s="18"/>
      <c r="CH93" s="18"/>
      <c r="CI93" s="18"/>
      <c r="CJ93" s="18"/>
      <c r="CK93" s="18"/>
      <c r="CL93" s="13"/>
      <c r="CM93" s="18"/>
      <c r="CN93" s="18"/>
      <c r="CO93" s="18"/>
      <c r="CP93" s="18"/>
      <c r="CQ93" s="18"/>
      <c r="CR93" s="18"/>
      <c r="CS93" s="18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8"/>
      <c r="HQ93" s="18"/>
      <c r="HR93" s="18"/>
      <c r="HS93" s="18"/>
      <c r="HT93" s="18"/>
      <c r="HU93" s="18"/>
      <c r="HV93" s="18"/>
      <c r="HW93" s="18"/>
      <c r="HX93" s="18"/>
      <c r="HY93" s="18"/>
      <c r="HZ93" s="18"/>
      <c r="IA93" s="18"/>
      <c r="IB93" s="18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</row>
    <row r="94" spans="1:320" ht="9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</row>
    <row r="95" spans="1:320" ht="9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</row>
    <row r="96" spans="1:320" ht="9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9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2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8"/>
      <c r="HP96" s="18"/>
      <c r="HQ96" s="18"/>
      <c r="HR96" s="18"/>
      <c r="HS96" s="18"/>
      <c r="HT96" s="18"/>
      <c r="HU96" s="18"/>
      <c r="HV96" s="13"/>
      <c r="HW96" s="18"/>
      <c r="HX96" s="18"/>
      <c r="HY96" s="18"/>
      <c r="HZ96" s="18"/>
      <c r="IA96" s="18"/>
      <c r="IB96" s="18"/>
      <c r="IC96" s="18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</row>
    <row r="97" spans="1:320" ht="9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</row>
    <row r="98" spans="1:320" ht="9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8"/>
      <c r="CI98" s="18"/>
      <c r="CJ98" s="18"/>
      <c r="CK98" s="18"/>
      <c r="CL98" s="18"/>
      <c r="CM98" s="18"/>
      <c r="CN98" s="18"/>
      <c r="CO98" s="18"/>
      <c r="CP98" s="18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8"/>
      <c r="HQ98" s="18"/>
      <c r="HR98" s="18"/>
      <c r="HS98" s="18"/>
      <c r="HT98" s="18"/>
      <c r="HU98" s="18"/>
      <c r="HV98" s="18"/>
      <c r="HW98" s="18"/>
      <c r="HX98" s="18"/>
      <c r="HY98" s="18"/>
      <c r="HZ98" s="18"/>
      <c r="IA98" s="18"/>
      <c r="IB98" s="18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</row>
    <row r="99" spans="1:320" ht="9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8"/>
      <c r="CJ99" s="18"/>
      <c r="CK99" s="18"/>
      <c r="CL99" s="18"/>
      <c r="CM99" s="18"/>
      <c r="CN99" s="18"/>
      <c r="CO99" s="18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8"/>
      <c r="HQ99" s="18"/>
      <c r="HR99" s="18"/>
      <c r="HS99" s="18"/>
      <c r="HT99" s="18"/>
      <c r="HU99" s="18"/>
      <c r="HV99" s="18"/>
      <c r="HW99" s="18"/>
      <c r="HX99" s="18"/>
      <c r="HY99" s="18"/>
      <c r="HZ99" s="18"/>
      <c r="IA99" s="18"/>
      <c r="IB99" s="18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</row>
    <row r="100" spans="1:320" ht="9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8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</row>
    <row r="101" spans="1:320" ht="9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8"/>
      <c r="HS101" s="18"/>
      <c r="HT101" s="18"/>
      <c r="HU101" s="18"/>
      <c r="HV101" s="18"/>
      <c r="HW101" s="18"/>
      <c r="HX101" s="18"/>
      <c r="HY101" s="18"/>
      <c r="HZ101" s="18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</row>
    <row r="102" spans="1:320" ht="9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21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21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8"/>
      <c r="HT102" s="18"/>
      <c r="HU102" s="18"/>
      <c r="HV102" s="18"/>
      <c r="HW102" s="18"/>
      <c r="HX102" s="18"/>
      <c r="HY102" s="18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</row>
    <row r="103" spans="1:320" ht="9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/>
      <c r="EM103" s="10"/>
      <c r="EN103" s="10"/>
      <c r="EO103" s="10"/>
      <c r="EP103" s="10"/>
      <c r="EQ103" s="10"/>
      <c r="ER103" s="10"/>
      <c r="ES103" s="10"/>
      <c r="ET103" s="22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22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8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</row>
    <row r="104" spans="1:320" ht="9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</row>
    <row r="105" spans="1:320" ht="9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/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</row>
    <row r="106" spans="1:320" ht="9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</row>
    <row r="107" spans="1:320" ht="9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</row>
    <row r="108" spans="1:320" ht="9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</row>
    <row r="109" spans="1:320" ht="9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</row>
    <row r="110" spans="1:320" ht="9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/>
      <c r="DY110" s="10"/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/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/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/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/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/>
      <c r="LD110" s="10"/>
      <c r="LE110" s="10"/>
      <c r="LF110" s="10"/>
      <c r="LG110" s="10"/>
      <c r="LH110" s="10"/>
    </row>
    <row r="111" spans="1:320" ht="9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/>
      <c r="FX111" s="10"/>
      <c r="FY111" s="10"/>
      <c r="FZ111" s="10"/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</row>
    <row r="112" spans="1:320" ht="9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/>
      <c r="DU112" s="10"/>
      <c r="DV112" s="10"/>
      <c r="DW112" s="10"/>
      <c r="DX112" s="10"/>
      <c r="DY112" s="10"/>
      <c r="DZ112" s="10"/>
      <c r="EA112" s="10"/>
      <c r="EB112" s="10"/>
      <c r="EC112" s="10"/>
      <c r="ED112" s="10"/>
      <c r="EE112" s="10"/>
      <c r="EF112" s="10"/>
      <c r="EG112" s="10"/>
      <c r="EH112" s="10"/>
      <c r="EI112" s="10"/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/>
      <c r="FY112" s="10"/>
      <c r="FZ112" s="10"/>
      <c r="GA112" s="10"/>
      <c r="GB112" s="10"/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/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  <c r="IE112" s="10"/>
      <c r="IF112" s="10"/>
      <c r="IG112" s="10"/>
      <c r="IH112" s="10"/>
      <c r="II112" s="10"/>
      <c r="IJ112" s="10"/>
      <c r="IK112" s="10"/>
      <c r="IL112" s="10"/>
      <c r="IM112" s="10"/>
      <c r="IN112" s="10"/>
      <c r="IO112" s="10"/>
      <c r="IP112" s="10"/>
      <c r="IQ112" s="10"/>
      <c r="IR112" s="10"/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/>
      <c r="JI112" s="10"/>
      <c r="JJ112" s="10"/>
      <c r="JK112" s="10"/>
      <c r="JL112" s="10"/>
      <c r="JM112" s="10"/>
      <c r="JN112" s="10"/>
      <c r="JO112" s="10"/>
      <c r="JP112" s="10"/>
      <c r="JQ112" s="10"/>
      <c r="JR112" s="10"/>
      <c r="JS112" s="10"/>
      <c r="JT112" s="10"/>
      <c r="JU112" s="10"/>
      <c r="JV112" s="10"/>
      <c r="JW112" s="10"/>
      <c r="JX112" s="10"/>
      <c r="JY112" s="10"/>
      <c r="JZ112" s="10"/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</row>
    <row r="113" spans="1:320" ht="9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/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/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</row>
    <row r="114" spans="1:320" ht="9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/>
      <c r="HI114" s="10"/>
      <c r="HJ114" s="10"/>
      <c r="HK114" s="10"/>
      <c r="HL114" s="10"/>
      <c r="HM114" s="10"/>
      <c r="HN114" s="10"/>
      <c r="HO114" s="10"/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</row>
    <row r="115" spans="1:320" ht="9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</row>
    <row r="116" spans="1:320" ht="9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</row>
    <row r="117" spans="1:320" ht="9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</row>
    <row r="118" spans="1:320" ht="9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</row>
    <row r="119" spans="1:320" ht="9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</row>
    <row r="120" spans="1:320" ht="9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</row>
    <row r="121" spans="1:320" ht="9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/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</row>
    <row r="122" spans="1:320" ht="9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</row>
    <row r="123" spans="1:320" ht="9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</row>
    <row r="124" spans="1:320" ht="9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/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</row>
    <row r="125" spans="1:320" ht="9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</row>
    <row r="126" spans="1:320" ht="9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</row>
    <row r="127" spans="1:320" ht="9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</row>
    <row r="128" spans="1:320" ht="9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</row>
    <row r="129" spans="1:320" ht="9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/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</row>
    <row r="130" spans="1:320" ht="9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</row>
    <row r="131" spans="1:320" ht="9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</row>
    <row r="132" spans="1:320" ht="9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/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/>
      <c r="JG132" s="10"/>
      <c r="JH132" s="10"/>
      <c r="JI132" s="10"/>
      <c r="JJ132" s="10"/>
      <c r="JK132" s="10"/>
      <c r="JL132" s="10"/>
      <c r="JM132" s="10"/>
      <c r="JN132" s="10"/>
      <c r="JO132" s="10"/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</row>
    <row r="133" spans="1:320" ht="9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</row>
    <row r="134" spans="1:320" ht="9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/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</row>
    <row r="135" spans="1:320" ht="9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/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</row>
    <row r="136" spans="1:320" ht="9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/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</row>
    <row r="137" spans="1:320" ht="9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/>
      <c r="FN137" s="10"/>
      <c r="FO137" s="10"/>
      <c r="FP137" s="10"/>
      <c r="FQ137" s="10"/>
      <c r="FR137" s="10"/>
      <c r="FS137" s="10"/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/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</row>
    <row r="138" spans="1:320" ht="9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</row>
    <row r="139" spans="1:320" ht="9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/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/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</row>
    <row r="140" spans="1:320" ht="9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</row>
    <row r="141" spans="1:320" ht="9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  <c r="DT141" s="10"/>
      <c r="DU141" s="10"/>
      <c r="DV141" s="10"/>
      <c r="DW141" s="10"/>
      <c r="DX141" s="10"/>
      <c r="DY141" s="10"/>
      <c r="DZ141" s="10"/>
      <c r="EA141" s="10"/>
      <c r="EB141" s="10"/>
      <c r="EC141" s="10"/>
      <c r="ED141" s="10"/>
      <c r="EE141" s="10"/>
      <c r="EF141" s="10"/>
      <c r="EG141" s="10"/>
      <c r="EH141" s="10"/>
      <c r="EI141" s="10"/>
      <c r="EJ141" s="10"/>
      <c r="EK141" s="10"/>
      <c r="EL141" s="10"/>
      <c r="EM141" s="10"/>
      <c r="EN141" s="10"/>
      <c r="EO141" s="10"/>
      <c r="EP141" s="10"/>
      <c r="EQ141" s="10"/>
      <c r="ER141" s="10"/>
      <c r="ES141" s="10"/>
      <c r="ET141" s="10"/>
      <c r="EU141" s="10"/>
      <c r="EV141" s="10"/>
      <c r="EW141" s="10"/>
      <c r="EX141" s="10"/>
      <c r="EY141" s="10"/>
      <c r="EZ141" s="10"/>
      <c r="FA141" s="10"/>
      <c r="FB141" s="10"/>
      <c r="FC141" s="10"/>
      <c r="FD141" s="10"/>
      <c r="FE141" s="10"/>
      <c r="FF141" s="10"/>
      <c r="FG141" s="10"/>
      <c r="FH141" s="10"/>
      <c r="FI141" s="10"/>
      <c r="FJ141" s="10"/>
      <c r="FK141" s="10"/>
      <c r="FL141" s="10"/>
      <c r="FM141" s="10"/>
      <c r="FN141" s="10"/>
      <c r="FO141" s="10"/>
      <c r="FP141" s="10"/>
      <c r="FQ141" s="10"/>
      <c r="FR141" s="10"/>
      <c r="FS141" s="10"/>
      <c r="FT141" s="10"/>
      <c r="FU141" s="10"/>
      <c r="FV141" s="10"/>
      <c r="FW141" s="10"/>
      <c r="FX141" s="10"/>
      <c r="FY141" s="10"/>
      <c r="FZ141" s="10"/>
      <c r="GA141" s="10"/>
      <c r="GB141" s="10"/>
      <c r="GC141" s="10"/>
      <c r="GD141" s="10"/>
      <c r="GE141" s="10"/>
      <c r="GF141" s="10"/>
      <c r="GG141" s="10"/>
      <c r="GH141" s="10"/>
      <c r="GI141" s="10"/>
      <c r="GJ141" s="10"/>
      <c r="GK141" s="10"/>
      <c r="GL141" s="10"/>
      <c r="GM141" s="10"/>
      <c r="GN141" s="10"/>
      <c r="GO141" s="10"/>
      <c r="GP141" s="10"/>
      <c r="GQ141" s="10"/>
      <c r="GR141" s="10"/>
      <c r="GS141" s="10"/>
      <c r="GT141" s="10"/>
      <c r="GU141" s="10"/>
      <c r="GV141" s="10"/>
      <c r="GW141" s="10"/>
      <c r="GX141" s="10"/>
      <c r="GY141" s="10"/>
      <c r="GZ141" s="10"/>
      <c r="HA141" s="10"/>
      <c r="HB141" s="10"/>
      <c r="HC141" s="10"/>
      <c r="HD141" s="10"/>
      <c r="HE141" s="10"/>
      <c r="HF141" s="10"/>
      <c r="HG141" s="10"/>
      <c r="HH141" s="10"/>
      <c r="HI141" s="10"/>
      <c r="HJ141" s="10"/>
      <c r="HK141" s="10"/>
      <c r="HL141" s="10"/>
      <c r="HM141" s="10"/>
      <c r="HN141" s="10"/>
      <c r="HO141" s="10"/>
      <c r="HP141" s="10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  <c r="IE141" s="10"/>
      <c r="IF141" s="10"/>
      <c r="IG141" s="10"/>
      <c r="IH141" s="10"/>
      <c r="II141" s="10"/>
      <c r="IJ141" s="10"/>
      <c r="IK141" s="10"/>
      <c r="IL141" s="10"/>
      <c r="IM141" s="10"/>
      <c r="IN141" s="10"/>
      <c r="IO141" s="10"/>
      <c r="IP141" s="10"/>
      <c r="IQ141" s="10"/>
      <c r="IR141" s="10"/>
      <c r="IS141" s="10"/>
      <c r="IT141" s="10"/>
      <c r="IU141" s="10"/>
      <c r="IV141" s="10"/>
      <c r="IW141" s="10"/>
      <c r="IX141" s="10"/>
      <c r="IY141" s="10"/>
      <c r="IZ141" s="10"/>
      <c r="JA141" s="10"/>
      <c r="JB141" s="10"/>
      <c r="JC141" s="10"/>
      <c r="JD141" s="10"/>
      <c r="JE141" s="10"/>
      <c r="JF141" s="10"/>
      <c r="JG141" s="10"/>
      <c r="JH141" s="10"/>
      <c r="JI141" s="10"/>
      <c r="JJ141" s="10"/>
      <c r="JK141" s="10"/>
      <c r="JL141" s="10"/>
      <c r="JM141" s="10"/>
      <c r="JN141" s="10"/>
      <c r="JO141" s="10"/>
      <c r="JP141" s="10"/>
      <c r="JQ141" s="10"/>
      <c r="JR141" s="10"/>
      <c r="JS141" s="10"/>
      <c r="JT141" s="10"/>
      <c r="JU141" s="10"/>
      <c r="JV141" s="10"/>
      <c r="JW141" s="10"/>
      <c r="JX141" s="10"/>
      <c r="JY141" s="10"/>
      <c r="JZ141" s="10"/>
      <c r="KA141" s="10"/>
      <c r="KB141" s="10"/>
      <c r="KC141" s="10"/>
      <c r="KD141" s="10"/>
      <c r="KE141" s="10"/>
      <c r="KF141" s="10"/>
      <c r="KG141" s="10"/>
      <c r="KH141" s="10"/>
      <c r="KI141" s="10"/>
      <c r="KJ141" s="10"/>
      <c r="KK141" s="10"/>
      <c r="KL141" s="10"/>
      <c r="KM141" s="10"/>
      <c r="KN141" s="10"/>
      <c r="KO141" s="10"/>
      <c r="KP141" s="10"/>
      <c r="KQ141" s="10"/>
      <c r="KR141" s="10"/>
      <c r="KS141" s="10"/>
      <c r="KT141" s="10"/>
      <c r="KU141" s="10"/>
      <c r="KV141" s="10"/>
      <c r="KW141" s="10"/>
      <c r="KX141" s="10"/>
      <c r="KY141" s="10"/>
      <c r="KZ141" s="10"/>
      <c r="LA141" s="10"/>
      <c r="LB141" s="10"/>
      <c r="LC141" s="10"/>
      <c r="LD141" s="10"/>
      <c r="LE141" s="10"/>
      <c r="LF141" s="10"/>
      <c r="LG141" s="10"/>
      <c r="LH141" s="10"/>
    </row>
    <row r="142" spans="1:320" ht="9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/>
      <c r="DY142" s="10"/>
      <c r="DZ142" s="10"/>
      <c r="EA142" s="10"/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/>
      <c r="EN142" s="10"/>
      <c r="EO142" s="10"/>
      <c r="EP142" s="10"/>
      <c r="EQ142" s="10"/>
      <c r="ER142" s="10"/>
      <c r="ES142" s="10"/>
      <c r="ET142" s="10"/>
      <c r="EU142" s="10"/>
      <c r="EV142" s="10"/>
      <c r="EW142" s="10"/>
      <c r="EX142" s="10"/>
      <c r="EY142" s="10"/>
      <c r="EZ142" s="10"/>
      <c r="FA142" s="10"/>
      <c r="FB142" s="10"/>
      <c r="FC142" s="10"/>
      <c r="FD142" s="10"/>
      <c r="FE142" s="10"/>
      <c r="FF142" s="10"/>
      <c r="FG142" s="10"/>
      <c r="FH142" s="10"/>
      <c r="FI142" s="10"/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/>
      <c r="GA142" s="10"/>
      <c r="GB142" s="10"/>
      <c r="GC142" s="10"/>
      <c r="GD142" s="10"/>
      <c r="GE142" s="10"/>
      <c r="GF142" s="10"/>
      <c r="GG142" s="10"/>
      <c r="GH142" s="10"/>
      <c r="GI142" s="10"/>
      <c r="GJ142" s="10"/>
      <c r="GK142" s="10"/>
      <c r="GL142" s="10"/>
      <c r="GM142" s="10"/>
      <c r="GN142" s="10"/>
      <c r="GO142" s="10"/>
      <c r="GP142" s="10"/>
      <c r="GQ142" s="10"/>
      <c r="GR142" s="10"/>
      <c r="GS142" s="10"/>
      <c r="GT142" s="10"/>
      <c r="GU142" s="10"/>
      <c r="GV142" s="10"/>
      <c r="GW142" s="10"/>
      <c r="GX142" s="10"/>
      <c r="GY142" s="10"/>
      <c r="GZ142" s="10"/>
      <c r="HA142" s="10"/>
      <c r="HB142" s="10"/>
      <c r="HC142" s="10"/>
      <c r="HD142" s="10"/>
      <c r="HE142" s="10"/>
      <c r="HF142" s="10"/>
      <c r="HG142" s="10"/>
      <c r="HH142" s="10"/>
      <c r="HI142" s="10"/>
      <c r="HJ142" s="10"/>
      <c r="HK142" s="10"/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/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/>
      <c r="JF142" s="10"/>
      <c r="JG142" s="10"/>
      <c r="JH142" s="10"/>
      <c r="JI142" s="10"/>
      <c r="JJ142" s="10"/>
      <c r="JK142" s="10"/>
      <c r="JL142" s="10"/>
      <c r="JM142" s="10"/>
      <c r="JN142" s="10"/>
      <c r="JO142" s="10"/>
      <c r="JP142" s="10"/>
      <c r="JQ142" s="10"/>
      <c r="JR142" s="10"/>
      <c r="JS142" s="10"/>
      <c r="JT142" s="10"/>
      <c r="JU142" s="10"/>
      <c r="JV142" s="10"/>
      <c r="JW142" s="10"/>
      <c r="JX142" s="10"/>
      <c r="JY142" s="10"/>
      <c r="JZ142" s="10"/>
      <c r="KA142" s="10"/>
      <c r="KB142" s="10"/>
      <c r="KC142" s="10"/>
      <c r="KD142" s="10"/>
      <c r="KE142" s="10"/>
      <c r="KF142" s="10"/>
      <c r="KG142" s="10"/>
      <c r="KH142" s="10"/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/>
      <c r="KW142" s="10"/>
      <c r="KX142" s="10"/>
      <c r="KY142" s="10"/>
      <c r="KZ142" s="10"/>
      <c r="LA142" s="10"/>
      <c r="LB142" s="10"/>
      <c r="LC142" s="10"/>
      <c r="LD142" s="10"/>
      <c r="LE142" s="10"/>
      <c r="LF142" s="10"/>
      <c r="LG142" s="10"/>
      <c r="LH142" s="10"/>
    </row>
    <row r="143" spans="1:320" ht="9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</row>
    <row r="144" spans="1:320" ht="9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</row>
    <row r="145" spans="1:320" ht="9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</row>
    <row r="146" spans="1:320" ht="9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  <c r="DT146" s="10"/>
      <c r="DU146" s="10"/>
      <c r="DV146" s="10"/>
      <c r="DW146" s="10"/>
      <c r="DX146" s="10"/>
      <c r="DY146" s="10"/>
      <c r="DZ146" s="10"/>
      <c r="EA146" s="10"/>
      <c r="EB146" s="10"/>
      <c r="EC146" s="10"/>
      <c r="ED146" s="10"/>
      <c r="EE146" s="10"/>
      <c r="EF146" s="10"/>
      <c r="EG146" s="10"/>
      <c r="EH146" s="10"/>
      <c r="EI146" s="10"/>
      <c r="EJ146" s="10"/>
      <c r="EK146" s="10"/>
      <c r="EL146" s="10"/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/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</row>
    <row r="147" spans="1:320" ht="9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/>
      <c r="FL147" s="10"/>
      <c r="FM147" s="10"/>
      <c r="FN147" s="10"/>
      <c r="FO147" s="10"/>
      <c r="FP147" s="10"/>
      <c r="FQ147" s="10"/>
      <c r="FR147" s="10"/>
      <c r="FS147" s="10"/>
      <c r="FT147" s="10"/>
      <c r="FU147" s="10"/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/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/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/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/>
      <c r="JD147" s="10"/>
      <c r="JE147" s="10"/>
      <c r="JF147" s="10"/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/>
      <c r="JR147" s="10"/>
      <c r="JS147" s="10"/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/>
      <c r="KI147" s="10"/>
      <c r="KJ147" s="10"/>
      <c r="KK147" s="10"/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/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</row>
    <row r="148" spans="1:320" ht="9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</row>
    <row r="149" spans="1:320" ht="9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/>
      <c r="GI149" s="10"/>
      <c r="GJ149" s="10"/>
      <c r="GK149" s="10"/>
      <c r="GL149" s="10"/>
      <c r="GM149" s="10"/>
      <c r="GN149" s="10"/>
      <c r="GO149" s="10"/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</row>
    <row r="150" spans="1:320" ht="9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/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</row>
    <row r="151" spans="1:320" ht="9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  <c r="DT151" s="10"/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/>
      <c r="FM151" s="10"/>
      <c r="FN151" s="10"/>
      <c r="FO151" s="10"/>
      <c r="FP151" s="10"/>
      <c r="FQ151" s="10"/>
      <c r="FR151" s="10"/>
      <c r="FS151" s="10"/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/>
      <c r="GH151" s="10"/>
      <c r="GI151" s="10"/>
      <c r="GJ151" s="10"/>
      <c r="GK151" s="10"/>
      <c r="GL151" s="10"/>
      <c r="GM151" s="10"/>
      <c r="GN151" s="10"/>
      <c r="GO151" s="10"/>
      <c r="GP151" s="10"/>
      <c r="GQ151" s="10"/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/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/>
      <c r="KR151" s="10"/>
      <c r="KS151" s="10"/>
      <c r="KT151" s="10"/>
      <c r="KU151" s="10"/>
      <c r="KV151" s="10"/>
      <c r="KW151" s="10"/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</row>
    <row r="152" spans="1:320" ht="9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/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/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</row>
    <row r="153" spans="1:320" ht="9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/>
      <c r="EF153" s="10"/>
      <c r="EG153" s="10"/>
      <c r="EH153" s="10"/>
      <c r="EI153" s="10"/>
      <c r="EJ153" s="10"/>
      <c r="EK153" s="10"/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/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/>
      <c r="GP153" s="10"/>
      <c r="GQ153" s="10"/>
      <c r="GR153" s="10"/>
      <c r="GS153" s="10"/>
      <c r="GT153" s="10"/>
      <c r="GU153" s="10"/>
      <c r="GV153" s="10"/>
      <c r="GW153" s="10"/>
      <c r="GX153" s="10"/>
      <c r="GY153" s="10"/>
      <c r="GZ153" s="10"/>
      <c r="HA153" s="10"/>
      <c r="HB153" s="10"/>
      <c r="HC153" s="10"/>
      <c r="HD153" s="10"/>
      <c r="HE153" s="10"/>
      <c r="HF153" s="10"/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/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/>
      <c r="LE153" s="10"/>
      <c r="LF153" s="10"/>
      <c r="LG153" s="10"/>
      <c r="LH153" s="10"/>
    </row>
    <row r="154" spans="1:320" ht="9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/>
      <c r="EQ154" s="10"/>
      <c r="ER154" s="10"/>
      <c r="ES154" s="10"/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/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/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/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/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</row>
    <row r="155" spans="1:320" ht="9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/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/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/>
      <c r="KG155" s="10"/>
      <c r="KH155" s="10"/>
      <c r="KI155" s="10"/>
      <c r="KJ155" s="10"/>
      <c r="KK155" s="10"/>
      <c r="KL155" s="10"/>
      <c r="KM155" s="10"/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</row>
    <row r="156" spans="1:320" ht="9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</row>
    <row r="157" spans="1:320" ht="9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/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/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</row>
    <row r="158" spans="1:320" ht="9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/>
      <c r="GP158" s="10"/>
      <c r="GQ158" s="10"/>
      <c r="GR158" s="10"/>
      <c r="GS158" s="10"/>
      <c r="GT158" s="10"/>
      <c r="GU158" s="10"/>
      <c r="GV158" s="10"/>
      <c r="GW158" s="10"/>
      <c r="GX158" s="10"/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/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</row>
    <row r="159" spans="1:320" ht="9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/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</row>
    <row r="160" spans="1:320" ht="9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/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/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/>
      <c r="GI160" s="10"/>
      <c r="GJ160" s="10"/>
      <c r="GK160" s="10"/>
      <c r="GL160" s="10"/>
      <c r="GM160" s="10"/>
      <c r="GN160" s="10"/>
      <c r="GO160" s="10"/>
      <c r="GP160" s="10"/>
      <c r="GQ160" s="10"/>
      <c r="GR160" s="10"/>
      <c r="GS160" s="10"/>
      <c r="GT160" s="10"/>
      <c r="GU160" s="10"/>
      <c r="GV160" s="10"/>
      <c r="GW160" s="10"/>
      <c r="GX160" s="10"/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/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/>
      <c r="JH160" s="10"/>
      <c r="JI160" s="10"/>
      <c r="JJ160" s="10"/>
      <c r="JK160" s="10"/>
      <c r="JL160" s="10"/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/>
      <c r="KI160" s="10"/>
      <c r="KJ160" s="10"/>
      <c r="KK160" s="10"/>
      <c r="KL160" s="10"/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/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</row>
    <row r="161" spans="1:320" ht="9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</row>
    <row r="162" spans="1:320" ht="9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</row>
    <row r="163" spans="1:320" ht="9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  <c r="FG163" s="10"/>
      <c r="FH163" s="10"/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/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/>
      <c r="GG163" s="10"/>
      <c r="GH163" s="10"/>
      <c r="GI163" s="10"/>
      <c r="GJ163" s="10"/>
      <c r="GK163" s="10"/>
      <c r="GL163" s="10"/>
      <c r="GM163" s="10"/>
      <c r="GN163" s="10"/>
      <c r="GO163" s="10"/>
      <c r="GP163" s="10"/>
      <c r="GQ163" s="10"/>
      <c r="GR163" s="10"/>
      <c r="GS163" s="10"/>
      <c r="GT163" s="10"/>
      <c r="GU163" s="10"/>
      <c r="GV163" s="10"/>
      <c r="GW163" s="10"/>
      <c r="GX163" s="10"/>
      <c r="GY163" s="10"/>
      <c r="GZ163" s="10"/>
      <c r="HA163" s="10"/>
      <c r="HB163" s="10"/>
      <c r="HC163" s="10"/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/>
      <c r="HO163" s="10"/>
      <c r="HP163" s="10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/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/>
      <c r="JR163" s="10"/>
      <c r="JS163" s="10"/>
      <c r="JT163" s="10"/>
      <c r="JU163" s="10"/>
      <c r="JV163" s="10"/>
      <c r="JW163" s="10"/>
      <c r="JX163" s="10"/>
      <c r="JY163" s="10"/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/>
      <c r="KM163" s="10"/>
      <c r="KN163" s="10"/>
      <c r="KO163" s="10"/>
      <c r="KP163" s="10"/>
      <c r="KQ163" s="10"/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</row>
    <row r="164" spans="1:320" ht="9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  <c r="IE164" s="10"/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/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/>
      <c r="JM164" s="10"/>
      <c r="JN164" s="10"/>
      <c r="JO164" s="10"/>
      <c r="JP164" s="10"/>
      <c r="JQ164" s="10"/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</row>
    <row r="165" spans="1:320" ht="9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/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/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/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/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/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</row>
    <row r="166" spans="1:320" ht="9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</row>
    <row r="167" spans="1:320" ht="9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</row>
    <row r="168" spans="1:320" ht="9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</row>
    <row r="169" spans="1:320" ht="9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</row>
    <row r="170" spans="1:320" ht="9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</row>
    <row r="171" spans="1:320" ht="9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</row>
    <row r="172" spans="1:320" ht="9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</row>
    <row r="173" spans="1:320" ht="9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</row>
    <row r="174" spans="1:320" ht="9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</row>
    <row r="175" spans="1:320" ht="9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</row>
    <row r="176" spans="1:320" ht="9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/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</row>
    <row r="177" spans="1:320" ht="9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</row>
    <row r="178" spans="1:320" ht="9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/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</row>
    <row r="179" spans="1:320" ht="9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</row>
    <row r="180" spans="1:320" ht="9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/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</row>
    <row r="181" spans="1:320" ht="9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/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/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</row>
    <row r="182" spans="1:320" ht="9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</row>
    <row r="183" spans="1:320" ht="9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/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</row>
    <row r="184" spans="1:320" ht="9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</row>
    <row r="185" spans="1:320" ht="9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/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/>
      <c r="GH185" s="10"/>
      <c r="GI185" s="10"/>
      <c r="GJ185" s="10"/>
      <c r="GK185" s="10"/>
      <c r="GL185" s="10"/>
      <c r="GM185" s="10"/>
      <c r="GN185" s="10"/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</row>
    <row r="186" spans="1:320" ht="9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/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</row>
    <row r="187" spans="1:320" ht="9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</row>
    <row r="188" spans="1:320" ht="9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</row>
    <row r="189" spans="1:320" ht="9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/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</row>
    <row r="190" spans="1:320" ht="9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</row>
    <row r="191" spans="1:320" ht="9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/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</row>
    <row r="192" spans="1:320" ht="9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</row>
    <row r="193" spans="1:320" ht="9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/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</row>
    <row r="194" spans="1:320" ht="9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/>
      <c r="KQ194" s="10"/>
      <c r="KR194" s="10"/>
      <c r="KS194" s="10"/>
      <c r="KT194" s="10"/>
      <c r="KU194" s="10"/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</row>
    <row r="195" spans="1:320" ht="9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  <c r="FE195" s="10"/>
      <c r="FF195" s="10"/>
      <c r="FG195" s="10"/>
      <c r="FH195" s="10"/>
      <c r="FI195" s="10"/>
      <c r="FJ195" s="10"/>
      <c r="FK195" s="10"/>
      <c r="FL195" s="10"/>
      <c r="FM195" s="10"/>
      <c r="FN195" s="10"/>
      <c r="FO195" s="10"/>
      <c r="FP195" s="10"/>
      <c r="FQ195" s="10"/>
      <c r="FR195" s="10"/>
      <c r="FS195" s="10"/>
      <c r="FT195" s="10"/>
      <c r="FU195" s="10"/>
      <c r="FV195" s="10"/>
      <c r="FW195" s="10"/>
      <c r="FX195" s="10"/>
      <c r="FY195" s="10"/>
      <c r="FZ195" s="10"/>
      <c r="GA195" s="10"/>
      <c r="GB195" s="10"/>
      <c r="GC195" s="10"/>
      <c r="GD195" s="10"/>
      <c r="GE195" s="10"/>
      <c r="GF195" s="10"/>
      <c r="GG195" s="10"/>
      <c r="GH195" s="10"/>
      <c r="GI195" s="10"/>
      <c r="GJ195" s="10"/>
      <c r="GK195" s="10"/>
      <c r="GL195" s="10"/>
      <c r="GM195" s="10"/>
      <c r="GN195" s="10"/>
      <c r="GO195" s="10"/>
      <c r="GP195" s="10"/>
      <c r="GQ195" s="10"/>
      <c r="GR195" s="10"/>
      <c r="GS195" s="10"/>
      <c r="GT195" s="10"/>
      <c r="GU195" s="10"/>
      <c r="GV195" s="10"/>
      <c r="GW195" s="10"/>
      <c r="GX195" s="10"/>
      <c r="GY195" s="10"/>
      <c r="GZ195" s="10"/>
      <c r="HA195" s="10"/>
      <c r="HB195" s="10"/>
      <c r="HC195" s="10"/>
      <c r="HD195" s="10"/>
      <c r="HE195" s="10"/>
      <c r="HF195" s="10"/>
      <c r="HG195" s="10"/>
      <c r="HH195" s="10"/>
      <c r="HI195" s="10"/>
      <c r="HJ195" s="10"/>
      <c r="HK195" s="10"/>
      <c r="HL195" s="10"/>
      <c r="HM195" s="10"/>
      <c r="HN195" s="10"/>
      <c r="HO195" s="10"/>
      <c r="HP195" s="10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  <c r="IE195" s="10"/>
      <c r="IF195" s="10"/>
      <c r="IG195" s="10"/>
      <c r="IH195" s="10"/>
      <c r="II195" s="10"/>
      <c r="IJ195" s="10"/>
      <c r="IK195" s="10"/>
      <c r="IL195" s="10"/>
      <c r="IM195" s="10"/>
      <c r="IN195" s="10"/>
      <c r="IO195" s="10"/>
      <c r="IP195" s="10"/>
      <c r="IQ195" s="10"/>
      <c r="IR195" s="10"/>
      <c r="IS195" s="10"/>
      <c r="IT195" s="10"/>
      <c r="IU195" s="10"/>
      <c r="IV195" s="10"/>
      <c r="IW195" s="10"/>
      <c r="IX195" s="10"/>
      <c r="IY195" s="10"/>
      <c r="IZ195" s="10"/>
      <c r="JA195" s="10"/>
      <c r="JB195" s="10"/>
      <c r="JC195" s="10"/>
      <c r="JD195" s="10"/>
      <c r="JE195" s="10"/>
      <c r="JF195" s="10"/>
      <c r="JG195" s="10"/>
      <c r="JH195" s="10"/>
      <c r="JI195" s="10"/>
      <c r="JJ195" s="10"/>
      <c r="JK195" s="10"/>
      <c r="JL195" s="10"/>
      <c r="JM195" s="10"/>
      <c r="JN195" s="10"/>
      <c r="JO195" s="10"/>
      <c r="JP195" s="10"/>
      <c r="JQ195" s="10"/>
      <c r="JR195" s="10"/>
      <c r="JS195" s="10"/>
      <c r="JT195" s="10"/>
      <c r="JU195" s="10"/>
      <c r="JV195" s="10"/>
      <c r="JW195" s="10"/>
      <c r="JX195" s="10"/>
      <c r="JY195" s="10"/>
      <c r="JZ195" s="10"/>
      <c r="KA195" s="10"/>
      <c r="KB195" s="10"/>
      <c r="KC195" s="10"/>
      <c r="KD195" s="10"/>
      <c r="KE195" s="10"/>
      <c r="KF195" s="10"/>
      <c r="KG195" s="10"/>
      <c r="KH195" s="10"/>
      <c r="KI195" s="10"/>
      <c r="KJ195" s="10"/>
      <c r="KK195" s="10"/>
      <c r="KL195" s="10"/>
      <c r="KM195" s="10"/>
      <c r="KN195" s="10"/>
      <c r="KO195" s="10"/>
      <c r="KP195" s="10"/>
      <c r="KQ195" s="10"/>
      <c r="KR195" s="10"/>
      <c r="KS195" s="10"/>
      <c r="KT195" s="10"/>
      <c r="KU195" s="10"/>
      <c r="KV195" s="10"/>
      <c r="KW195" s="10"/>
      <c r="KX195" s="10"/>
      <c r="KY195" s="10"/>
      <c r="KZ195" s="10"/>
      <c r="LA195" s="10"/>
      <c r="LB195" s="10"/>
      <c r="LC195" s="10"/>
      <c r="LD195" s="10"/>
      <c r="LE195" s="10"/>
      <c r="LF195" s="10"/>
      <c r="LG195" s="10"/>
      <c r="LH195" s="10"/>
    </row>
    <row r="196" spans="1:320" ht="9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10"/>
      <c r="DO196" s="10"/>
      <c r="DP196" s="10"/>
      <c r="DQ196" s="10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  <c r="FG196" s="10"/>
      <c r="FH196" s="10"/>
      <c r="FI196" s="10"/>
      <c r="FJ196" s="10"/>
      <c r="FK196" s="10"/>
      <c r="FL196" s="10"/>
      <c r="FM196" s="10"/>
      <c r="FN196" s="10"/>
      <c r="FO196" s="10"/>
      <c r="FP196" s="10"/>
      <c r="FQ196" s="10"/>
      <c r="FR196" s="10"/>
      <c r="FS196" s="10"/>
      <c r="FT196" s="10"/>
      <c r="FU196" s="10"/>
      <c r="FV196" s="10"/>
      <c r="FW196" s="10"/>
      <c r="FX196" s="10"/>
      <c r="FY196" s="10"/>
      <c r="FZ196" s="10"/>
      <c r="GA196" s="10"/>
      <c r="GB196" s="10"/>
      <c r="GC196" s="10"/>
      <c r="GD196" s="10"/>
      <c r="GE196" s="10"/>
      <c r="GF196" s="10"/>
      <c r="GG196" s="10"/>
      <c r="GH196" s="10"/>
      <c r="GI196" s="10"/>
      <c r="GJ196" s="10"/>
      <c r="GK196" s="10"/>
      <c r="GL196" s="10"/>
      <c r="GM196" s="10"/>
      <c r="GN196" s="10"/>
      <c r="GO196" s="10"/>
      <c r="GP196" s="10"/>
      <c r="GQ196" s="10"/>
      <c r="GR196" s="10"/>
      <c r="GS196" s="10"/>
      <c r="GT196" s="10"/>
      <c r="GU196" s="10"/>
      <c r="GV196" s="10"/>
      <c r="GW196" s="10"/>
      <c r="GX196" s="10"/>
      <c r="GY196" s="10"/>
      <c r="GZ196" s="10"/>
      <c r="HA196" s="10"/>
      <c r="HB196" s="10"/>
      <c r="HC196" s="10"/>
      <c r="HD196" s="10"/>
      <c r="HE196" s="10"/>
      <c r="HF196" s="10"/>
      <c r="HG196" s="10"/>
      <c r="HH196" s="10"/>
      <c r="HI196" s="10"/>
      <c r="HJ196" s="10"/>
      <c r="HK196" s="10"/>
      <c r="HL196" s="10"/>
      <c r="HM196" s="10"/>
      <c r="HN196" s="10"/>
      <c r="HO196" s="10"/>
      <c r="HP196" s="10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  <c r="IE196" s="10"/>
      <c r="IF196" s="10"/>
      <c r="IG196" s="10"/>
      <c r="IH196" s="10"/>
      <c r="II196" s="10"/>
      <c r="IJ196" s="10"/>
      <c r="IK196" s="10"/>
      <c r="IL196" s="10"/>
      <c r="IM196" s="10"/>
      <c r="IN196" s="10"/>
      <c r="IO196" s="10"/>
      <c r="IP196" s="10"/>
      <c r="IQ196" s="10"/>
      <c r="IR196" s="10"/>
      <c r="IS196" s="10"/>
      <c r="IT196" s="10"/>
      <c r="IU196" s="10"/>
      <c r="IV196" s="10"/>
      <c r="IW196" s="10"/>
      <c r="IX196" s="10"/>
      <c r="IY196" s="10"/>
      <c r="IZ196" s="10"/>
      <c r="JA196" s="10"/>
      <c r="JB196" s="10"/>
      <c r="JC196" s="10"/>
      <c r="JD196" s="10"/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</row>
    <row r="197" spans="1:320" ht="9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  <c r="DT197" s="10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  <c r="FE197" s="10"/>
      <c r="FF197" s="10"/>
      <c r="FG197" s="10"/>
      <c r="FH197" s="10"/>
      <c r="FI197" s="10"/>
      <c r="FJ197" s="10"/>
      <c r="FK197" s="10"/>
      <c r="FL197" s="10"/>
      <c r="FM197" s="10"/>
      <c r="FN197" s="10"/>
      <c r="FO197" s="10"/>
      <c r="FP197" s="10"/>
      <c r="FQ197" s="10"/>
      <c r="FR197" s="10"/>
      <c r="FS197" s="10"/>
      <c r="FT197" s="10"/>
      <c r="FU197" s="10"/>
      <c r="FV197" s="10"/>
      <c r="FW197" s="10"/>
      <c r="FX197" s="10"/>
      <c r="FY197" s="10"/>
      <c r="FZ197" s="10"/>
      <c r="GA197" s="10"/>
      <c r="GB197" s="10"/>
      <c r="GC197" s="10"/>
      <c r="GD197" s="10"/>
      <c r="GE197" s="10"/>
      <c r="GF197" s="10"/>
      <c r="GG197" s="10"/>
      <c r="GH197" s="10"/>
      <c r="GI197" s="10"/>
      <c r="GJ197" s="10"/>
      <c r="GK197" s="10"/>
      <c r="GL197" s="10"/>
      <c r="GM197" s="10"/>
      <c r="GN197" s="10"/>
      <c r="GO197" s="10"/>
      <c r="GP197" s="10"/>
      <c r="GQ197" s="10"/>
      <c r="GR197" s="10"/>
      <c r="GS197" s="10"/>
      <c r="GT197" s="10"/>
      <c r="GU197" s="10"/>
      <c r="GV197" s="10"/>
      <c r="GW197" s="10"/>
      <c r="GX197" s="10"/>
      <c r="GY197" s="10"/>
      <c r="GZ197" s="10"/>
      <c r="HA197" s="10"/>
      <c r="HB197" s="10"/>
      <c r="HC197" s="10"/>
      <c r="HD197" s="10"/>
      <c r="HE197" s="10"/>
      <c r="HF197" s="10"/>
      <c r="HG197" s="10"/>
      <c r="HH197" s="10"/>
      <c r="HI197" s="10"/>
      <c r="HJ197" s="10"/>
      <c r="HK197" s="10"/>
      <c r="HL197" s="10"/>
      <c r="HM197" s="10"/>
      <c r="HN197" s="10"/>
      <c r="HO197" s="10"/>
      <c r="HP197" s="10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  <c r="IE197" s="10"/>
      <c r="IF197" s="10"/>
      <c r="IG197" s="10"/>
      <c r="IH197" s="10"/>
      <c r="II197" s="10"/>
      <c r="IJ197" s="10"/>
      <c r="IK197" s="10"/>
      <c r="IL197" s="10"/>
      <c r="IM197" s="10"/>
      <c r="IN197" s="10"/>
      <c r="IO197" s="10"/>
      <c r="IP197" s="10"/>
      <c r="IQ197" s="10"/>
      <c r="IR197" s="10"/>
      <c r="IS197" s="10"/>
      <c r="IT197" s="10"/>
      <c r="IU197" s="10"/>
      <c r="IV197" s="10"/>
      <c r="IW197" s="10"/>
      <c r="IX197" s="10"/>
      <c r="IY197" s="10"/>
      <c r="IZ197" s="10"/>
      <c r="JA197" s="10"/>
      <c r="JB197" s="10"/>
      <c r="JC197" s="10"/>
      <c r="JD197" s="10"/>
      <c r="JE197" s="10"/>
      <c r="JF197" s="10"/>
      <c r="JG197" s="10"/>
      <c r="JH197" s="10"/>
      <c r="JI197" s="10"/>
      <c r="JJ197" s="10"/>
      <c r="JK197" s="10"/>
      <c r="JL197" s="10"/>
      <c r="JM197" s="10"/>
      <c r="JN197" s="10"/>
      <c r="JO197" s="10"/>
      <c r="JP197" s="10"/>
      <c r="JQ197" s="10"/>
      <c r="JR197" s="10"/>
      <c r="JS197" s="10"/>
      <c r="JT197" s="10"/>
      <c r="JU197" s="10"/>
      <c r="JV197" s="10"/>
      <c r="JW197" s="10"/>
      <c r="JX197" s="10"/>
      <c r="JY197" s="10"/>
      <c r="JZ197" s="10"/>
      <c r="KA197" s="10"/>
      <c r="KB197" s="10"/>
      <c r="KC197" s="10"/>
      <c r="KD197" s="10"/>
      <c r="KE197" s="10"/>
      <c r="KF197" s="10"/>
      <c r="KG197" s="10"/>
      <c r="KH197" s="10"/>
      <c r="KI197" s="10"/>
      <c r="KJ197" s="10"/>
      <c r="KK197" s="10"/>
      <c r="KL197" s="10"/>
      <c r="KM197" s="10"/>
      <c r="KN197" s="10"/>
      <c r="KO197" s="10"/>
      <c r="KP197" s="10"/>
      <c r="KQ197" s="10"/>
      <c r="KR197" s="10"/>
      <c r="KS197" s="10"/>
      <c r="KT197" s="10"/>
      <c r="KU197" s="10"/>
      <c r="KV197" s="10"/>
      <c r="KW197" s="10"/>
      <c r="KX197" s="10"/>
      <c r="KY197" s="10"/>
      <c r="KZ197" s="10"/>
      <c r="LA197" s="10"/>
      <c r="LB197" s="10"/>
      <c r="LC197" s="10"/>
      <c r="LD197" s="10"/>
      <c r="LE197" s="10"/>
      <c r="LF197" s="10"/>
      <c r="LG197" s="10"/>
      <c r="LH197" s="10"/>
    </row>
    <row r="198" spans="1:320" ht="9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  <c r="DT198" s="10"/>
      <c r="DU198" s="10"/>
      <c r="DV198" s="10"/>
      <c r="DW198" s="10"/>
      <c r="DX198" s="10"/>
      <c r="DY198" s="10"/>
      <c r="DZ198" s="10"/>
      <c r="EA198" s="10"/>
      <c r="EB198" s="10"/>
      <c r="EC198" s="10"/>
      <c r="ED198" s="10"/>
      <c r="EE198" s="10"/>
      <c r="EF198" s="10"/>
      <c r="EG198" s="10"/>
      <c r="EH198" s="10"/>
      <c r="EI198" s="10"/>
      <c r="EJ198" s="10"/>
      <c r="EK198" s="10"/>
      <c r="EL198" s="10"/>
      <c r="EM198" s="10"/>
      <c r="EN198" s="10"/>
      <c r="EO198" s="10"/>
      <c r="EP198" s="10"/>
      <c r="EQ198" s="10"/>
      <c r="ER198" s="10"/>
      <c r="ES198" s="10"/>
      <c r="ET198" s="10"/>
      <c r="EU198" s="10"/>
      <c r="EV198" s="10"/>
      <c r="EW198" s="10"/>
      <c r="EX198" s="10"/>
      <c r="EY198" s="10"/>
      <c r="EZ198" s="10"/>
      <c r="FA198" s="10"/>
      <c r="FB198" s="10"/>
      <c r="FC198" s="10"/>
      <c r="FD198" s="10"/>
      <c r="FE198" s="10"/>
      <c r="FF198" s="10"/>
      <c r="FG198" s="10"/>
      <c r="FH198" s="10"/>
      <c r="FI198" s="10"/>
      <c r="FJ198" s="10"/>
      <c r="FK198" s="10"/>
      <c r="FL198" s="10"/>
      <c r="FM198" s="10"/>
      <c r="FN198" s="10"/>
      <c r="FO198" s="10"/>
      <c r="FP198" s="10"/>
      <c r="FQ198" s="10"/>
      <c r="FR198" s="10"/>
      <c r="FS198" s="10"/>
      <c r="FT198" s="10"/>
      <c r="FU198" s="10"/>
      <c r="FV198" s="10"/>
      <c r="FW198" s="10"/>
      <c r="FX198" s="10"/>
      <c r="FY198" s="10"/>
      <c r="FZ198" s="10"/>
      <c r="GA198" s="10"/>
      <c r="GB198" s="10"/>
      <c r="GC198" s="10"/>
      <c r="GD198" s="10"/>
      <c r="GE198" s="10"/>
      <c r="GF198" s="10"/>
      <c r="GG198" s="10"/>
      <c r="GH198" s="10"/>
      <c r="GI198" s="10"/>
      <c r="GJ198" s="10"/>
      <c r="GK198" s="10"/>
      <c r="GL198" s="10"/>
      <c r="GM198" s="10"/>
      <c r="GN198" s="10"/>
      <c r="GO198" s="10"/>
      <c r="GP198" s="10"/>
      <c r="GQ198" s="10"/>
      <c r="GR198" s="10"/>
      <c r="GS198" s="10"/>
      <c r="GT198" s="10"/>
      <c r="GU198" s="10"/>
      <c r="GV198" s="10"/>
      <c r="GW198" s="10"/>
      <c r="GX198" s="10"/>
      <c r="GY198" s="10"/>
      <c r="GZ198" s="10"/>
      <c r="HA198" s="10"/>
      <c r="HB198" s="10"/>
      <c r="HC198" s="10"/>
      <c r="HD198" s="10"/>
      <c r="HE198" s="10"/>
      <c r="HF198" s="10"/>
      <c r="HG198" s="10"/>
      <c r="HH198" s="10"/>
      <c r="HI198" s="10"/>
      <c r="HJ198" s="10"/>
      <c r="HK198" s="10"/>
      <c r="HL198" s="10"/>
      <c r="HM198" s="10"/>
      <c r="HN198" s="10"/>
      <c r="HO198" s="10"/>
      <c r="HP198" s="10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  <c r="IE198" s="10"/>
      <c r="IF198" s="10"/>
      <c r="IG198" s="10"/>
      <c r="IH198" s="10"/>
      <c r="II198" s="10"/>
      <c r="IJ198" s="10"/>
      <c r="IK198" s="10"/>
      <c r="IL198" s="10"/>
      <c r="IM198" s="10"/>
      <c r="IN198" s="10"/>
      <c r="IO198" s="10"/>
      <c r="IP198" s="10"/>
      <c r="IQ198" s="10"/>
      <c r="IR198" s="10"/>
      <c r="IS198" s="10"/>
      <c r="IT198" s="10"/>
      <c r="IU198" s="10"/>
      <c r="IV198" s="10"/>
      <c r="IW198" s="10"/>
      <c r="IX198" s="10"/>
      <c r="IY198" s="10"/>
      <c r="IZ198" s="10"/>
      <c r="JA198" s="10"/>
      <c r="JB198" s="10"/>
      <c r="JC198" s="10"/>
      <c r="JD198" s="10"/>
      <c r="JE198" s="10"/>
      <c r="JF198" s="10"/>
      <c r="JG198" s="10"/>
      <c r="JH198" s="10"/>
      <c r="JI198" s="10"/>
      <c r="JJ198" s="10"/>
      <c r="JK198" s="10"/>
      <c r="JL198" s="10"/>
      <c r="JM198" s="10"/>
      <c r="JN198" s="10"/>
      <c r="JO198" s="10"/>
      <c r="JP198" s="10"/>
      <c r="JQ198" s="10"/>
      <c r="JR198" s="10"/>
      <c r="JS198" s="10"/>
      <c r="JT198" s="10"/>
      <c r="JU198" s="10"/>
      <c r="JV198" s="10"/>
      <c r="JW198" s="10"/>
      <c r="JX198" s="10"/>
      <c r="JY198" s="10"/>
      <c r="JZ198" s="10"/>
      <c r="KA198" s="10"/>
      <c r="KB198" s="10"/>
      <c r="KC198" s="10"/>
      <c r="KD198" s="10"/>
      <c r="KE198" s="10"/>
      <c r="KF198" s="10"/>
      <c r="KG198" s="10"/>
      <c r="KH198" s="10"/>
      <c r="KI198" s="10"/>
      <c r="KJ198" s="10"/>
      <c r="KK198" s="10"/>
      <c r="KL198" s="10"/>
      <c r="KM198" s="10"/>
      <c r="KN198" s="10"/>
      <c r="KO198" s="10"/>
      <c r="KP198" s="10"/>
      <c r="KQ198" s="10"/>
      <c r="KR198" s="10"/>
      <c r="KS198" s="10"/>
      <c r="KT198" s="10"/>
      <c r="KU198" s="10"/>
      <c r="KV198" s="10"/>
      <c r="KW198" s="10"/>
      <c r="KX198" s="10"/>
      <c r="KY198" s="10"/>
      <c r="KZ198" s="10"/>
      <c r="LA198" s="10"/>
      <c r="LB198" s="10"/>
      <c r="LC198" s="10"/>
      <c r="LD198" s="10"/>
      <c r="LE198" s="10"/>
      <c r="LF198" s="10"/>
      <c r="LG198" s="10"/>
      <c r="LH198" s="10"/>
    </row>
    <row r="199" spans="1:320" ht="9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  <c r="DT199" s="10"/>
      <c r="DU199" s="10"/>
      <c r="DV199" s="10"/>
      <c r="DW199" s="10"/>
      <c r="DX199" s="10"/>
      <c r="DY199" s="10"/>
      <c r="DZ199" s="10"/>
      <c r="EA199" s="10"/>
      <c r="EB199" s="10"/>
      <c r="EC199" s="10"/>
      <c r="ED199" s="10"/>
      <c r="EE199" s="10"/>
      <c r="EF199" s="10"/>
      <c r="EG199" s="10"/>
      <c r="EH199" s="10"/>
      <c r="EI199" s="10"/>
      <c r="EJ199" s="10"/>
      <c r="EK199" s="10"/>
      <c r="EL199" s="10"/>
      <c r="EM199" s="10"/>
      <c r="EN199" s="10"/>
      <c r="EO199" s="10"/>
      <c r="EP199" s="10"/>
      <c r="EQ199" s="10"/>
      <c r="ER199" s="10"/>
      <c r="ES199" s="10"/>
      <c r="ET199" s="10"/>
      <c r="EU199" s="10"/>
      <c r="EV199" s="10"/>
      <c r="EW199" s="10"/>
      <c r="EX199" s="10"/>
      <c r="EY199" s="10"/>
      <c r="EZ199" s="10"/>
      <c r="FA199" s="10"/>
      <c r="FB199" s="10"/>
      <c r="FC199" s="10"/>
      <c r="FD199" s="10"/>
      <c r="FE199" s="10"/>
      <c r="FF199" s="10"/>
      <c r="FG199" s="10"/>
      <c r="FH199" s="10"/>
      <c r="FI199" s="10"/>
      <c r="FJ199" s="10"/>
      <c r="FK199" s="10"/>
      <c r="FL199" s="10"/>
      <c r="FM199" s="10"/>
      <c r="FN199" s="10"/>
      <c r="FO199" s="10"/>
      <c r="FP199" s="10"/>
      <c r="FQ199" s="10"/>
      <c r="FR199" s="10"/>
      <c r="FS199" s="10"/>
      <c r="FT199" s="10"/>
      <c r="FU199" s="10"/>
      <c r="FV199" s="10"/>
      <c r="FW199" s="10"/>
      <c r="FX199" s="10"/>
      <c r="FY199" s="10"/>
      <c r="FZ199" s="10"/>
      <c r="GA199" s="10"/>
      <c r="GB199" s="10"/>
      <c r="GC199" s="10"/>
      <c r="GD199" s="10"/>
      <c r="GE199" s="10"/>
      <c r="GF199" s="10"/>
      <c r="GG199" s="10"/>
      <c r="GH199" s="10"/>
      <c r="GI199" s="10"/>
      <c r="GJ199" s="10"/>
      <c r="GK199" s="10"/>
      <c r="GL199" s="10"/>
      <c r="GM199" s="10"/>
      <c r="GN199" s="10"/>
      <c r="GO199" s="10"/>
      <c r="GP199" s="10"/>
      <c r="GQ199" s="10"/>
      <c r="GR199" s="10"/>
      <c r="GS199" s="10"/>
      <c r="GT199" s="10"/>
      <c r="GU199" s="10"/>
      <c r="GV199" s="10"/>
      <c r="GW199" s="10"/>
      <c r="GX199" s="10"/>
      <c r="GY199" s="10"/>
      <c r="GZ199" s="10"/>
      <c r="HA199" s="10"/>
      <c r="HB199" s="10"/>
      <c r="HC199" s="10"/>
      <c r="HD199" s="10"/>
      <c r="HE199" s="10"/>
      <c r="HF199" s="10"/>
      <c r="HG199" s="10"/>
      <c r="HH199" s="10"/>
      <c r="HI199" s="10"/>
      <c r="HJ199" s="10"/>
      <c r="HK199" s="10"/>
      <c r="HL199" s="10"/>
      <c r="HM199" s="10"/>
      <c r="HN199" s="10"/>
      <c r="HO199" s="10"/>
      <c r="HP199" s="10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  <c r="IE199" s="10"/>
      <c r="IF199" s="10"/>
      <c r="IG199" s="10"/>
      <c r="IH199" s="10"/>
      <c r="II199" s="10"/>
      <c r="IJ199" s="10"/>
      <c r="IK199" s="10"/>
      <c r="IL199" s="10"/>
      <c r="IM199" s="10"/>
      <c r="IN199" s="10"/>
      <c r="IO199" s="10"/>
      <c r="IP199" s="10"/>
      <c r="IQ199" s="10"/>
      <c r="IR199" s="10"/>
      <c r="IS199" s="10"/>
      <c r="IT199" s="10"/>
      <c r="IU199" s="10"/>
      <c r="IV199" s="10"/>
      <c r="IW199" s="10"/>
      <c r="IX199" s="10"/>
      <c r="IY199" s="10"/>
      <c r="IZ199" s="10"/>
      <c r="JA199" s="10"/>
      <c r="JB199" s="10"/>
      <c r="JC199" s="10"/>
      <c r="JD199" s="10"/>
      <c r="JE199" s="10"/>
      <c r="JF199" s="10"/>
      <c r="JG199" s="10"/>
      <c r="JH199" s="10"/>
      <c r="JI199" s="10"/>
      <c r="JJ199" s="10"/>
      <c r="JK199" s="10"/>
      <c r="JL199" s="10"/>
      <c r="JM199" s="10"/>
      <c r="JN199" s="10"/>
      <c r="JO199" s="10"/>
      <c r="JP199" s="10"/>
      <c r="JQ199" s="10"/>
      <c r="JR199" s="10"/>
      <c r="JS199" s="10"/>
      <c r="JT199" s="10"/>
      <c r="JU199" s="10"/>
      <c r="JV199" s="10"/>
      <c r="JW199" s="10"/>
      <c r="JX199" s="10"/>
      <c r="JY199" s="10"/>
      <c r="JZ199" s="10"/>
      <c r="KA199" s="10"/>
      <c r="KB199" s="10"/>
      <c r="KC199" s="10"/>
      <c r="KD199" s="10"/>
      <c r="KE199" s="10"/>
      <c r="KF199" s="10"/>
      <c r="KG199" s="10"/>
      <c r="KH199" s="10"/>
      <c r="KI199" s="10"/>
      <c r="KJ199" s="10"/>
      <c r="KK199" s="10"/>
      <c r="KL199" s="10"/>
      <c r="KM199" s="10"/>
      <c r="KN199" s="10"/>
      <c r="KO199" s="10"/>
      <c r="KP199" s="10"/>
      <c r="KQ199" s="10"/>
      <c r="KR199" s="10"/>
      <c r="KS199" s="10"/>
      <c r="KT199" s="10"/>
      <c r="KU199" s="10"/>
      <c r="KV199" s="10"/>
      <c r="KW199" s="10"/>
      <c r="KX199" s="10"/>
      <c r="KY199" s="10"/>
      <c r="KZ199" s="10"/>
      <c r="LA199" s="10"/>
      <c r="LB199" s="10"/>
      <c r="LC199" s="10"/>
      <c r="LD199" s="10"/>
      <c r="LE199" s="10"/>
      <c r="LF199" s="10"/>
      <c r="LG199" s="10"/>
      <c r="LH199" s="10"/>
    </row>
    <row r="200" spans="1:320" ht="9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  <c r="DT200" s="10"/>
      <c r="DU200" s="10"/>
      <c r="DV200" s="10"/>
      <c r="DW200" s="10"/>
      <c r="DX200" s="10"/>
      <c r="DY200" s="10"/>
      <c r="DZ200" s="10"/>
      <c r="EA200" s="10"/>
      <c r="EB200" s="10"/>
      <c r="EC200" s="10"/>
      <c r="ED200" s="10"/>
      <c r="EE200" s="10"/>
      <c r="EF200" s="10"/>
      <c r="EG200" s="10"/>
      <c r="EH200" s="10"/>
      <c r="EI200" s="10"/>
      <c r="EJ200" s="10"/>
      <c r="EK200" s="10"/>
      <c r="EL200" s="10"/>
      <c r="EM200" s="10"/>
      <c r="EN200" s="10"/>
      <c r="EO200" s="10"/>
      <c r="EP200" s="10"/>
      <c r="EQ200" s="10"/>
      <c r="ER200" s="10"/>
      <c r="ES200" s="10"/>
      <c r="ET200" s="10"/>
      <c r="EU200" s="10"/>
      <c r="EV200" s="10"/>
      <c r="EW200" s="10"/>
      <c r="EX200" s="10"/>
      <c r="EY200" s="10"/>
      <c r="EZ200" s="10"/>
      <c r="FA200" s="10"/>
      <c r="FB200" s="10"/>
      <c r="FC200" s="10"/>
      <c r="FD200" s="10"/>
      <c r="FE200" s="10"/>
      <c r="FF200" s="10"/>
      <c r="FG200" s="10"/>
      <c r="FH200" s="10"/>
      <c r="FI200" s="10"/>
      <c r="FJ200" s="10"/>
      <c r="FK200" s="10"/>
      <c r="FL200" s="10"/>
      <c r="FM200" s="10"/>
      <c r="FN200" s="10"/>
      <c r="FO200" s="10"/>
      <c r="FP200" s="10"/>
      <c r="FQ200" s="10"/>
      <c r="FR200" s="10"/>
      <c r="FS200" s="10"/>
      <c r="FT200" s="10"/>
      <c r="FU200" s="10"/>
      <c r="FV200" s="10"/>
      <c r="FW200" s="10"/>
      <c r="FX200" s="10"/>
      <c r="FY200" s="10"/>
      <c r="FZ200" s="10"/>
      <c r="GA200" s="10"/>
      <c r="GB200" s="10"/>
      <c r="GC200" s="10"/>
      <c r="GD200" s="10"/>
      <c r="GE200" s="10"/>
      <c r="GF200" s="10"/>
      <c r="GG200" s="10"/>
      <c r="GH200" s="10"/>
      <c r="GI200" s="10"/>
      <c r="GJ200" s="10"/>
      <c r="GK200" s="10"/>
      <c r="GL200" s="10"/>
      <c r="GM200" s="10"/>
      <c r="GN200" s="10"/>
      <c r="GO200" s="10"/>
      <c r="GP200" s="10"/>
      <c r="GQ200" s="10"/>
      <c r="GR200" s="10"/>
      <c r="GS200" s="10"/>
      <c r="GT200" s="10"/>
      <c r="GU200" s="10"/>
      <c r="GV200" s="10"/>
      <c r="GW200" s="10"/>
      <c r="GX200" s="10"/>
      <c r="GY200" s="10"/>
      <c r="GZ200" s="10"/>
      <c r="HA200" s="10"/>
      <c r="HB200" s="10"/>
      <c r="HC200" s="10"/>
      <c r="HD200" s="10"/>
      <c r="HE200" s="10"/>
      <c r="HF200" s="10"/>
      <c r="HG200" s="10"/>
      <c r="HH200" s="10"/>
      <c r="HI200" s="10"/>
      <c r="HJ200" s="10"/>
      <c r="HK200" s="10"/>
      <c r="HL200" s="10"/>
      <c r="HM200" s="10"/>
      <c r="HN200" s="10"/>
      <c r="HO200" s="10"/>
      <c r="HP200" s="1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  <c r="IE200" s="10"/>
      <c r="IF200" s="10"/>
      <c r="IG200" s="10"/>
      <c r="IH200" s="10"/>
      <c r="II200" s="10"/>
      <c r="IJ200" s="10"/>
      <c r="IK200" s="10"/>
      <c r="IL200" s="10"/>
      <c r="IM200" s="10"/>
      <c r="IN200" s="10"/>
      <c r="IO200" s="10"/>
      <c r="IP200" s="10"/>
      <c r="IQ200" s="10"/>
      <c r="IR200" s="10"/>
      <c r="IS200" s="10"/>
      <c r="IT200" s="10"/>
      <c r="IU200" s="10"/>
      <c r="IV200" s="10"/>
      <c r="IW200" s="10"/>
      <c r="IX200" s="10"/>
      <c r="IY200" s="10"/>
      <c r="IZ200" s="10"/>
      <c r="JA200" s="10"/>
      <c r="JB200" s="10"/>
      <c r="JC200" s="10"/>
      <c r="JD200" s="10"/>
      <c r="JE200" s="10"/>
      <c r="JF200" s="10"/>
      <c r="JG200" s="10"/>
      <c r="JH200" s="10"/>
      <c r="JI200" s="10"/>
      <c r="JJ200" s="10"/>
      <c r="JK200" s="10"/>
      <c r="JL200" s="10"/>
      <c r="JM200" s="10"/>
      <c r="JN200" s="10"/>
      <c r="JO200" s="10"/>
      <c r="JP200" s="10"/>
      <c r="JQ200" s="10"/>
      <c r="JR200" s="10"/>
      <c r="JS200" s="10"/>
      <c r="JT200" s="10"/>
      <c r="JU200" s="10"/>
      <c r="JV200" s="10"/>
      <c r="JW200" s="10"/>
      <c r="JX200" s="10"/>
      <c r="JY200" s="10"/>
      <c r="JZ200" s="10"/>
      <c r="KA200" s="10"/>
      <c r="KB200" s="10"/>
      <c r="KC200" s="10"/>
      <c r="KD200" s="10"/>
      <c r="KE200" s="10"/>
      <c r="KF200" s="10"/>
      <c r="KG200" s="10"/>
      <c r="KH200" s="10"/>
      <c r="KI200" s="10"/>
      <c r="KJ200" s="10"/>
      <c r="KK200" s="10"/>
      <c r="KL200" s="10"/>
      <c r="KM200" s="10"/>
      <c r="KN200" s="10"/>
      <c r="KO200" s="10"/>
      <c r="KP200" s="10"/>
      <c r="KQ200" s="10"/>
      <c r="KR200" s="10"/>
      <c r="KS200" s="10"/>
      <c r="KT200" s="10"/>
      <c r="KU200" s="10"/>
      <c r="KV200" s="10"/>
      <c r="KW200" s="10"/>
      <c r="KX200" s="10"/>
      <c r="KY200" s="10"/>
      <c r="KZ200" s="10"/>
      <c r="LA200" s="10"/>
      <c r="LB200" s="10"/>
      <c r="LC200" s="10"/>
      <c r="LD200" s="10"/>
      <c r="LE200" s="10"/>
      <c r="LF200" s="10"/>
      <c r="LG200" s="10"/>
      <c r="LH200" s="10"/>
    </row>
    <row r="201" spans="1:320" ht="9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  <c r="DC201" s="10"/>
      <c r="DD201" s="10"/>
      <c r="DE201" s="10"/>
      <c r="DF201" s="10"/>
      <c r="DG201" s="10"/>
      <c r="DH201" s="10"/>
      <c r="DI201" s="10"/>
      <c r="DJ201" s="10"/>
      <c r="DK201" s="10"/>
      <c r="DL201" s="10"/>
      <c r="DM201" s="10"/>
      <c r="DN201" s="10"/>
      <c r="DO201" s="10"/>
      <c r="DP201" s="10"/>
      <c r="DQ201" s="10"/>
      <c r="DR201" s="10"/>
      <c r="DS201" s="10"/>
      <c r="DT201" s="10"/>
      <c r="DU201" s="10"/>
      <c r="DV201" s="10"/>
      <c r="DW201" s="10"/>
      <c r="DX201" s="10"/>
      <c r="DY201" s="10"/>
      <c r="DZ201" s="10"/>
      <c r="EA201" s="10"/>
      <c r="EB201" s="10"/>
      <c r="EC201" s="10"/>
      <c r="ED201" s="10"/>
      <c r="EE201" s="10"/>
      <c r="EF201" s="10"/>
      <c r="EG201" s="10"/>
      <c r="EH201" s="10"/>
      <c r="EI201" s="10"/>
      <c r="EJ201" s="10"/>
      <c r="EK201" s="10"/>
      <c r="EL201" s="10"/>
      <c r="EM201" s="10"/>
      <c r="EN201" s="10"/>
      <c r="EO201" s="10"/>
      <c r="EP201" s="10"/>
      <c r="EQ201" s="10"/>
      <c r="ER201" s="10"/>
      <c r="ES201" s="10"/>
      <c r="ET201" s="10"/>
      <c r="EU201" s="10"/>
      <c r="EV201" s="10"/>
      <c r="EW201" s="10"/>
      <c r="EX201" s="10"/>
      <c r="EY201" s="10"/>
      <c r="EZ201" s="10"/>
      <c r="FA201" s="10"/>
      <c r="FB201" s="10"/>
      <c r="FC201" s="10"/>
      <c r="FD201" s="10"/>
      <c r="FE201" s="10"/>
      <c r="FF201" s="10"/>
      <c r="FG201" s="10"/>
      <c r="FH201" s="10"/>
      <c r="FI201" s="10"/>
      <c r="FJ201" s="10"/>
      <c r="FK201" s="10"/>
      <c r="FL201" s="10"/>
      <c r="FM201" s="10"/>
      <c r="FN201" s="10"/>
      <c r="FO201" s="10"/>
      <c r="FP201" s="10"/>
      <c r="FQ201" s="10"/>
      <c r="FR201" s="10"/>
      <c r="FS201" s="10"/>
      <c r="FT201" s="10"/>
      <c r="FU201" s="10"/>
      <c r="FV201" s="10"/>
      <c r="FW201" s="10"/>
      <c r="FX201" s="10"/>
      <c r="FY201" s="10"/>
      <c r="FZ201" s="10"/>
      <c r="GA201" s="10"/>
      <c r="GB201" s="10"/>
      <c r="GC201" s="10"/>
      <c r="GD201" s="10"/>
      <c r="GE201" s="10"/>
      <c r="GF201" s="10"/>
      <c r="GG201" s="10"/>
      <c r="GH201" s="10"/>
      <c r="GI201" s="10"/>
      <c r="GJ201" s="10"/>
      <c r="GK201" s="10"/>
      <c r="GL201" s="10"/>
      <c r="GM201" s="10"/>
      <c r="GN201" s="10"/>
      <c r="GO201" s="10"/>
      <c r="GP201" s="10"/>
      <c r="GQ201" s="10"/>
      <c r="GR201" s="10"/>
      <c r="GS201" s="10"/>
      <c r="GT201" s="10"/>
      <c r="GU201" s="10"/>
      <c r="GV201" s="10"/>
      <c r="GW201" s="10"/>
      <c r="GX201" s="10"/>
      <c r="GY201" s="10"/>
      <c r="GZ201" s="10"/>
      <c r="HA201" s="10"/>
      <c r="HB201" s="10"/>
      <c r="HC201" s="10"/>
      <c r="HD201" s="10"/>
      <c r="HE201" s="10"/>
      <c r="HF201" s="10"/>
      <c r="HG201" s="10"/>
      <c r="HH201" s="10"/>
      <c r="HI201" s="10"/>
      <c r="HJ201" s="10"/>
      <c r="HK201" s="10"/>
      <c r="HL201" s="10"/>
      <c r="HM201" s="10"/>
      <c r="HN201" s="10"/>
      <c r="HO201" s="10"/>
      <c r="HP201" s="10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  <c r="IE201" s="10"/>
      <c r="IF201" s="10"/>
      <c r="IG201" s="10"/>
      <c r="IH201" s="10"/>
      <c r="II201" s="10"/>
      <c r="IJ201" s="10"/>
      <c r="IK201" s="10"/>
      <c r="IL201" s="10"/>
      <c r="IM201" s="10"/>
      <c r="IN201" s="10"/>
      <c r="IO201" s="10"/>
      <c r="IP201" s="10"/>
      <c r="IQ201" s="10"/>
      <c r="IR201" s="10"/>
      <c r="IS201" s="10"/>
      <c r="IT201" s="10"/>
      <c r="IU201" s="10"/>
      <c r="IV201" s="10"/>
      <c r="IW201" s="10"/>
      <c r="IX201" s="10"/>
      <c r="IY201" s="10"/>
      <c r="IZ201" s="10"/>
      <c r="JA201" s="10"/>
      <c r="JB201" s="10"/>
      <c r="JC201" s="10"/>
      <c r="JD201" s="10"/>
      <c r="JE201" s="10"/>
      <c r="JF201" s="10"/>
      <c r="JG201" s="10"/>
      <c r="JH201" s="10"/>
      <c r="JI201" s="10"/>
      <c r="JJ201" s="10"/>
      <c r="JK201" s="10"/>
      <c r="JL201" s="10"/>
      <c r="JM201" s="10"/>
      <c r="JN201" s="10"/>
      <c r="JO201" s="10"/>
      <c r="JP201" s="10"/>
      <c r="JQ201" s="10"/>
      <c r="JR201" s="10"/>
      <c r="JS201" s="10"/>
      <c r="JT201" s="10"/>
      <c r="JU201" s="10"/>
      <c r="JV201" s="10"/>
      <c r="JW201" s="10"/>
      <c r="JX201" s="10"/>
      <c r="JY201" s="10"/>
      <c r="JZ201" s="10"/>
      <c r="KA201" s="10"/>
      <c r="KB201" s="10"/>
      <c r="KC201" s="10"/>
      <c r="KD201" s="10"/>
      <c r="KE201" s="10"/>
      <c r="KF201" s="10"/>
      <c r="KG201" s="10"/>
      <c r="KH201" s="10"/>
      <c r="KI201" s="10"/>
      <c r="KJ201" s="10"/>
      <c r="KK201" s="10"/>
      <c r="KL201" s="10"/>
      <c r="KM201" s="10"/>
      <c r="KN201" s="10"/>
      <c r="KO201" s="10"/>
      <c r="KP201" s="10"/>
      <c r="KQ201" s="10"/>
      <c r="KR201" s="10"/>
      <c r="KS201" s="10"/>
      <c r="KT201" s="10"/>
      <c r="KU201" s="10"/>
      <c r="KV201" s="10"/>
      <c r="KW201" s="10"/>
      <c r="KX201" s="10"/>
      <c r="KY201" s="10"/>
      <c r="KZ201" s="10"/>
      <c r="LA201" s="10"/>
      <c r="LB201" s="10"/>
      <c r="LC201" s="10"/>
      <c r="LD201" s="10"/>
      <c r="LE201" s="10"/>
      <c r="LF201" s="10"/>
      <c r="LG201" s="10"/>
      <c r="LH201" s="10"/>
    </row>
    <row r="202" spans="1:320" ht="9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  <c r="DT202" s="10"/>
      <c r="DU202" s="10"/>
      <c r="DV202" s="10"/>
      <c r="DW202" s="10"/>
      <c r="DX202" s="10"/>
      <c r="DY202" s="10"/>
      <c r="DZ202" s="10"/>
      <c r="EA202" s="10"/>
      <c r="EB202" s="10"/>
      <c r="EC202" s="10"/>
      <c r="ED202" s="10"/>
      <c r="EE202" s="10"/>
      <c r="EF202" s="10"/>
      <c r="EG202" s="10"/>
      <c r="EH202" s="10"/>
      <c r="EI202" s="10"/>
      <c r="EJ202" s="10"/>
      <c r="EK202" s="10"/>
      <c r="EL202" s="10"/>
      <c r="EM202" s="10"/>
      <c r="EN202" s="10"/>
      <c r="EO202" s="10"/>
      <c r="EP202" s="10"/>
      <c r="EQ202" s="10"/>
      <c r="ER202" s="10"/>
      <c r="ES202" s="10"/>
      <c r="ET202" s="10"/>
      <c r="EU202" s="10"/>
      <c r="EV202" s="10"/>
      <c r="EW202" s="10"/>
      <c r="EX202" s="10"/>
      <c r="EY202" s="10"/>
      <c r="EZ202" s="10"/>
      <c r="FA202" s="10"/>
      <c r="FB202" s="10"/>
      <c r="FC202" s="10"/>
      <c r="FD202" s="10"/>
      <c r="FE202" s="10"/>
      <c r="FF202" s="10"/>
      <c r="FG202" s="10"/>
      <c r="FH202" s="10"/>
      <c r="FI202" s="10"/>
      <c r="FJ202" s="10"/>
      <c r="FK202" s="10"/>
      <c r="FL202" s="10"/>
      <c r="FM202" s="10"/>
      <c r="FN202" s="10"/>
      <c r="FO202" s="10"/>
      <c r="FP202" s="10"/>
      <c r="FQ202" s="10"/>
      <c r="FR202" s="10"/>
      <c r="FS202" s="10"/>
      <c r="FT202" s="10"/>
      <c r="FU202" s="10"/>
      <c r="FV202" s="10"/>
      <c r="FW202" s="10"/>
      <c r="FX202" s="10"/>
      <c r="FY202" s="10"/>
      <c r="FZ202" s="10"/>
      <c r="GA202" s="10"/>
      <c r="GB202" s="10"/>
      <c r="GC202" s="10"/>
      <c r="GD202" s="10"/>
      <c r="GE202" s="10"/>
      <c r="GF202" s="10"/>
      <c r="GG202" s="10"/>
      <c r="GH202" s="10"/>
      <c r="GI202" s="10"/>
      <c r="GJ202" s="10"/>
      <c r="GK202" s="10"/>
      <c r="GL202" s="10"/>
      <c r="GM202" s="10"/>
      <c r="GN202" s="10"/>
      <c r="GO202" s="10"/>
      <c r="GP202" s="10"/>
      <c r="GQ202" s="10"/>
      <c r="GR202" s="10"/>
      <c r="GS202" s="10"/>
      <c r="GT202" s="10"/>
      <c r="GU202" s="10"/>
      <c r="GV202" s="10"/>
      <c r="GW202" s="10"/>
      <c r="GX202" s="10"/>
      <c r="GY202" s="10"/>
      <c r="GZ202" s="10"/>
      <c r="HA202" s="10"/>
      <c r="HB202" s="10"/>
      <c r="HC202" s="10"/>
      <c r="HD202" s="10"/>
      <c r="HE202" s="10"/>
      <c r="HF202" s="10"/>
      <c r="HG202" s="10"/>
      <c r="HH202" s="10"/>
      <c r="HI202" s="10"/>
      <c r="HJ202" s="10"/>
      <c r="HK202" s="10"/>
      <c r="HL202" s="10"/>
      <c r="HM202" s="10"/>
      <c r="HN202" s="10"/>
      <c r="HO202" s="10"/>
      <c r="HP202" s="10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  <c r="IE202" s="10"/>
      <c r="IF202" s="10"/>
      <c r="IG202" s="10"/>
      <c r="IH202" s="10"/>
      <c r="II202" s="10"/>
      <c r="IJ202" s="10"/>
      <c r="IK202" s="10"/>
      <c r="IL202" s="10"/>
      <c r="IM202" s="10"/>
      <c r="IN202" s="10"/>
      <c r="IO202" s="10"/>
      <c r="IP202" s="10"/>
      <c r="IQ202" s="10"/>
      <c r="IR202" s="10"/>
      <c r="IS202" s="10"/>
      <c r="IT202" s="10"/>
      <c r="IU202" s="10"/>
      <c r="IV202" s="10"/>
      <c r="IW202" s="10"/>
      <c r="IX202" s="10"/>
      <c r="IY202" s="10"/>
      <c r="IZ202" s="10"/>
      <c r="JA202" s="10"/>
      <c r="JB202" s="10"/>
      <c r="JC202" s="10"/>
      <c r="JD202" s="10"/>
      <c r="JE202" s="10"/>
      <c r="JF202" s="10"/>
      <c r="JG202" s="10"/>
      <c r="JH202" s="10"/>
      <c r="JI202" s="10"/>
      <c r="JJ202" s="10"/>
      <c r="JK202" s="10"/>
      <c r="JL202" s="10"/>
      <c r="JM202" s="10"/>
      <c r="JN202" s="10"/>
      <c r="JO202" s="10"/>
      <c r="JP202" s="10"/>
      <c r="JQ202" s="10"/>
      <c r="JR202" s="10"/>
      <c r="JS202" s="10"/>
      <c r="JT202" s="10"/>
      <c r="JU202" s="10"/>
      <c r="JV202" s="10"/>
      <c r="JW202" s="10"/>
      <c r="JX202" s="10"/>
      <c r="JY202" s="10"/>
      <c r="JZ202" s="10"/>
      <c r="KA202" s="10"/>
      <c r="KB202" s="10"/>
      <c r="KC202" s="10"/>
      <c r="KD202" s="10"/>
      <c r="KE202" s="10"/>
      <c r="KF202" s="10"/>
      <c r="KG202" s="10"/>
      <c r="KH202" s="10"/>
      <c r="KI202" s="10"/>
      <c r="KJ202" s="10"/>
      <c r="KK202" s="10"/>
      <c r="KL202" s="10"/>
      <c r="KM202" s="10"/>
      <c r="KN202" s="10"/>
      <c r="KO202" s="10"/>
      <c r="KP202" s="10"/>
      <c r="KQ202" s="10"/>
      <c r="KR202" s="10"/>
      <c r="KS202" s="10"/>
      <c r="KT202" s="10"/>
      <c r="KU202" s="10"/>
      <c r="KV202" s="10"/>
      <c r="KW202" s="10"/>
      <c r="KX202" s="10"/>
      <c r="KY202" s="10"/>
      <c r="KZ202" s="10"/>
      <c r="LA202" s="10"/>
      <c r="LB202" s="10"/>
      <c r="LC202" s="10"/>
      <c r="LD202" s="10"/>
      <c r="LE202" s="10"/>
      <c r="LF202" s="10"/>
      <c r="LG202" s="10"/>
      <c r="LH202" s="10"/>
    </row>
    <row r="203" spans="1:320" ht="9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  <c r="DC203" s="10"/>
      <c r="DD203" s="10"/>
      <c r="DE203" s="10"/>
      <c r="DF203" s="10"/>
      <c r="DG203" s="10"/>
      <c r="DH203" s="10"/>
      <c r="DI203" s="10"/>
      <c r="DJ203" s="10"/>
      <c r="DK203" s="10"/>
      <c r="DL203" s="10"/>
      <c r="DM203" s="10"/>
      <c r="DN203" s="10"/>
      <c r="DO203" s="10"/>
      <c r="DP203" s="10"/>
      <c r="DQ203" s="10"/>
      <c r="DR203" s="10"/>
      <c r="DS203" s="10"/>
      <c r="DT203" s="10"/>
      <c r="DU203" s="10"/>
      <c r="DV203" s="10"/>
      <c r="DW203" s="10"/>
      <c r="DX203" s="10"/>
      <c r="DY203" s="10"/>
      <c r="DZ203" s="10"/>
      <c r="EA203" s="10"/>
      <c r="EB203" s="10"/>
      <c r="EC203" s="10"/>
      <c r="ED203" s="10"/>
      <c r="EE203" s="10"/>
      <c r="EF203" s="10"/>
      <c r="EG203" s="10"/>
      <c r="EH203" s="10"/>
      <c r="EI203" s="10"/>
      <c r="EJ203" s="10"/>
      <c r="EK203" s="10"/>
      <c r="EL203" s="10"/>
      <c r="EM203" s="10"/>
      <c r="EN203" s="10"/>
      <c r="EO203" s="10"/>
      <c r="EP203" s="10"/>
      <c r="EQ203" s="10"/>
      <c r="ER203" s="10"/>
      <c r="ES203" s="10"/>
      <c r="ET203" s="10"/>
      <c r="EU203" s="10"/>
      <c r="EV203" s="10"/>
      <c r="EW203" s="10"/>
      <c r="EX203" s="10"/>
      <c r="EY203" s="10"/>
      <c r="EZ203" s="10"/>
      <c r="FA203" s="10"/>
      <c r="FB203" s="10"/>
      <c r="FC203" s="10"/>
      <c r="FD203" s="10"/>
      <c r="FE203" s="10"/>
      <c r="FF203" s="10"/>
      <c r="FG203" s="10"/>
      <c r="FH203" s="10"/>
      <c r="FI203" s="10"/>
      <c r="FJ203" s="10"/>
      <c r="FK203" s="10"/>
      <c r="FL203" s="10"/>
      <c r="FM203" s="10"/>
      <c r="FN203" s="10"/>
      <c r="FO203" s="10"/>
      <c r="FP203" s="10"/>
      <c r="FQ203" s="10"/>
      <c r="FR203" s="10"/>
      <c r="FS203" s="10"/>
      <c r="FT203" s="10"/>
      <c r="FU203" s="10"/>
      <c r="FV203" s="10"/>
      <c r="FW203" s="10"/>
      <c r="FX203" s="10"/>
      <c r="FY203" s="10"/>
      <c r="FZ203" s="10"/>
      <c r="GA203" s="10"/>
      <c r="GB203" s="10"/>
      <c r="GC203" s="10"/>
      <c r="GD203" s="10"/>
      <c r="GE203" s="10"/>
      <c r="GF203" s="10"/>
      <c r="GG203" s="10"/>
      <c r="GH203" s="10"/>
      <c r="GI203" s="10"/>
      <c r="GJ203" s="10"/>
      <c r="GK203" s="10"/>
      <c r="GL203" s="10"/>
      <c r="GM203" s="10"/>
      <c r="GN203" s="10"/>
      <c r="GO203" s="10"/>
      <c r="GP203" s="10"/>
      <c r="GQ203" s="10"/>
      <c r="GR203" s="10"/>
      <c r="GS203" s="10"/>
      <c r="GT203" s="10"/>
      <c r="GU203" s="10"/>
      <c r="GV203" s="10"/>
      <c r="GW203" s="10"/>
      <c r="GX203" s="10"/>
      <c r="GY203" s="10"/>
      <c r="GZ203" s="10"/>
      <c r="HA203" s="10"/>
      <c r="HB203" s="10"/>
      <c r="HC203" s="10"/>
      <c r="HD203" s="10"/>
      <c r="HE203" s="10"/>
      <c r="HF203" s="10"/>
      <c r="HG203" s="10"/>
      <c r="HH203" s="10"/>
      <c r="HI203" s="10"/>
      <c r="HJ203" s="10"/>
      <c r="HK203" s="10"/>
      <c r="HL203" s="10"/>
      <c r="HM203" s="10"/>
      <c r="HN203" s="10"/>
      <c r="HO203" s="10"/>
      <c r="HP203" s="10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  <c r="IE203" s="10"/>
      <c r="IF203" s="10"/>
      <c r="IG203" s="10"/>
      <c r="IH203" s="10"/>
      <c r="II203" s="10"/>
      <c r="IJ203" s="10"/>
      <c r="IK203" s="10"/>
      <c r="IL203" s="10"/>
      <c r="IM203" s="10"/>
      <c r="IN203" s="10"/>
      <c r="IO203" s="10"/>
      <c r="IP203" s="10"/>
      <c r="IQ203" s="10"/>
      <c r="IR203" s="10"/>
      <c r="IS203" s="10"/>
      <c r="IT203" s="10"/>
      <c r="IU203" s="10"/>
      <c r="IV203" s="10"/>
      <c r="IW203" s="10"/>
      <c r="IX203" s="10"/>
      <c r="IY203" s="10"/>
      <c r="IZ203" s="10"/>
      <c r="JA203" s="10"/>
      <c r="JB203" s="10"/>
      <c r="JC203" s="10"/>
      <c r="JD203" s="10"/>
      <c r="JE203" s="10"/>
      <c r="JF203" s="10"/>
      <c r="JG203" s="10"/>
      <c r="JH203" s="10"/>
      <c r="JI203" s="10"/>
      <c r="JJ203" s="10"/>
      <c r="JK203" s="10"/>
      <c r="JL203" s="10"/>
      <c r="JM203" s="10"/>
      <c r="JN203" s="10"/>
      <c r="JO203" s="10"/>
      <c r="JP203" s="10"/>
      <c r="JQ203" s="10"/>
      <c r="JR203" s="10"/>
      <c r="JS203" s="10"/>
      <c r="JT203" s="10"/>
      <c r="JU203" s="10"/>
      <c r="JV203" s="10"/>
      <c r="JW203" s="10"/>
      <c r="JX203" s="10"/>
      <c r="JY203" s="10"/>
      <c r="JZ203" s="10"/>
      <c r="KA203" s="10"/>
      <c r="KB203" s="10"/>
      <c r="KC203" s="10"/>
      <c r="KD203" s="10"/>
      <c r="KE203" s="10"/>
      <c r="KF203" s="10"/>
      <c r="KG203" s="10"/>
      <c r="KH203" s="10"/>
      <c r="KI203" s="10"/>
      <c r="KJ203" s="10"/>
      <c r="KK203" s="10"/>
      <c r="KL203" s="10"/>
      <c r="KM203" s="10"/>
      <c r="KN203" s="10"/>
      <c r="KO203" s="10"/>
      <c r="KP203" s="10"/>
      <c r="KQ203" s="10"/>
      <c r="KR203" s="10"/>
      <c r="KS203" s="10"/>
      <c r="KT203" s="10"/>
      <c r="KU203" s="10"/>
      <c r="KV203" s="10"/>
      <c r="KW203" s="10"/>
      <c r="KX203" s="10"/>
      <c r="KY203" s="10"/>
      <c r="KZ203" s="10"/>
      <c r="LA203" s="10"/>
      <c r="LB203" s="10"/>
      <c r="LC203" s="10"/>
      <c r="LD203" s="10"/>
      <c r="LE203" s="10"/>
      <c r="LF203" s="10"/>
      <c r="LG203" s="10"/>
      <c r="LH203" s="10"/>
    </row>
    <row r="204" spans="1:320" ht="9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  <c r="DC204" s="10"/>
      <c r="DD204" s="10"/>
      <c r="DE204" s="10"/>
      <c r="DF204" s="10"/>
      <c r="DG204" s="10"/>
      <c r="DH204" s="10"/>
      <c r="DI204" s="10"/>
      <c r="DJ204" s="10"/>
      <c r="DK204" s="10"/>
      <c r="DL204" s="10"/>
      <c r="DM204" s="10"/>
      <c r="DN204" s="10"/>
      <c r="DO204" s="10"/>
      <c r="DP204" s="10"/>
      <c r="DQ204" s="10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  <c r="FG204" s="10"/>
      <c r="FH204" s="10"/>
      <c r="FI204" s="10"/>
      <c r="FJ204" s="10"/>
      <c r="FK204" s="10"/>
      <c r="FL204" s="10"/>
      <c r="FM204" s="10"/>
      <c r="FN204" s="10"/>
      <c r="FO204" s="10"/>
      <c r="FP204" s="10"/>
      <c r="FQ204" s="10"/>
      <c r="FR204" s="10"/>
      <c r="FS204" s="10"/>
      <c r="FT204" s="10"/>
      <c r="FU204" s="10"/>
      <c r="FV204" s="10"/>
      <c r="FW204" s="10"/>
      <c r="FX204" s="10"/>
      <c r="FY204" s="10"/>
      <c r="FZ204" s="10"/>
      <c r="GA204" s="10"/>
      <c r="GB204" s="10"/>
      <c r="GC204" s="10"/>
      <c r="GD204" s="10"/>
      <c r="GE204" s="10"/>
      <c r="GF204" s="10"/>
      <c r="GG204" s="10"/>
      <c r="GH204" s="10"/>
      <c r="GI204" s="10"/>
      <c r="GJ204" s="10"/>
      <c r="GK204" s="10"/>
      <c r="GL204" s="10"/>
      <c r="GM204" s="10"/>
      <c r="GN204" s="10"/>
      <c r="GO204" s="10"/>
      <c r="GP204" s="10"/>
      <c r="GQ204" s="10"/>
      <c r="GR204" s="10"/>
      <c r="GS204" s="10"/>
      <c r="GT204" s="10"/>
      <c r="GU204" s="10"/>
      <c r="GV204" s="10"/>
      <c r="GW204" s="10"/>
      <c r="GX204" s="10"/>
      <c r="GY204" s="10"/>
      <c r="GZ204" s="10"/>
      <c r="HA204" s="10"/>
      <c r="HB204" s="10"/>
      <c r="HC204" s="10"/>
      <c r="HD204" s="10"/>
      <c r="HE204" s="10"/>
      <c r="HF204" s="10"/>
      <c r="HG204" s="10"/>
      <c r="HH204" s="10"/>
      <c r="HI204" s="10"/>
      <c r="HJ204" s="10"/>
      <c r="HK204" s="10"/>
      <c r="HL204" s="10"/>
      <c r="HM204" s="10"/>
      <c r="HN204" s="10"/>
      <c r="HO204" s="10"/>
      <c r="HP204" s="10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  <c r="IE204" s="10"/>
      <c r="IF204" s="10"/>
      <c r="IG204" s="10"/>
      <c r="IH204" s="10"/>
      <c r="II204" s="10"/>
      <c r="IJ204" s="10"/>
      <c r="IK204" s="10"/>
      <c r="IL204" s="10"/>
      <c r="IM204" s="10"/>
      <c r="IN204" s="10"/>
      <c r="IO204" s="10"/>
      <c r="IP204" s="10"/>
      <c r="IQ204" s="10"/>
      <c r="IR204" s="10"/>
      <c r="IS204" s="10"/>
      <c r="IT204" s="10"/>
      <c r="IU204" s="10"/>
      <c r="IV204" s="10"/>
      <c r="IW204" s="10"/>
      <c r="IX204" s="10"/>
      <c r="IY204" s="10"/>
      <c r="IZ204" s="10"/>
      <c r="JA204" s="10"/>
      <c r="JB204" s="10"/>
      <c r="JC204" s="10"/>
      <c r="JD204" s="10"/>
      <c r="JE204" s="10"/>
      <c r="JF204" s="10"/>
      <c r="JG204" s="10"/>
      <c r="JH204" s="10"/>
      <c r="JI204" s="10"/>
      <c r="JJ204" s="10"/>
      <c r="JK204" s="10"/>
      <c r="JL204" s="10"/>
      <c r="JM204" s="10"/>
      <c r="JN204" s="10"/>
      <c r="JO204" s="10"/>
      <c r="JP204" s="10"/>
      <c r="JQ204" s="10"/>
      <c r="JR204" s="10"/>
      <c r="JS204" s="10"/>
      <c r="JT204" s="10"/>
      <c r="JU204" s="10"/>
      <c r="JV204" s="10"/>
      <c r="JW204" s="10"/>
      <c r="JX204" s="10"/>
      <c r="JY204" s="10"/>
      <c r="JZ204" s="10"/>
      <c r="KA204" s="10"/>
      <c r="KB204" s="10"/>
      <c r="KC204" s="10"/>
      <c r="KD204" s="10"/>
      <c r="KE204" s="10"/>
      <c r="KF204" s="10"/>
      <c r="KG204" s="10"/>
      <c r="KH204" s="10"/>
      <c r="KI204" s="10"/>
      <c r="KJ204" s="10"/>
      <c r="KK204" s="10"/>
      <c r="KL204" s="10"/>
      <c r="KM204" s="10"/>
      <c r="KN204" s="10"/>
      <c r="KO204" s="10"/>
      <c r="KP204" s="10"/>
      <c r="KQ204" s="10"/>
      <c r="KR204" s="10"/>
      <c r="KS204" s="10"/>
      <c r="KT204" s="10"/>
      <c r="KU204" s="10"/>
      <c r="KV204" s="10"/>
      <c r="KW204" s="10"/>
      <c r="KX204" s="10"/>
      <c r="KY204" s="10"/>
      <c r="KZ204" s="10"/>
      <c r="LA204" s="10"/>
      <c r="LB204" s="10"/>
      <c r="LC204" s="10"/>
      <c r="LD204" s="10"/>
      <c r="LE204" s="10"/>
      <c r="LF204" s="10"/>
      <c r="LG204" s="10"/>
      <c r="LH204" s="10"/>
    </row>
    <row r="205" spans="1:320" ht="9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  <c r="DT205" s="10"/>
      <c r="DU205" s="10"/>
      <c r="DV205" s="10"/>
      <c r="DW205" s="10"/>
      <c r="DX205" s="10"/>
      <c r="DY205" s="10"/>
      <c r="DZ205" s="10"/>
      <c r="EA205" s="10"/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  <c r="GW205" s="10"/>
      <c r="GX205" s="10"/>
      <c r="GY205" s="10"/>
      <c r="GZ205" s="10"/>
      <c r="HA205" s="10"/>
      <c r="HB205" s="10"/>
      <c r="HC205" s="10"/>
      <c r="HD205" s="10"/>
      <c r="HE205" s="10"/>
      <c r="HF205" s="10"/>
      <c r="HG205" s="10"/>
      <c r="HH205" s="10"/>
      <c r="HI205" s="10"/>
      <c r="HJ205" s="10"/>
      <c r="HK205" s="10"/>
      <c r="HL205" s="10"/>
      <c r="HM205" s="10"/>
      <c r="HN205" s="10"/>
      <c r="HO205" s="10"/>
      <c r="HP205" s="10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  <c r="IE205" s="10"/>
      <c r="IF205" s="10"/>
      <c r="IG205" s="10"/>
      <c r="IH205" s="10"/>
      <c r="II205" s="10"/>
      <c r="IJ205" s="10"/>
      <c r="IK205" s="10"/>
      <c r="IL205" s="10"/>
      <c r="IM205" s="10"/>
      <c r="IN205" s="10"/>
      <c r="IO205" s="10"/>
      <c r="IP205" s="10"/>
      <c r="IQ205" s="10"/>
      <c r="IR205" s="10"/>
      <c r="IS205" s="10"/>
      <c r="IT205" s="10"/>
      <c r="IU205" s="10"/>
      <c r="IV205" s="10"/>
      <c r="IW205" s="10"/>
      <c r="IX205" s="10"/>
      <c r="IY205" s="10"/>
      <c r="IZ205" s="10"/>
      <c r="JA205" s="10"/>
      <c r="JB205" s="10"/>
      <c r="JC205" s="10"/>
      <c r="JD205" s="10"/>
      <c r="JE205" s="10"/>
      <c r="JF205" s="10"/>
      <c r="JG205" s="10"/>
      <c r="JH205" s="10"/>
      <c r="JI205" s="10"/>
      <c r="JJ205" s="10"/>
      <c r="JK205" s="10"/>
      <c r="JL205" s="10"/>
      <c r="JM205" s="10"/>
      <c r="JN205" s="10"/>
      <c r="JO205" s="10"/>
      <c r="JP205" s="10"/>
      <c r="JQ205" s="10"/>
      <c r="JR205" s="10"/>
      <c r="JS205" s="10"/>
      <c r="JT205" s="10"/>
      <c r="JU205" s="10"/>
      <c r="JV205" s="10"/>
      <c r="JW205" s="10"/>
      <c r="JX205" s="10"/>
      <c r="JY205" s="10"/>
      <c r="JZ205" s="10"/>
      <c r="KA205" s="10"/>
      <c r="KB205" s="10"/>
      <c r="KC205" s="10"/>
      <c r="KD205" s="10"/>
      <c r="KE205" s="10"/>
      <c r="KF205" s="10"/>
      <c r="KG205" s="10"/>
      <c r="KH205" s="10"/>
      <c r="KI205" s="10"/>
      <c r="KJ205" s="10"/>
      <c r="KK205" s="10"/>
      <c r="KL205" s="10"/>
      <c r="KM205" s="10"/>
      <c r="KN205" s="10"/>
      <c r="KO205" s="10"/>
      <c r="KP205" s="10"/>
      <c r="KQ205" s="10"/>
      <c r="KR205" s="10"/>
      <c r="KS205" s="10"/>
      <c r="KT205" s="10"/>
      <c r="KU205" s="10"/>
      <c r="KV205" s="10"/>
      <c r="KW205" s="10"/>
      <c r="KX205" s="10"/>
      <c r="KY205" s="10"/>
      <c r="KZ205" s="10"/>
      <c r="LA205" s="10"/>
      <c r="LB205" s="10"/>
      <c r="LC205" s="10"/>
      <c r="LD205" s="10"/>
      <c r="LE205" s="10"/>
      <c r="LF205" s="10"/>
      <c r="LG205" s="10"/>
      <c r="LH205" s="10"/>
    </row>
    <row r="206" spans="1:320" ht="9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  <c r="DT206" s="10"/>
      <c r="DU206" s="10"/>
      <c r="DV206" s="10"/>
      <c r="DW206" s="10"/>
      <c r="DX206" s="10"/>
      <c r="DY206" s="10"/>
      <c r="DZ206" s="10"/>
      <c r="EA206" s="10"/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  <c r="GW206" s="10"/>
      <c r="GX206" s="10"/>
      <c r="GY206" s="10"/>
      <c r="GZ206" s="10"/>
      <c r="HA206" s="10"/>
      <c r="HB206" s="10"/>
      <c r="HC206" s="10"/>
      <c r="HD206" s="10"/>
      <c r="HE206" s="10"/>
      <c r="HF206" s="10"/>
      <c r="HG206" s="10"/>
      <c r="HH206" s="10"/>
      <c r="HI206" s="10"/>
      <c r="HJ206" s="10"/>
      <c r="HK206" s="10"/>
      <c r="HL206" s="10"/>
      <c r="HM206" s="10"/>
      <c r="HN206" s="10"/>
      <c r="HO206" s="10"/>
      <c r="HP206" s="10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  <c r="IE206" s="10"/>
      <c r="IF206" s="10"/>
      <c r="IG206" s="10"/>
      <c r="IH206" s="10"/>
      <c r="II206" s="10"/>
      <c r="IJ206" s="10"/>
      <c r="IK206" s="10"/>
      <c r="IL206" s="10"/>
      <c r="IM206" s="10"/>
      <c r="IN206" s="10"/>
      <c r="IO206" s="10"/>
      <c r="IP206" s="10"/>
      <c r="IQ206" s="10"/>
      <c r="IR206" s="10"/>
      <c r="IS206" s="10"/>
      <c r="IT206" s="10"/>
      <c r="IU206" s="10"/>
      <c r="IV206" s="10"/>
      <c r="IW206" s="10"/>
      <c r="IX206" s="10"/>
      <c r="IY206" s="10"/>
      <c r="IZ206" s="10"/>
      <c r="JA206" s="10"/>
      <c r="JB206" s="10"/>
      <c r="JC206" s="10"/>
      <c r="JD206" s="10"/>
      <c r="JE206" s="10"/>
      <c r="JF206" s="10"/>
      <c r="JG206" s="10"/>
      <c r="JH206" s="10"/>
      <c r="JI206" s="10"/>
      <c r="JJ206" s="10"/>
      <c r="JK206" s="10"/>
      <c r="JL206" s="10"/>
      <c r="JM206" s="10"/>
      <c r="JN206" s="10"/>
      <c r="JO206" s="10"/>
      <c r="JP206" s="10"/>
      <c r="JQ206" s="10"/>
      <c r="JR206" s="10"/>
      <c r="JS206" s="10"/>
      <c r="JT206" s="10"/>
      <c r="JU206" s="10"/>
      <c r="JV206" s="10"/>
      <c r="JW206" s="10"/>
      <c r="JX206" s="10"/>
      <c r="JY206" s="10"/>
      <c r="JZ206" s="10"/>
      <c r="KA206" s="10"/>
      <c r="KB206" s="10"/>
      <c r="KC206" s="10"/>
      <c r="KD206" s="10"/>
      <c r="KE206" s="10"/>
      <c r="KF206" s="10"/>
      <c r="KG206" s="10"/>
      <c r="KH206" s="10"/>
      <c r="KI206" s="10"/>
      <c r="KJ206" s="10"/>
      <c r="KK206" s="10"/>
      <c r="KL206" s="10"/>
      <c r="KM206" s="10"/>
      <c r="KN206" s="10"/>
      <c r="KO206" s="10"/>
      <c r="KP206" s="10"/>
      <c r="KQ206" s="10"/>
      <c r="KR206" s="10"/>
      <c r="KS206" s="10"/>
      <c r="KT206" s="10"/>
      <c r="KU206" s="10"/>
      <c r="KV206" s="10"/>
      <c r="KW206" s="10"/>
      <c r="KX206" s="10"/>
      <c r="KY206" s="10"/>
      <c r="KZ206" s="10"/>
      <c r="LA206" s="10"/>
      <c r="LB206" s="10"/>
      <c r="LC206" s="10"/>
      <c r="LD206" s="10"/>
      <c r="LE206" s="10"/>
      <c r="LF206" s="10"/>
      <c r="LG206" s="10"/>
      <c r="LH206" s="10"/>
    </row>
    <row r="207" spans="1:320" ht="9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  <c r="GY207" s="10"/>
      <c r="GZ207" s="10"/>
      <c r="HA207" s="10"/>
      <c r="HB207" s="10"/>
      <c r="HC207" s="10"/>
      <c r="HD207" s="10"/>
      <c r="HE207" s="10"/>
      <c r="HF207" s="10"/>
      <c r="HG207" s="10"/>
      <c r="HH207" s="10"/>
      <c r="HI207" s="10"/>
      <c r="HJ207" s="10"/>
      <c r="HK207" s="10"/>
      <c r="HL207" s="10"/>
      <c r="HM207" s="10"/>
      <c r="HN207" s="10"/>
      <c r="HO207" s="10"/>
      <c r="HP207" s="10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  <c r="IE207" s="10"/>
      <c r="IF207" s="10"/>
      <c r="IG207" s="10"/>
      <c r="IH207" s="10"/>
      <c r="II207" s="10"/>
      <c r="IJ207" s="10"/>
      <c r="IK207" s="10"/>
      <c r="IL207" s="10"/>
      <c r="IM207" s="10"/>
      <c r="IN207" s="10"/>
      <c r="IO207" s="10"/>
      <c r="IP207" s="10"/>
      <c r="IQ207" s="10"/>
      <c r="IR207" s="10"/>
      <c r="IS207" s="10"/>
      <c r="IT207" s="10"/>
      <c r="IU207" s="10"/>
      <c r="IV207" s="10"/>
      <c r="IW207" s="10"/>
      <c r="IX207" s="10"/>
      <c r="IY207" s="10"/>
      <c r="IZ207" s="10"/>
      <c r="JA207" s="10"/>
      <c r="JB207" s="10"/>
      <c r="JC207" s="10"/>
      <c r="JD207" s="10"/>
      <c r="JE207" s="10"/>
      <c r="JF207" s="10"/>
      <c r="JG207" s="10"/>
      <c r="JH207" s="10"/>
      <c r="JI207" s="10"/>
      <c r="JJ207" s="10"/>
      <c r="JK207" s="10"/>
      <c r="JL207" s="10"/>
      <c r="JM207" s="10"/>
      <c r="JN207" s="10"/>
      <c r="JO207" s="10"/>
      <c r="JP207" s="10"/>
      <c r="JQ207" s="10"/>
      <c r="JR207" s="10"/>
      <c r="JS207" s="10"/>
      <c r="JT207" s="10"/>
      <c r="JU207" s="10"/>
      <c r="JV207" s="10"/>
      <c r="JW207" s="10"/>
      <c r="JX207" s="10"/>
      <c r="JY207" s="10"/>
      <c r="JZ207" s="10"/>
      <c r="KA207" s="10"/>
      <c r="KB207" s="10"/>
      <c r="KC207" s="10"/>
      <c r="KD207" s="10"/>
      <c r="KE207" s="10"/>
      <c r="KF207" s="10"/>
      <c r="KG207" s="10"/>
      <c r="KH207" s="10"/>
      <c r="KI207" s="10"/>
      <c r="KJ207" s="10"/>
      <c r="KK207" s="10"/>
      <c r="KL207" s="10"/>
      <c r="KM207" s="10"/>
      <c r="KN207" s="10"/>
      <c r="KO207" s="10"/>
      <c r="KP207" s="10"/>
      <c r="KQ207" s="10"/>
      <c r="KR207" s="10"/>
      <c r="KS207" s="10"/>
      <c r="KT207" s="10"/>
      <c r="KU207" s="10"/>
      <c r="KV207" s="10"/>
      <c r="KW207" s="10"/>
      <c r="KX207" s="10"/>
      <c r="KY207" s="10"/>
      <c r="KZ207" s="10"/>
      <c r="LA207" s="10"/>
      <c r="LB207" s="10"/>
      <c r="LC207" s="10"/>
      <c r="LD207" s="10"/>
      <c r="LE207" s="10"/>
      <c r="LF207" s="10"/>
      <c r="LG207" s="10"/>
      <c r="LH207" s="10"/>
    </row>
    <row r="208" spans="1:320" ht="9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  <c r="DT208" s="10"/>
      <c r="DU208" s="10"/>
      <c r="DV208" s="10"/>
      <c r="DW208" s="10"/>
      <c r="DX208" s="10"/>
      <c r="DY208" s="10"/>
      <c r="DZ208" s="10"/>
      <c r="EA208" s="10"/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  <c r="GY208" s="10"/>
      <c r="GZ208" s="10"/>
      <c r="HA208" s="10"/>
      <c r="HB208" s="10"/>
      <c r="HC208" s="10"/>
      <c r="HD208" s="10"/>
      <c r="HE208" s="10"/>
      <c r="HF208" s="10"/>
      <c r="HG208" s="10"/>
      <c r="HH208" s="10"/>
      <c r="HI208" s="10"/>
      <c r="HJ208" s="10"/>
      <c r="HK208" s="10"/>
      <c r="HL208" s="10"/>
      <c r="HM208" s="10"/>
      <c r="HN208" s="10"/>
      <c r="HO208" s="10"/>
      <c r="HP208" s="10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  <c r="IE208" s="10"/>
      <c r="IF208" s="10"/>
      <c r="IG208" s="10"/>
      <c r="IH208" s="10"/>
      <c r="II208" s="10"/>
      <c r="IJ208" s="10"/>
      <c r="IK208" s="10"/>
      <c r="IL208" s="10"/>
      <c r="IM208" s="10"/>
      <c r="IN208" s="10"/>
      <c r="IO208" s="10"/>
      <c r="IP208" s="10"/>
      <c r="IQ208" s="10"/>
      <c r="IR208" s="10"/>
      <c r="IS208" s="10"/>
      <c r="IT208" s="10"/>
      <c r="IU208" s="10"/>
      <c r="IV208" s="10"/>
      <c r="IW208" s="10"/>
      <c r="IX208" s="10"/>
      <c r="IY208" s="10"/>
      <c r="IZ208" s="10"/>
      <c r="JA208" s="10"/>
      <c r="JB208" s="10"/>
      <c r="JC208" s="10"/>
      <c r="JD208" s="10"/>
      <c r="JE208" s="10"/>
      <c r="JF208" s="10"/>
      <c r="JG208" s="10"/>
      <c r="JH208" s="10"/>
      <c r="JI208" s="10"/>
      <c r="JJ208" s="10"/>
      <c r="JK208" s="10"/>
      <c r="JL208" s="10"/>
      <c r="JM208" s="10"/>
      <c r="JN208" s="10"/>
      <c r="JO208" s="10"/>
      <c r="JP208" s="10"/>
      <c r="JQ208" s="10"/>
      <c r="JR208" s="10"/>
      <c r="JS208" s="10"/>
      <c r="JT208" s="10"/>
      <c r="JU208" s="10"/>
      <c r="JV208" s="10"/>
      <c r="JW208" s="10"/>
      <c r="JX208" s="10"/>
      <c r="JY208" s="10"/>
      <c r="JZ208" s="10"/>
      <c r="KA208" s="10"/>
      <c r="KB208" s="10"/>
      <c r="KC208" s="10"/>
      <c r="KD208" s="10"/>
      <c r="KE208" s="10"/>
      <c r="KF208" s="10"/>
      <c r="KG208" s="10"/>
      <c r="KH208" s="10"/>
      <c r="KI208" s="10"/>
      <c r="KJ208" s="10"/>
      <c r="KK208" s="10"/>
      <c r="KL208" s="10"/>
      <c r="KM208" s="10"/>
      <c r="KN208" s="10"/>
      <c r="KO208" s="10"/>
      <c r="KP208" s="10"/>
      <c r="KQ208" s="10"/>
      <c r="KR208" s="10"/>
      <c r="KS208" s="10"/>
      <c r="KT208" s="10"/>
      <c r="KU208" s="10"/>
      <c r="KV208" s="10"/>
      <c r="KW208" s="10"/>
      <c r="KX208" s="10"/>
      <c r="KY208" s="10"/>
      <c r="KZ208" s="10"/>
      <c r="LA208" s="10"/>
      <c r="LB208" s="10"/>
      <c r="LC208" s="10"/>
      <c r="LD208" s="10"/>
      <c r="LE208" s="10"/>
      <c r="LF208" s="10"/>
      <c r="LG208" s="10"/>
      <c r="LH208" s="10"/>
    </row>
    <row r="209" spans="1:320" ht="9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  <c r="DT209" s="10"/>
      <c r="DU209" s="10"/>
      <c r="DV209" s="10"/>
      <c r="DW209" s="10"/>
      <c r="DX209" s="10"/>
      <c r="DY209" s="10"/>
      <c r="DZ209" s="10"/>
      <c r="EA209" s="10"/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  <c r="GY209" s="10"/>
      <c r="GZ209" s="10"/>
      <c r="HA209" s="10"/>
      <c r="HB209" s="10"/>
      <c r="HC209" s="10"/>
      <c r="HD209" s="10"/>
      <c r="HE209" s="10"/>
      <c r="HF209" s="10"/>
      <c r="HG209" s="10"/>
      <c r="HH209" s="10"/>
      <c r="HI209" s="10"/>
      <c r="HJ209" s="10"/>
      <c r="HK209" s="10"/>
      <c r="HL209" s="10"/>
      <c r="HM209" s="10"/>
      <c r="HN209" s="10"/>
      <c r="HO209" s="10"/>
      <c r="HP209" s="10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  <c r="IE209" s="10"/>
      <c r="IF209" s="10"/>
      <c r="IG209" s="10"/>
      <c r="IH209" s="10"/>
      <c r="II209" s="10"/>
      <c r="IJ209" s="10"/>
      <c r="IK209" s="10"/>
      <c r="IL209" s="10"/>
      <c r="IM209" s="10"/>
      <c r="IN209" s="10"/>
      <c r="IO209" s="10"/>
      <c r="IP209" s="10"/>
      <c r="IQ209" s="10"/>
      <c r="IR209" s="10"/>
      <c r="IS209" s="10"/>
      <c r="IT209" s="10"/>
      <c r="IU209" s="10"/>
      <c r="IV209" s="10"/>
      <c r="IW209" s="10"/>
      <c r="IX209" s="10"/>
      <c r="IY209" s="10"/>
      <c r="IZ209" s="10"/>
      <c r="JA209" s="10"/>
      <c r="JB209" s="10"/>
      <c r="JC209" s="10"/>
      <c r="JD209" s="10"/>
      <c r="JE209" s="10"/>
      <c r="JF209" s="10"/>
      <c r="JG209" s="10"/>
      <c r="JH209" s="10"/>
      <c r="JI209" s="10"/>
      <c r="JJ209" s="10"/>
      <c r="JK209" s="10"/>
      <c r="JL209" s="10"/>
      <c r="JM209" s="10"/>
      <c r="JN209" s="10"/>
      <c r="JO209" s="10"/>
      <c r="JP209" s="10"/>
      <c r="JQ209" s="10"/>
      <c r="JR209" s="10"/>
      <c r="JS209" s="10"/>
      <c r="JT209" s="10"/>
      <c r="JU209" s="10"/>
      <c r="JV209" s="10"/>
      <c r="JW209" s="10"/>
      <c r="JX209" s="10"/>
      <c r="JY209" s="10"/>
      <c r="JZ209" s="10"/>
      <c r="KA209" s="10"/>
      <c r="KB209" s="10"/>
      <c r="KC209" s="10"/>
      <c r="KD209" s="10"/>
      <c r="KE209" s="10"/>
      <c r="KF209" s="10"/>
      <c r="KG209" s="10"/>
      <c r="KH209" s="10"/>
      <c r="KI209" s="10"/>
      <c r="KJ209" s="10"/>
      <c r="KK209" s="10"/>
      <c r="KL209" s="10"/>
      <c r="KM209" s="10"/>
      <c r="KN209" s="10"/>
      <c r="KO209" s="10"/>
      <c r="KP209" s="10"/>
      <c r="KQ209" s="10"/>
      <c r="KR209" s="10"/>
      <c r="KS209" s="10"/>
      <c r="KT209" s="10"/>
      <c r="KU209" s="10"/>
      <c r="KV209" s="10"/>
      <c r="KW209" s="10"/>
      <c r="KX209" s="10"/>
      <c r="KY209" s="10"/>
      <c r="KZ209" s="10"/>
      <c r="LA209" s="10"/>
      <c r="LB209" s="10"/>
      <c r="LC209" s="10"/>
      <c r="LD209" s="10"/>
      <c r="LE209" s="10"/>
      <c r="LF209" s="10"/>
      <c r="LG209" s="10"/>
      <c r="LH209" s="10"/>
    </row>
    <row r="210" spans="1:320" ht="9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  <c r="GY210" s="10"/>
      <c r="GZ210" s="10"/>
      <c r="HA210" s="10"/>
      <c r="HB210" s="10"/>
      <c r="HC210" s="10"/>
      <c r="HD210" s="10"/>
      <c r="HE210" s="10"/>
      <c r="HF210" s="10"/>
      <c r="HG210" s="10"/>
      <c r="HH210" s="10"/>
      <c r="HI210" s="10"/>
      <c r="HJ210" s="10"/>
      <c r="HK210" s="10"/>
      <c r="HL210" s="10"/>
      <c r="HM210" s="10"/>
      <c r="HN210" s="10"/>
      <c r="HO210" s="10"/>
      <c r="HP210" s="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  <c r="IE210" s="10"/>
      <c r="IF210" s="10"/>
      <c r="IG210" s="10"/>
      <c r="IH210" s="10"/>
      <c r="II210" s="10"/>
      <c r="IJ210" s="10"/>
      <c r="IK210" s="10"/>
      <c r="IL210" s="10"/>
      <c r="IM210" s="10"/>
      <c r="IN210" s="10"/>
      <c r="IO210" s="10"/>
      <c r="IP210" s="10"/>
      <c r="IQ210" s="10"/>
      <c r="IR210" s="10"/>
      <c r="IS210" s="10"/>
      <c r="IT210" s="10"/>
      <c r="IU210" s="10"/>
      <c r="IV210" s="10"/>
      <c r="IW210" s="10"/>
      <c r="IX210" s="10"/>
      <c r="IY210" s="10"/>
      <c r="IZ210" s="10"/>
      <c r="JA210" s="10"/>
      <c r="JB210" s="10"/>
      <c r="JC210" s="10"/>
      <c r="JD210" s="10"/>
      <c r="JE210" s="10"/>
      <c r="JF210" s="10"/>
      <c r="JG210" s="10"/>
      <c r="JH210" s="10"/>
      <c r="JI210" s="10"/>
      <c r="JJ210" s="10"/>
      <c r="JK210" s="10"/>
      <c r="JL210" s="10"/>
      <c r="JM210" s="10"/>
      <c r="JN210" s="10"/>
      <c r="JO210" s="10"/>
      <c r="JP210" s="10"/>
      <c r="JQ210" s="10"/>
      <c r="JR210" s="10"/>
      <c r="JS210" s="10"/>
      <c r="JT210" s="10"/>
      <c r="JU210" s="10"/>
      <c r="JV210" s="10"/>
      <c r="JW210" s="10"/>
      <c r="JX210" s="10"/>
      <c r="JY210" s="10"/>
      <c r="JZ210" s="10"/>
      <c r="KA210" s="10"/>
      <c r="KB210" s="10"/>
      <c r="KC210" s="10"/>
      <c r="KD210" s="10"/>
      <c r="KE210" s="10"/>
      <c r="KF210" s="10"/>
      <c r="KG210" s="10"/>
      <c r="KH210" s="10"/>
      <c r="KI210" s="10"/>
      <c r="KJ210" s="10"/>
      <c r="KK210" s="10"/>
      <c r="KL210" s="10"/>
      <c r="KM210" s="10"/>
      <c r="KN210" s="10"/>
      <c r="KO210" s="10"/>
      <c r="KP210" s="10"/>
      <c r="KQ210" s="10"/>
      <c r="KR210" s="10"/>
      <c r="KS210" s="10"/>
      <c r="KT210" s="10"/>
      <c r="KU210" s="10"/>
      <c r="KV210" s="10"/>
      <c r="KW210" s="10"/>
      <c r="KX210" s="10"/>
      <c r="KY210" s="10"/>
      <c r="KZ210" s="10"/>
      <c r="LA210" s="10"/>
      <c r="LB210" s="10"/>
      <c r="LC210" s="10"/>
      <c r="LD210" s="10"/>
      <c r="LE210" s="10"/>
      <c r="LF210" s="10"/>
      <c r="LG210" s="10"/>
      <c r="LH210" s="10"/>
    </row>
    <row r="211" spans="1:320" ht="9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  <c r="DC211" s="10"/>
      <c r="DD211" s="10"/>
      <c r="DE211" s="10"/>
      <c r="DF211" s="10"/>
      <c r="DG211" s="10"/>
      <c r="DH211" s="10"/>
      <c r="DI211" s="10"/>
      <c r="DJ211" s="10"/>
      <c r="DK211" s="10"/>
      <c r="DL211" s="10"/>
      <c r="DM211" s="10"/>
      <c r="DN211" s="10"/>
      <c r="DO211" s="10"/>
      <c r="DP211" s="10"/>
      <c r="DQ211" s="10"/>
      <c r="DR211" s="10"/>
      <c r="DS211" s="10"/>
      <c r="DT211" s="10"/>
      <c r="DU211" s="10"/>
      <c r="DV211" s="10"/>
      <c r="DW211" s="10"/>
      <c r="DX211" s="10"/>
      <c r="DY211" s="10"/>
      <c r="DZ211" s="10"/>
      <c r="EA211" s="10"/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  <c r="GY211" s="10"/>
      <c r="GZ211" s="10"/>
      <c r="HA211" s="10"/>
      <c r="HB211" s="10"/>
      <c r="HC211" s="10"/>
      <c r="HD211" s="10"/>
      <c r="HE211" s="10"/>
      <c r="HF211" s="10"/>
      <c r="HG211" s="10"/>
      <c r="HH211" s="10"/>
      <c r="HI211" s="10"/>
      <c r="HJ211" s="10"/>
      <c r="HK211" s="10"/>
      <c r="HL211" s="10"/>
      <c r="HM211" s="10"/>
      <c r="HN211" s="10"/>
      <c r="HO211" s="10"/>
      <c r="HP211" s="10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  <c r="IE211" s="10"/>
      <c r="IF211" s="10"/>
      <c r="IG211" s="10"/>
      <c r="IH211" s="10"/>
      <c r="II211" s="10"/>
      <c r="IJ211" s="10"/>
      <c r="IK211" s="10"/>
      <c r="IL211" s="10"/>
      <c r="IM211" s="10"/>
      <c r="IN211" s="10"/>
      <c r="IO211" s="10"/>
      <c r="IP211" s="10"/>
      <c r="IQ211" s="10"/>
      <c r="IR211" s="10"/>
      <c r="IS211" s="10"/>
      <c r="IT211" s="10"/>
      <c r="IU211" s="10"/>
      <c r="IV211" s="10"/>
      <c r="IW211" s="10"/>
      <c r="IX211" s="10"/>
      <c r="IY211" s="10"/>
      <c r="IZ211" s="10"/>
      <c r="JA211" s="10"/>
      <c r="JB211" s="10"/>
      <c r="JC211" s="10"/>
      <c r="JD211" s="10"/>
      <c r="JE211" s="10"/>
      <c r="JF211" s="10"/>
      <c r="JG211" s="10"/>
      <c r="JH211" s="10"/>
      <c r="JI211" s="10"/>
      <c r="JJ211" s="10"/>
      <c r="JK211" s="10"/>
      <c r="JL211" s="10"/>
      <c r="JM211" s="10"/>
      <c r="JN211" s="10"/>
      <c r="JO211" s="10"/>
      <c r="JP211" s="10"/>
      <c r="JQ211" s="10"/>
      <c r="JR211" s="10"/>
      <c r="JS211" s="10"/>
      <c r="JT211" s="10"/>
      <c r="JU211" s="10"/>
      <c r="JV211" s="10"/>
      <c r="JW211" s="10"/>
      <c r="JX211" s="10"/>
      <c r="JY211" s="10"/>
      <c r="JZ211" s="10"/>
      <c r="KA211" s="10"/>
      <c r="KB211" s="10"/>
      <c r="KC211" s="10"/>
      <c r="KD211" s="10"/>
      <c r="KE211" s="10"/>
      <c r="KF211" s="10"/>
      <c r="KG211" s="10"/>
      <c r="KH211" s="10"/>
      <c r="KI211" s="10"/>
      <c r="KJ211" s="10"/>
      <c r="KK211" s="10"/>
      <c r="KL211" s="10"/>
      <c r="KM211" s="10"/>
      <c r="KN211" s="10"/>
      <c r="KO211" s="10"/>
      <c r="KP211" s="10"/>
      <c r="KQ211" s="10"/>
      <c r="KR211" s="10"/>
      <c r="KS211" s="10"/>
      <c r="KT211" s="10"/>
      <c r="KU211" s="10"/>
      <c r="KV211" s="10"/>
      <c r="KW211" s="10"/>
      <c r="KX211" s="10"/>
      <c r="KY211" s="10"/>
      <c r="KZ211" s="10"/>
      <c r="LA211" s="10"/>
      <c r="LB211" s="10"/>
      <c r="LC211" s="10"/>
      <c r="LD211" s="10"/>
      <c r="LE211" s="10"/>
      <c r="LF211" s="10"/>
      <c r="LG211" s="10"/>
      <c r="LH211" s="10"/>
    </row>
    <row r="212" spans="1:320" ht="9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  <c r="DT212" s="10"/>
      <c r="DU212" s="10"/>
      <c r="DV212" s="10"/>
      <c r="DW212" s="10"/>
      <c r="DX212" s="10"/>
      <c r="DY212" s="10"/>
      <c r="DZ212" s="10"/>
      <c r="EA212" s="10"/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  <c r="GY212" s="10"/>
      <c r="GZ212" s="10"/>
      <c r="HA212" s="10"/>
      <c r="HB212" s="10"/>
      <c r="HC212" s="10"/>
      <c r="HD212" s="10"/>
      <c r="HE212" s="10"/>
      <c r="HF212" s="10"/>
      <c r="HG212" s="10"/>
      <c r="HH212" s="10"/>
      <c r="HI212" s="10"/>
      <c r="HJ212" s="10"/>
      <c r="HK212" s="10"/>
      <c r="HL212" s="10"/>
      <c r="HM212" s="10"/>
      <c r="HN212" s="10"/>
      <c r="HO212" s="10"/>
      <c r="HP212" s="10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  <c r="IE212" s="10"/>
      <c r="IF212" s="10"/>
      <c r="IG212" s="10"/>
      <c r="IH212" s="10"/>
      <c r="II212" s="10"/>
      <c r="IJ212" s="10"/>
      <c r="IK212" s="10"/>
      <c r="IL212" s="10"/>
      <c r="IM212" s="10"/>
      <c r="IN212" s="10"/>
      <c r="IO212" s="10"/>
      <c r="IP212" s="10"/>
      <c r="IQ212" s="10"/>
      <c r="IR212" s="10"/>
      <c r="IS212" s="10"/>
      <c r="IT212" s="10"/>
      <c r="IU212" s="10"/>
      <c r="IV212" s="10"/>
      <c r="IW212" s="10"/>
      <c r="IX212" s="10"/>
      <c r="IY212" s="10"/>
      <c r="IZ212" s="10"/>
      <c r="JA212" s="10"/>
      <c r="JB212" s="10"/>
      <c r="JC212" s="10"/>
      <c r="JD212" s="10"/>
      <c r="JE212" s="10"/>
      <c r="JF212" s="10"/>
      <c r="JG212" s="10"/>
      <c r="JH212" s="10"/>
      <c r="JI212" s="10"/>
      <c r="JJ212" s="10"/>
      <c r="JK212" s="10"/>
      <c r="JL212" s="10"/>
      <c r="JM212" s="10"/>
      <c r="JN212" s="10"/>
      <c r="JO212" s="10"/>
      <c r="JP212" s="10"/>
      <c r="JQ212" s="10"/>
      <c r="JR212" s="10"/>
      <c r="JS212" s="10"/>
      <c r="JT212" s="10"/>
      <c r="JU212" s="10"/>
      <c r="JV212" s="10"/>
      <c r="JW212" s="10"/>
      <c r="JX212" s="10"/>
      <c r="JY212" s="10"/>
      <c r="JZ212" s="10"/>
      <c r="KA212" s="10"/>
      <c r="KB212" s="10"/>
      <c r="KC212" s="10"/>
      <c r="KD212" s="10"/>
      <c r="KE212" s="10"/>
      <c r="KF212" s="10"/>
      <c r="KG212" s="10"/>
      <c r="KH212" s="10"/>
      <c r="KI212" s="10"/>
      <c r="KJ212" s="10"/>
      <c r="KK212" s="10"/>
      <c r="KL212" s="10"/>
      <c r="KM212" s="10"/>
      <c r="KN212" s="10"/>
      <c r="KO212" s="10"/>
      <c r="KP212" s="10"/>
      <c r="KQ212" s="10"/>
      <c r="KR212" s="10"/>
      <c r="KS212" s="10"/>
      <c r="KT212" s="10"/>
      <c r="KU212" s="10"/>
      <c r="KV212" s="10"/>
      <c r="KW212" s="10"/>
      <c r="KX212" s="10"/>
      <c r="KY212" s="10"/>
      <c r="KZ212" s="10"/>
      <c r="LA212" s="10"/>
      <c r="LB212" s="10"/>
      <c r="LC212" s="10"/>
      <c r="LD212" s="10"/>
      <c r="LE212" s="10"/>
      <c r="LF212" s="10"/>
      <c r="LG212" s="10"/>
      <c r="LH212" s="10"/>
    </row>
    <row r="213" spans="1:320" ht="9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  <c r="DT213" s="10"/>
      <c r="DU213" s="10"/>
      <c r="DV213" s="10"/>
      <c r="DW213" s="10"/>
      <c r="DX213" s="10"/>
      <c r="DY213" s="10"/>
      <c r="DZ213" s="10"/>
      <c r="EA213" s="10"/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  <c r="GY213" s="10"/>
      <c r="GZ213" s="10"/>
      <c r="HA213" s="10"/>
      <c r="HB213" s="10"/>
      <c r="HC213" s="10"/>
      <c r="HD213" s="10"/>
      <c r="HE213" s="10"/>
      <c r="HF213" s="10"/>
      <c r="HG213" s="10"/>
      <c r="HH213" s="10"/>
      <c r="HI213" s="10"/>
      <c r="HJ213" s="10"/>
      <c r="HK213" s="10"/>
      <c r="HL213" s="10"/>
      <c r="HM213" s="10"/>
      <c r="HN213" s="10"/>
      <c r="HO213" s="10"/>
      <c r="HP213" s="10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  <c r="IE213" s="10"/>
      <c r="IF213" s="10"/>
      <c r="IG213" s="10"/>
      <c r="IH213" s="10"/>
      <c r="II213" s="10"/>
      <c r="IJ213" s="10"/>
      <c r="IK213" s="10"/>
      <c r="IL213" s="10"/>
      <c r="IM213" s="10"/>
      <c r="IN213" s="10"/>
      <c r="IO213" s="10"/>
      <c r="IP213" s="10"/>
      <c r="IQ213" s="10"/>
      <c r="IR213" s="10"/>
      <c r="IS213" s="10"/>
      <c r="IT213" s="10"/>
      <c r="IU213" s="10"/>
      <c r="IV213" s="10"/>
      <c r="IW213" s="10"/>
      <c r="IX213" s="10"/>
      <c r="IY213" s="10"/>
      <c r="IZ213" s="10"/>
      <c r="JA213" s="10"/>
      <c r="JB213" s="10"/>
      <c r="JC213" s="10"/>
      <c r="JD213" s="10"/>
      <c r="JE213" s="10"/>
      <c r="JF213" s="10"/>
      <c r="JG213" s="10"/>
      <c r="JH213" s="10"/>
      <c r="JI213" s="10"/>
      <c r="JJ213" s="10"/>
      <c r="JK213" s="10"/>
      <c r="JL213" s="10"/>
      <c r="JM213" s="10"/>
      <c r="JN213" s="10"/>
      <c r="JO213" s="10"/>
      <c r="JP213" s="10"/>
      <c r="JQ213" s="10"/>
      <c r="JR213" s="10"/>
      <c r="JS213" s="10"/>
      <c r="JT213" s="10"/>
      <c r="JU213" s="10"/>
      <c r="JV213" s="10"/>
      <c r="JW213" s="10"/>
      <c r="JX213" s="10"/>
      <c r="JY213" s="10"/>
      <c r="JZ213" s="10"/>
      <c r="KA213" s="10"/>
      <c r="KB213" s="10"/>
      <c r="KC213" s="10"/>
      <c r="KD213" s="10"/>
      <c r="KE213" s="10"/>
      <c r="KF213" s="10"/>
      <c r="KG213" s="10"/>
      <c r="KH213" s="10"/>
      <c r="KI213" s="10"/>
      <c r="KJ213" s="10"/>
      <c r="KK213" s="10"/>
      <c r="KL213" s="10"/>
      <c r="KM213" s="10"/>
      <c r="KN213" s="10"/>
      <c r="KO213" s="10"/>
      <c r="KP213" s="10"/>
      <c r="KQ213" s="10"/>
      <c r="KR213" s="10"/>
      <c r="KS213" s="10"/>
      <c r="KT213" s="10"/>
      <c r="KU213" s="10"/>
      <c r="KV213" s="10"/>
      <c r="KW213" s="10"/>
      <c r="KX213" s="10"/>
      <c r="KY213" s="10"/>
      <c r="KZ213" s="10"/>
      <c r="LA213" s="10"/>
      <c r="LB213" s="10"/>
      <c r="LC213" s="10"/>
      <c r="LD213" s="10"/>
      <c r="LE213" s="10"/>
      <c r="LF213" s="10"/>
      <c r="LG213" s="10"/>
      <c r="LH213" s="10"/>
    </row>
    <row r="214" spans="1:320" ht="9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  <c r="DT214" s="10"/>
      <c r="DU214" s="10"/>
      <c r="DV214" s="10"/>
      <c r="DW214" s="10"/>
      <c r="DX214" s="10"/>
      <c r="DY214" s="10"/>
      <c r="DZ214" s="10"/>
      <c r="EA214" s="10"/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  <c r="GY214" s="10"/>
      <c r="GZ214" s="10"/>
      <c r="HA214" s="10"/>
      <c r="HB214" s="10"/>
      <c r="HC214" s="10"/>
      <c r="HD214" s="10"/>
      <c r="HE214" s="10"/>
      <c r="HF214" s="10"/>
      <c r="HG214" s="10"/>
      <c r="HH214" s="10"/>
      <c r="HI214" s="10"/>
      <c r="HJ214" s="10"/>
      <c r="HK214" s="10"/>
      <c r="HL214" s="10"/>
      <c r="HM214" s="10"/>
      <c r="HN214" s="10"/>
      <c r="HO214" s="10"/>
      <c r="HP214" s="10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  <c r="IE214" s="10"/>
      <c r="IF214" s="10"/>
      <c r="IG214" s="10"/>
      <c r="IH214" s="10"/>
      <c r="II214" s="10"/>
      <c r="IJ214" s="10"/>
      <c r="IK214" s="10"/>
      <c r="IL214" s="10"/>
      <c r="IM214" s="10"/>
      <c r="IN214" s="10"/>
      <c r="IO214" s="10"/>
      <c r="IP214" s="10"/>
      <c r="IQ214" s="10"/>
      <c r="IR214" s="10"/>
      <c r="IS214" s="10"/>
      <c r="IT214" s="10"/>
      <c r="IU214" s="10"/>
      <c r="IV214" s="10"/>
      <c r="IW214" s="10"/>
      <c r="IX214" s="10"/>
      <c r="IY214" s="10"/>
      <c r="IZ214" s="10"/>
      <c r="JA214" s="10"/>
      <c r="JB214" s="10"/>
      <c r="JC214" s="10"/>
      <c r="JD214" s="10"/>
      <c r="JE214" s="10"/>
      <c r="JF214" s="10"/>
      <c r="JG214" s="10"/>
      <c r="JH214" s="10"/>
      <c r="JI214" s="10"/>
      <c r="JJ214" s="10"/>
      <c r="JK214" s="10"/>
      <c r="JL214" s="10"/>
      <c r="JM214" s="10"/>
      <c r="JN214" s="10"/>
      <c r="JO214" s="10"/>
      <c r="JP214" s="10"/>
      <c r="JQ214" s="10"/>
      <c r="JR214" s="10"/>
      <c r="JS214" s="10"/>
      <c r="JT214" s="10"/>
      <c r="JU214" s="10"/>
      <c r="JV214" s="10"/>
      <c r="JW214" s="10"/>
      <c r="JX214" s="10"/>
      <c r="JY214" s="10"/>
      <c r="JZ214" s="10"/>
      <c r="KA214" s="10"/>
      <c r="KB214" s="10"/>
      <c r="KC214" s="10"/>
      <c r="KD214" s="10"/>
      <c r="KE214" s="10"/>
      <c r="KF214" s="10"/>
      <c r="KG214" s="10"/>
      <c r="KH214" s="10"/>
      <c r="KI214" s="10"/>
      <c r="KJ214" s="10"/>
      <c r="KK214" s="10"/>
      <c r="KL214" s="10"/>
      <c r="KM214" s="10"/>
      <c r="KN214" s="10"/>
      <c r="KO214" s="10"/>
      <c r="KP214" s="10"/>
      <c r="KQ214" s="10"/>
      <c r="KR214" s="10"/>
      <c r="KS214" s="10"/>
      <c r="KT214" s="10"/>
      <c r="KU214" s="10"/>
      <c r="KV214" s="10"/>
      <c r="KW214" s="10"/>
      <c r="KX214" s="10"/>
      <c r="KY214" s="10"/>
      <c r="KZ214" s="10"/>
      <c r="LA214" s="10"/>
      <c r="LB214" s="10"/>
      <c r="LC214" s="10"/>
      <c r="LD214" s="10"/>
      <c r="LE214" s="10"/>
      <c r="LF214" s="10"/>
      <c r="LG214" s="10"/>
      <c r="LH214" s="10"/>
    </row>
    <row r="215" spans="1:320" ht="9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  <c r="DC215" s="10"/>
      <c r="DD215" s="10"/>
      <c r="DE215" s="10"/>
      <c r="DF215" s="10"/>
      <c r="DG215" s="10"/>
      <c r="DH215" s="10"/>
      <c r="DI215" s="10"/>
      <c r="DJ215" s="10"/>
      <c r="DK215" s="10"/>
      <c r="DL215" s="10"/>
      <c r="DM215" s="10"/>
      <c r="DN215" s="10"/>
      <c r="DO215" s="10"/>
      <c r="DP215" s="10"/>
      <c r="DQ215" s="10"/>
      <c r="DR215" s="10"/>
      <c r="DS215" s="10"/>
      <c r="DT215" s="10"/>
      <c r="DU215" s="10"/>
      <c r="DV215" s="10"/>
      <c r="DW215" s="10"/>
      <c r="DX215" s="10"/>
      <c r="DY215" s="10"/>
      <c r="DZ215" s="10"/>
      <c r="EA215" s="10"/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  <c r="GY215" s="10"/>
      <c r="GZ215" s="10"/>
      <c r="HA215" s="10"/>
      <c r="HB215" s="10"/>
      <c r="HC215" s="10"/>
      <c r="HD215" s="10"/>
      <c r="HE215" s="10"/>
      <c r="HF215" s="10"/>
      <c r="HG215" s="10"/>
      <c r="HH215" s="10"/>
      <c r="HI215" s="10"/>
      <c r="HJ215" s="10"/>
      <c r="HK215" s="10"/>
      <c r="HL215" s="10"/>
      <c r="HM215" s="10"/>
      <c r="HN215" s="10"/>
      <c r="HO215" s="10"/>
      <c r="HP215" s="10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  <c r="IE215" s="10"/>
      <c r="IF215" s="10"/>
      <c r="IG215" s="10"/>
      <c r="IH215" s="10"/>
      <c r="II215" s="10"/>
      <c r="IJ215" s="10"/>
      <c r="IK215" s="10"/>
      <c r="IL215" s="10"/>
      <c r="IM215" s="10"/>
      <c r="IN215" s="10"/>
      <c r="IO215" s="10"/>
      <c r="IP215" s="10"/>
      <c r="IQ215" s="10"/>
      <c r="IR215" s="10"/>
      <c r="IS215" s="10"/>
      <c r="IT215" s="10"/>
      <c r="IU215" s="10"/>
      <c r="IV215" s="10"/>
      <c r="IW215" s="10"/>
      <c r="IX215" s="10"/>
      <c r="IY215" s="10"/>
      <c r="IZ215" s="10"/>
      <c r="JA215" s="10"/>
      <c r="JB215" s="10"/>
      <c r="JC215" s="10"/>
      <c r="JD215" s="10"/>
      <c r="JE215" s="10"/>
      <c r="JF215" s="10"/>
      <c r="JG215" s="10"/>
      <c r="JH215" s="10"/>
      <c r="JI215" s="10"/>
      <c r="JJ215" s="10"/>
      <c r="JK215" s="10"/>
      <c r="JL215" s="10"/>
      <c r="JM215" s="10"/>
      <c r="JN215" s="10"/>
      <c r="JO215" s="10"/>
      <c r="JP215" s="10"/>
      <c r="JQ215" s="10"/>
      <c r="JR215" s="10"/>
      <c r="JS215" s="10"/>
      <c r="JT215" s="10"/>
      <c r="JU215" s="10"/>
      <c r="JV215" s="10"/>
      <c r="JW215" s="10"/>
      <c r="JX215" s="10"/>
      <c r="JY215" s="10"/>
      <c r="JZ215" s="10"/>
      <c r="KA215" s="10"/>
      <c r="KB215" s="10"/>
      <c r="KC215" s="10"/>
      <c r="KD215" s="10"/>
      <c r="KE215" s="10"/>
      <c r="KF215" s="10"/>
      <c r="KG215" s="10"/>
      <c r="KH215" s="10"/>
      <c r="KI215" s="10"/>
      <c r="KJ215" s="10"/>
      <c r="KK215" s="10"/>
      <c r="KL215" s="10"/>
      <c r="KM215" s="10"/>
      <c r="KN215" s="10"/>
      <c r="KO215" s="10"/>
      <c r="KP215" s="10"/>
      <c r="KQ215" s="10"/>
      <c r="KR215" s="10"/>
      <c r="KS215" s="10"/>
      <c r="KT215" s="10"/>
      <c r="KU215" s="10"/>
      <c r="KV215" s="10"/>
      <c r="KW215" s="10"/>
      <c r="KX215" s="10"/>
      <c r="KY215" s="10"/>
      <c r="KZ215" s="10"/>
      <c r="LA215" s="10"/>
      <c r="LB215" s="10"/>
      <c r="LC215" s="10"/>
      <c r="LD215" s="10"/>
      <c r="LE215" s="10"/>
      <c r="LF215" s="10"/>
      <c r="LG215" s="10"/>
      <c r="LH215" s="10"/>
    </row>
    <row r="216" spans="1:320" ht="9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  <c r="DT216" s="10"/>
      <c r="DU216" s="10"/>
      <c r="DV216" s="10"/>
      <c r="DW216" s="10"/>
      <c r="DX216" s="10"/>
      <c r="DY216" s="10"/>
      <c r="DZ216" s="10"/>
      <c r="EA216" s="10"/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  <c r="GY216" s="10"/>
      <c r="GZ216" s="10"/>
      <c r="HA216" s="10"/>
      <c r="HB216" s="10"/>
      <c r="HC216" s="10"/>
      <c r="HD216" s="10"/>
      <c r="HE216" s="10"/>
      <c r="HF216" s="10"/>
      <c r="HG216" s="10"/>
      <c r="HH216" s="10"/>
      <c r="HI216" s="10"/>
      <c r="HJ216" s="10"/>
      <c r="HK216" s="10"/>
      <c r="HL216" s="10"/>
      <c r="HM216" s="10"/>
      <c r="HN216" s="10"/>
      <c r="HO216" s="10"/>
      <c r="HP216" s="10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  <c r="IE216" s="10"/>
      <c r="IF216" s="10"/>
      <c r="IG216" s="10"/>
      <c r="IH216" s="10"/>
      <c r="II216" s="10"/>
      <c r="IJ216" s="10"/>
      <c r="IK216" s="10"/>
      <c r="IL216" s="10"/>
      <c r="IM216" s="10"/>
      <c r="IN216" s="10"/>
      <c r="IO216" s="10"/>
      <c r="IP216" s="10"/>
      <c r="IQ216" s="10"/>
      <c r="IR216" s="10"/>
      <c r="IS216" s="10"/>
      <c r="IT216" s="10"/>
      <c r="IU216" s="10"/>
      <c r="IV216" s="10"/>
      <c r="IW216" s="10"/>
      <c r="IX216" s="10"/>
      <c r="IY216" s="10"/>
      <c r="IZ216" s="10"/>
      <c r="JA216" s="10"/>
      <c r="JB216" s="10"/>
      <c r="JC216" s="10"/>
      <c r="JD216" s="10"/>
      <c r="JE216" s="10"/>
      <c r="JF216" s="10"/>
      <c r="JG216" s="10"/>
      <c r="JH216" s="10"/>
      <c r="JI216" s="10"/>
      <c r="JJ216" s="10"/>
      <c r="JK216" s="10"/>
      <c r="JL216" s="10"/>
      <c r="JM216" s="10"/>
      <c r="JN216" s="10"/>
      <c r="JO216" s="10"/>
      <c r="JP216" s="10"/>
      <c r="JQ216" s="10"/>
      <c r="JR216" s="10"/>
      <c r="JS216" s="10"/>
      <c r="JT216" s="10"/>
      <c r="JU216" s="10"/>
      <c r="JV216" s="10"/>
      <c r="JW216" s="10"/>
      <c r="JX216" s="10"/>
      <c r="JY216" s="10"/>
      <c r="JZ216" s="10"/>
      <c r="KA216" s="10"/>
      <c r="KB216" s="10"/>
      <c r="KC216" s="10"/>
      <c r="KD216" s="10"/>
      <c r="KE216" s="10"/>
      <c r="KF216" s="10"/>
      <c r="KG216" s="10"/>
      <c r="KH216" s="10"/>
      <c r="KI216" s="10"/>
      <c r="KJ216" s="10"/>
      <c r="KK216" s="10"/>
      <c r="KL216" s="10"/>
      <c r="KM216" s="10"/>
      <c r="KN216" s="10"/>
      <c r="KO216" s="10"/>
      <c r="KP216" s="10"/>
      <c r="KQ216" s="10"/>
      <c r="KR216" s="10"/>
      <c r="KS216" s="10"/>
      <c r="KT216" s="10"/>
      <c r="KU216" s="10"/>
      <c r="KV216" s="10"/>
      <c r="KW216" s="10"/>
      <c r="KX216" s="10"/>
      <c r="KY216" s="10"/>
      <c r="KZ216" s="10"/>
      <c r="LA216" s="10"/>
      <c r="LB216" s="10"/>
      <c r="LC216" s="10"/>
      <c r="LD216" s="10"/>
      <c r="LE216" s="10"/>
      <c r="LF216" s="10"/>
      <c r="LG216" s="10"/>
      <c r="LH216" s="10"/>
    </row>
    <row r="217" spans="1:320" ht="9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  <c r="DT217" s="10"/>
      <c r="DU217" s="10"/>
      <c r="DV217" s="10"/>
      <c r="DW217" s="10"/>
      <c r="DX217" s="10"/>
      <c r="DY217" s="10"/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  <c r="GY217" s="10"/>
      <c r="GZ217" s="10"/>
      <c r="HA217" s="10"/>
      <c r="HB217" s="10"/>
      <c r="HC217" s="10"/>
      <c r="HD217" s="10"/>
      <c r="HE217" s="10"/>
      <c r="HF217" s="10"/>
      <c r="HG217" s="10"/>
      <c r="HH217" s="10"/>
      <c r="HI217" s="10"/>
      <c r="HJ217" s="10"/>
      <c r="HK217" s="10"/>
      <c r="HL217" s="10"/>
      <c r="HM217" s="10"/>
      <c r="HN217" s="10"/>
      <c r="HO217" s="10"/>
      <c r="HP217" s="10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  <c r="IE217" s="10"/>
      <c r="IF217" s="10"/>
      <c r="IG217" s="10"/>
      <c r="IH217" s="10"/>
      <c r="II217" s="10"/>
      <c r="IJ217" s="10"/>
      <c r="IK217" s="10"/>
      <c r="IL217" s="10"/>
      <c r="IM217" s="10"/>
      <c r="IN217" s="10"/>
      <c r="IO217" s="10"/>
      <c r="IP217" s="10"/>
      <c r="IQ217" s="10"/>
      <c r="IR217" s="10"/>
      <c r="IS217" s="10"/>
      <c r="IT217" s="10"/>
      <c r="IU217" s="10"/>
      <c r="IV217" s="10"/>
      <c r="IW217" s="10"/>
      <c r="IX217" s="10"/>
      <c r="IY217" s="10"/>
      <c r="IZ217" s="10"/>
      <c r="JA217" s="10"/>
      <c r="JB217" s="10"/>
      <c r="JC217" s="10"/>
      <c r="JD217" s="10"/>
      <c r="JE217" s="10"/>
      <c r="JF217" s="10"/>
      <c r="JG217" s="10"/>
      <c r="JH217" s="10"/>
      <c r="JI217" s="10"/>
      <c r="JJ217" s="10"/>
      <c r="JK217" s="10"/>
      <c r="JL217" s="10"/>
      <c r="JM217" s="10"/>
      <c r="JN217" s="10"/>
      <c r="JO217" s="10"/>
      <c r="JP217" s="10"/>
      <c r="JQ217" s="10"/>
      <c r="JR217" s="10"/>
      <c r="JS217" s="10"/>
      <c r="JT217" s="10"/>
      <c r="JU217" s="10"/>
      <c r="JV217" s="10"/>
      <c r="JW217" s="10"/>
      <c r="JX217" s="10"/>
      <c r="JY217" s="10"/>
      <c r="JZ217" s="10"/>
      <c r="KA217" s="10"/>
      <c r="KB217" s="10"/>
      <c r="KC217" s="10"/>
      <c r="KD217" s="10"/>
      <c r="KE217" s="10"/>
      <c r="KF217" s="10"/>
      <c r="KG217" s="10"/>
      <c r="KH217" s="10"/>
      <c r="KI217" s="10"/>
      <c r="KJ217" s="10"/>
      <c r="KK217" s="10"/>
      <c r="KL217" s="10"/>
      <c r="KM217" s="10"/>
      <c r="KN217" s="10"/>
      <c r="KO217" s="10"/>
      <c r="KP217" s="10"/>
      <c r="KQ217" s="10"/>
      <c r="KR217" s="10"/>
      <c r="KS217" s="10"/>
      <c r="KT217" s="10"/>
      <c r="KU217" s="10"/>
      <c r="KV217" s="10"/>
      <c r="KW217" s="10"/>
      <c r="KX217" s="10"/>
      <c r="KY217" s="10"/>
      <c r="KZ217" s="10"/>
      <c r="LA217" s="10"/>
      <c r="LB217" s="10"/>
      <c r="LC217" s="10"/>
      <c r="LD217" s="10"/>
      <c r="LE217" s="10"/>
      <c r="LF217" s="10"/>
      <c r="LG217" s="10"/>
      <c r="LH217" s="10"/>
    </row>
    <row r="218" spans="1:320" ht="9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  <c r="GY218" s="10"/>
      <c r="GZ218" s="10"/>
      <c r="HA218" s="10"/>
      <c r="HB218" s="10"/>
      <c r="HC218" s="10"/>
      <c r="HD218" s="10"/>
      <c r="HE218" s="10"/>
      <c r="HF218" s="10"/>
      <c r="HG218" s="10"/>
      <c r="HH218" s="10"/>
      <c r="HI218" s="10"/>
      <c r="HJ218" s="10"/>
      <c r="HK218" s="10"/>
      <c r="HL218" s="10"/>
      <c r="HM218" s="10"/>
      <c r="HN218" s="10"/>
      <c r="HO218" s="10"/>
      <c r="HP218" s="10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  <c r="IE218" s="10"/>
      <c r="IF218" s="10"/>
      <c r="IG218" s="10"/>
      <c r="IH218" s="10"/>
      <c r="II218" s="10"/>
      <c r="IJ218" s="10"/>
      <c r="IK218" s="10"/>
      <c r="IL218" s="10"/>
      <c r="IM218" s="10"/>
      <c r="IN218" s="10"/>
      <c r="IO218" s="10"/>
      <c r="IP218" s="10"/>
      <c r="IQ218" s="10"/>
      <c r="IR218" s="10"/>
      <c r="IS218" s="10"/>
      <c r="IT218" s="10"/>
      <c r="IU218" s="10"/>
      <c r="IV218" s="10"/>
      <c r="IW218" s="10"/>
      <c r="IX218" s="10"/>
      <c r="IY218" s="10"/>
      <c r="IZ218" s="10"/>
      <c r="JA218" s="10"/>
      <c r="JB218" s="10"/>
      <c r="JC218" s="10"/>
      <c r="JD218" s="10"/>
      <c r="JE218" s="10"/>
      <c r="JF218" s="10"/>
      <c r="JG218" s="10"/>
      <c r="JH218" s="10"/>
      <c r="JI218" s="10"/>
      <c r="JJ218" s="10"/>
      <c r="JK218" s="10"/>
      <c r="JL218" s="10"/>
      <c r="JM218" s="10"/>
      <c r="JN218" s="10"/>
      <c r="JO218" s="10"/>
      <c r="JP218" s="10"/>
      <c r="JQ218" s="10"/>
      <c r="JR218" s="10"/>
      <c r="JS218" s="10"/>
      <c r="JT218" s="10"/>
      <c r="JU218" s="10"/>
      <c r="JV218" s="10"/>
      <c r="JW218" s="10"/>
      <c r="JX218" s="10"/>
      <c r="JY218" s="10"/>
      <c r="JZ218" s="10"/>
      <c r="KA218" s="10"/>
      <c r="KB218" s="10"/>
      <c r="KC218" s="10"/>
      <c r="KD218" s="10"/>
      <c r="KE218" s="10"/>
      <c r="KF218" s="10"/>
      <c r="KG218" s="10"/>
      <c r="KH218" s="10"/>
      <c r="KI218" s="10"/>
      <c r="KJ218" s="10"/>
      <c r="KK218" s="10"/>
      <c r="KL218" s="10"/>
      <c r="KM218" s="10"/>
      <c r="KN218" s="10"/>
      <c r="KO218" s="10"/>
      <c r="KP218" s="10"/>
      <c r="KQ218" s="10"/>
      <c r="KR218" s="10"/>
      <c r="KS218" s="10"/>
      <c r="KT218" s="10"/>
      <c r="KU218" s="10"/>
      <c r="KV218" s="10"/>
      <c r="KW218" s="10"/>
      <c r="KX218" s="10"/>
      <c r="KY218" s="10"/>
      <c r="KZ218" s="10"/>
      <c r="LA218" s="10"/>
      <c r="LB218" s="10"/>
      <c r="LC218" s="10"/>
      <c r="LD218" s="10"/>
      <c r="LE218" s="10"/>
      <c r="LF218" s="10"/>
      <c r="LG218" s="10"/>
      <c r="LH218" s="10"/>
    </row>
    <row r="219" spans="1:320" ht="9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  <c r="GY219" s="10"/>
      <c r="GZ219" s="10"/>
      <c r="HA219" s="10"/>
      <c r="HB219" s="10"/>
      <c r="HC219" s="10"/>
      <c r="HD219" s="10"/>
      <c r="HE219" s="10"/>
      <c r="HF219" s="10"/>
      <c r="HG219" s="10"/>
      <c r="HH219" s="10"/>
      <c r="HI219" s="10"/>
      <c r="HJ219" s="10"/>
      <c r="HK219" s="10"/>
      <c r="HL219" s="10"/>
      <c r="HM219" s="10"/>
      <c r="HN219" s="10"/>
      <c r="HO219" s="10"/>
      <c r="HP219" s="10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  <c r="IE219" s="10"/>
      <c r="IF219" s="10"/>
      <c r="IG219" s="10"/>
      <c r="IH219" s="10"/>
      <c r="II219" s="10"/>
      <c r="IJ219" s="10"/>
      <c r="IK219" s="10"/>
      <c r="IL219" s="10"/>
      <c r="IM219" s="10"/>
      <c r="IN219" s="10"/>
      <c r="IO219" s="10"/>
      <c r="IP219" s="10"/>
      <c r="IQ219" s="10"/>
      <c r="IR219" s="10"/>
      <c r="IS219" s="10"/>
      <c r="IT219" s="10"/>
      <c r="IU219" s="10"/>
      <c r="IV219" s="10"/>
      <c r="IW219" s="10"/>
      <c r="IX219" s="10"/>
      <c r="IY219" s="10"/>
      <c r="IZ219" s="10"/>
      <c r="JA219" s="10"/>
      <c r="JB219" s="10"/>
      <c r="JC219" s="10"/>
      <c r="JD219" s="10"/>
      <c r="JE219" s="10"/>
      <c r="JF219" s="10"/>
      <c r="JG219" s="10"/>
      <c r="JH219" s="10"/>
      <c r="JI219" s="10"/>
      <c r="JJ219" s="10"/>
      <c r="JK219" s="10"/>
      <c r="JL219" s="10"/>
      <c r="JM219" s="10"/>
      <c r="JN219" s="10"/>
      <c r="JO219" s="10"/>
      <c r="JP219" s="10"/>
      <c r="JQ219" s="10"/>
      <c r="JR219" s="10"/>
      <c r="JS219" s="10"/>
      <c r="JT219" s="10"/>
      <c r="JU219" s="10"/>
      <c r="JV219" s="10"/>
      <c r="JW219" s="10"/>
      <c r="JX219" s="10"/>
      <c r="JY219" s="10"/>
      <c r="JZ219" s="10"/>
      <c r="KA219" s="10"/>
      <c r="KB219" s="10"/>
      <c r="KC219" s="10"/>
      <c r="KD219" s="10"/>
      <c r="KE219" s="10"/>
      <c r="KF219" s="10"/>
      <c r="KG219" s="10"/>
      <c r="KH219" s="10"/>
      <c r="KI219" s="10"/>
      <c r="KJ219" s="10"/>
      <c r="KK219" s="10"/>
      <c r="KL219" s="10"/>
      <c r="KM219" s="10"/>
      <c r="KN219" s="10"/>
      <c r="KO219" s="10"/>
      <c r="KP219" s="10"/>
      <c r="KQ219" s="10"/>
      <c r="KR219" s="10"/>
      <c r="KS219" s="10"/>
      <c r="KT219" s="10"/>
      <c r="KU219" s="10"/>
      <c r="KV219" s="10"/>
      <c r="KW219" s="10"/>
      <c r="KX219" s="10"/>
      <c r="KY219" s="10"/>
      <c r="KZ219" s="10"/>
      <c r="LA219" s="10"/>
      <c r="LB219" s="10"/>
      <c r="LC219" s="10"/>
      <c r="LD219" s="10"/>
      <c r="LE219" s="10"/>
      <c r="LF219" s="10"/>
      <c r="LG219" s="10"/>
      <c r="LH219" s="10"/>
    </row>
    <row r="220" spans="1:320" ht="9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  <c r="DT220" s="10"/>
      <c r="DU220" s="10"/>
      <c r="DV220" s="10"/>
      <c r="DW220" s="10"/>
      <c r="DX220" s="10"/>
      <c r="DY220" s="10"/>
      <c r="DZ220" s="10"/>
      <c r="EA220" s="10"/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  <c r="GY220" s="10"/>
      <c r="GZ220" s="10"/>
      <c r="HA220" s="10"/>
      <c r="HB220" s="10"/>
      <c r="HC220" s="10"/>
      <c r="HD220" s="10"/>
      <c r="HE220" s="10"/>
      <c r="HF220" s="10"/>
      <c r="HG220" s="10"/>
      <c r="HH220" s="10"/>
      <c r="HI220" s="10"/>
      <c r="HJ220" s="10"/>
      <c r="HK220" s="10"/>
      <c r="HL220" s="10"/>
      <c r="HM220" s="10"/>
      <c r="HN220" s="10"/>
      <c r="HO220" s="10"/>
      <c r="HP220" s="1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  <c r="IE220" s="10"/>
      <c r="IF220" s="10"/>
      <c r="IG220" s="10"/>
      <c r="IH220" s="10"/>
      <c r="II220" s="10"/>
      <c r="IJ220" s="10"/>
      <c r="IK220" s="10"/>
      <c r="IL220" s="10"/>
      <c r="IM220" s="10"/>
      <c r="IN220" s="10"/>
      <c r="IO220" s="10"/>
      <c r="IP220" s="10"/>
      <c r="IQ220" s="10"/>
      <c r="IR220" s="10"/>
      <c r="IS220" s="10"/>
      <c r="IT220" s="10"/>
      <c r="IU220" s="10"/>
      <c r="IV220" s="10"/>
      <c r="IW220" s="10"/>
      <c r="IX220" s="10"/>
      <c r="IY220" s="10"/>
      <c r="IZ220" s="10"/>
      <c r="JA220" s="10"/>
      <c r="JB220" s="10"/>
      <c r="JC220" s="10"/>
      <c r="JD220" s="10"/>
      <c r="JE220" s="10"/>
      <c r="JF220" s="10"/>
      <c r="JG220" s="10"/>
      <c r="JH220" s="10"/>
      <c r="JI220" s="10"/>
      <c r="JJ220" s="10"/>
      <c r="JK220" s="10"/>
      <c r="JL220" s="10"/>
      <c r="JM220" s="10"/>
      <c r="JN220" s="10"/>
      <c r="JO220" s="10"/>
      <c r="JP220" s="10"/>
      <c r="JQ220" s="10"/>
      <c r="JR220" s="10"/>
      <c r="JS220" s="10"/>
      <c r="JT220" s="10"/>
      <c r="JU220" s="10"/>
      <c r="JV220" s="10"/>
      <c r="JW220" s="10"/>
      <c r="JX220" s="10"/>
      <c r="JY220" s="10"/>
      <c r="JZ220" s="10"/>
      <c r="KA220" s="10"/>
      <c r="KB220" s="10"/>
      <c r="KC220" s="10"/>
      <c r="KD220" s="10"/>
      <c r="KE220" s="10"/>
      <c r="KF220" s="10"/>
      <c r="KG220" s="10"/>
      <c r="KH220" s="10"/>
      <c r="KI220" s="10"/>
      <c r="KJ220" s="10"/>
      <c r="KK220" s="10"/>
      <c r="KL220" s="10"/>
      <c r="KM220" s="10"/>
      <c r="KN220" s="10"/>
      <c r="KO220" s="10"/>
      <c r="KP220" s="10"/>
      <c r="KQ220" s="10"/>
      <c r="KR220" s="10"/>
      <c r="KS220" s="10"/>
      <c r="KT220" s="10"/>
      <c r="KU220" s="10"/>
      <c r="KV220" s="10"/>
      <c r="KW220" s="10"/>
      <c r="KX220" s="10"/>
      <c r="KY220" s="10"/>
      <c r="KZ220" s="10"/>
      <c r="LA220" s="10"/>
      <c r="LB220" s="10"/>
      <c r="LC220" s="10"/>
      <c r="LD220" s="10"/>
      <c r="LE220" s="10"/>
      <c r="LF220" s="10"/>
      <c r="LG220" s="10"/>
      <c r="LH220" s="10"/>
    </row>
    <row r="221" spans="1:320" ht="9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10"/>
      <c r="DO221" s="10"/>
      <c r="DP221" s="10"/>
      <c r="DQ221" s="10"/>
      <c r="DR221" s="10"/>
      <c r="DS221" s="10"/>
      <c r="DT221" s="10"/>
      <c r="DU221" s="10"/>
      <c r="DV221" s="10"/>
      <c r="DW221" s="10"/>
      <c r="DX221" s="10"/>
      <c r="DY221" s="10"/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  <c r="GY221" s="10"/>
      <c r="GZ221" s="10"/>
      <c r="HA221" s="10"/>
      <c r="HB221" s="10"/>
      <c r="HC221" s="10"/>
      <c r="HD221" s="10"/>
      <c r="HE221" s="10"/>
      <c r="HF221" s="10"/>
      <c r="HG221" s="10"/>
      <c r="HH221" s="10"/>
      <c r="HI221" s="10"/>
      <c r="HJ221" s="10"/>
      <c r="HK221" s="10"/>
      <c r="HL221" s="10"/>
      <c r="HM221" s="10"/>
      <c r="HN221" s="10"/>
      <c r="HO221" s="10"/>
      <c r="HP221" s="10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  <c r="IE221" s="10"/>
      <c r="IF221" s="10"/>
      <c r="IG221" s="10"/>
      <c r="IH221" s="10"/>
      <c r="II221" s="10"/>
      <c r="IJ221" s="10"/>
      <c r="IK221" s="10"/>
      <c r="IL221" s="10"/>
      <c r="IM221" s="10"/>
      <c r="IN221" s="10"/>
      <c r="IO221" s="10"/>
      <c r="IP221" s="10"/>
      <c r="IQ221" s="10"/>
      <c r="IR221" s="10"/>
      <c r="IS221" s="10"/>
      <c r="IT221" s="10"/>
      <c r="IU221" s="10"/>
      <c r="IV221" s="10"/>
      <c r="IW221" s="10"/>
      <c r="IX221" s="10"/>
      <c r="IY221" s="10"/>
      <c r="IZ221" s="10"/>
      <c r="JA221" s="10"/>
      <c r="JB221" s="10"/>
      <c r="JC221" s="10"/>
      <c r="JD221" s="10"/>
      <c r="JE221" s="10"/>
      <c r="JF221" s="10"/>
      <c r="JG221" s="10"/>
      <c r="JH221" s="10"/>
      <c r="JI221" s="10"/>
      <c r="JJ221" s="10"/>
      <c r="JK221" s="10"/>
      <c r="JL221" s="10"/>
      <c r="JM221" s="10"/>
      <c r="JN221" s="10"/>
      <c r="JO221" s="10"/>
      <c r="JP221" s="10"/>
      <c r="JQ221" s="10"/>
      <c r="JR221" s="10"/>
      <c r="JS221" s="10"/>
      <c r="JT221" s="10"/>
      <c r="JU221" s="10"/>
      <c r="JV221" s="10"/>
      <c r="JW221" s="10"/>
      <c r="JX221" s="10"/>
      <c r="JY221" s="10"/>
      <c r="JZ221" s="10"/>
      <c r="KA221" s="10"/>
      <c r="KB221" s="10"/>
      <c r="KC221" s="10"/>
      <c r="KD221" s="10"/>
      <c r="KE221" s="10"/>
      <c r="KF221" s="10"/>
      <c r="KG221" s="10"/>
      <c r="KH221" s="10"/>
      <c r="KI221" s="10"/>
      <c r="KJ221" s="10"/>
      <c r="KK221" s="10"/>
      <c r="KL221" s="10"/>
      <c r="KM221" s="10"/>
      <c r="KN221" s="10"/>
      <c r="KO221" s="10"/>
      <c r="KP221" s="10"/>
      <c r="KQ221" s="10"/>
      <c r="KR221" s="10"/>
      <c r="KS221" s="10"/>
      <c r="KT221" s="10"/>
      <c r="KU221" s="10"/>
      <c r="KV221" s="10"/>
      <c r="KW221" s="10"/>
      <c r="KX221" s="10"/>
      <c r="KY221" s="10"/>
      <c r="KZ221" s="10"/>
      <c r="LA221" s="10"/>
      <c r="LB221" s="10"/>
      <c r="LC221" s="10"/>
      <c r="LD221" s="10"/>
      <c r="LE221" s="10"/>
      <c r="LF221" s="10"/>
      <c r="LG221" s="10"/>
      <c r="LH221" s="10"/>
    </row>
    <row r="222" spans="1:320" ht="9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  <c r="GY222" s="10"/>
      <c r="GZ222" s="10"/>
      <c r="HA222" s="10"/>
      <c r="HB222" s="10"/>
      <c r="HC222" s="10"/>
      <c r="HD222" s="10"/>
      <c r="HE222" s="10"/>
      <c r="HF222" s="10"/>
      <c r="HG222" s="10"/>
      <c r="HH222" s="10"/>
      <c r="HI222" s="10"/>
      <c r="HJ222" s="10"/>
      <c r="HK222" s="10"/>
      <c r="HL222" s="10"/>
      <c r="HM222" s="10"/>
      <c r="HN222" s="10"/>
      <c r="HO222" s="10"/>
      <c r="HP222" s="10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  <c r="IE222" s="10"/>
      <c r="IF222" s="10"/>
      <c r="IG222" s="10"/>
      <c r="IH222" s="10"/>
      <c r="II222" s="10"/>
      <c r="IJ222" s="10"/>
      <c r="IK222" s="10"/>
      <c r="IL222" s="10"/>
      <c r="IM222" s="10"/>
      <c r="IN222" s="10"/>
      <c r="IO222" s="10"/>
      <c r="IP222" s="10"/>
      <c r="IQ222" s="10"/>
      <c r="IR222" s="10"/>
      <c r="IS222" s="10"/>
      <c r="IT222" s="10"/>
      <c r="IU222" s="10"/>
      <c r="IV222" s="10"/>
      <c r="IW222" s="10"/>
      <c r="IX222" s="10"/>
      <c r="IY222" s="10"/>
      <c r="IZ222" s="10"/>
      <c r="JA222" s="10"/>
      <c r="JB222" s="10"/>
      <c r="JC222" s="10"/>
      <c r="JD222" s="10"/>
      <c r="JE222" s="10"/>
      <c r="JF222" s="10"/>
      <c r="JG222" s="10"/>
      <c r="JH222" s="10"/>
      <c r="JI222" s="10"/>
      <c r="JJ222" s="10"/>
      <c r="JK222" s="10"/>
      <c r="JL222" s="10"/>
      <c r="JM222" s="10"/>
      <c r="JN222" s="10"/>
      <c r="JO222" s="10"/>
      <c r="JP222" s="10"/>
      <c r="JQ222" s="10"/>
      <c r="JR222" s="10"/>
      <c r="JS222" s="10"/>
      <c r="JT222" s="10"/>
      <c r="JU222" s="10"/>
      <c r="JV222" s="10"/>
      <c r="JW222" s="10"/>
      <c r="JX222" s="10"/>
      <c r="JY222" s="10"/>
      <c r="JZ222" s="10"/>
      <c r="KA222" s="10"/>
      <c r="KB222" s="10"/>
      <c r="KC222" s="10"/>
      <c r="KD222" s="10"/>
      <c r="KE222" s="10"/>
      <c r="KF222" s="10"/>
      <c r="KG222" s="10"/>
      <c r="KH222" s="10"/>
      <c r="KI222" s="10"/>
      <c r="KJ222" s="10"/>
      <c r="KK222" s="10"/>
      <c r="KL222" s="10"/>
      <c r="KM222" s="10"/>
      <c r="KN222" s="10"/>
      <c r="KO222" s="10"/>
      <c r="KP222" s="10"/>
      <c r="KQ222" s="10"/>
      <c r="KR222" s="10"/>
      <c r="KS222" s="10"/>
      <c r="KT222" s="10"/>
      <c r="KU222" s="10"/>
      <c r="KV222" s="10"/>
      <c r="KW222" s="10"/>
      <c r="KX222" s="10"/>
      <c r="KY222" s="10"/>
      <c r="KZ222" s="10"/>
      <c r="LA222" s="10"/>
      <c r="LB222" s="10"/>
      <c r="LC222" s="10"/>
      <c r="LD222" s="10"/>
      <c r="LE222" s="10"/>
      <c r="LF222" s="10"/>
      <c r="LG222" s="10"/>
      <c r="LH222" s="10"/>
    </row>
    <row r="223" spans="1:320" ht="9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  <c r="DT223" s="10"/>
      <c r="DU223" s="10"/>
      <c r="DV223" s="10"/>
      <c r="DW223" s="10"/>
      <c r="DX223" s="10"/>
      <c r="DY223" s="10"/>
      <c r="DZ223" s="10"/>
      <c r="EA223" s="10"/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  <c r="GY223" s="10"/>
      <c r="GZ223" s="10"/>
      <c r="HA223" s="10"/>
      <c r="HB223" s="10"/>
      <c r="HC223" s="10"/>
      <c r="HD223" s="10"/>
      <c r="HE223" s="10"/>
      <c r="HF223" s="10"/>
      <c r="HG223" s="10"/>
      <c r="HH223" s="10"/>
      <c r="HI223" s="10"/>
      <c r="HJ223" s="10"/>
      <c r="HK223" s="10"/>
      <c r="HL223" s="10"/>
      <c r="HM223" s="10"/>
      <c r="HN223" s="10"/>
      <c r="HO223" s="10"/>
      <c r="HP223" s="10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  <c r="IE223" s="10"/>
      <c r="IF223" s="10"/>
      <c r="IG223" s="10"/>
      <c r="IH223" s="10"/>
      <c r="II223" s="10"/>
      <c r="IJ223" s="10"/>
      <c r="IK223" s="10"/>
      <c r="IL223" s="10"/>
      <c r="IM223" s="10"/>
      <c r="IN223" s="10"/>
      <c r="IO223" s="10"/>
      <c r="IP223" s="10"/>
      <c r="IQ223" s="10"/>
      <c r="IR223" s="10"/>
      <c r="IS223" s="10"/>
      <c r="IT223" s="10"/>
      <c r="IU223" s="10"/>
      <c r="IV223" s="10"/>
      <c r="IW223" s="10"/>
      <c r="IX223" s="10"/>
      <c r="IY223" s="10"/>
      <c r="IZ223" s="10"/>
      <c r="JA223" s="10"/>
      <c r="JB223" s="10"/>
      <c r="JC223" s="10"/>
      <c r="JD223" s="10"/>
      <c r="JE223" s="10"/>
      <c r="JF223" s="10"/>
      <c r="JG223" s="10"/>
      <c r="JH223" s="10"/>
      <c r="JI223" s="10"/>
      <c r="JJ223" s="10"/>
      <c r="JK223" s="10"/>
      <c r="JL223" s="10"/>
      <c r="JM223" s="10"/>
      <c r="JN223" s="10"/>
      <c r="JO223" s="10"/>
      <c r="JP223" s="10"/>
      <c r="JQ223" s="10"/>
      <c r="JR223" s="10"/>
      <c r="JS223" s="10"/>
      <c r="JT223" s="10"/>
      <c r="JU223" s="10"/>
      <c r="JV223" s="10"/>
      <c r="JW223" s="10"/>
      <c r="JX223" s="10"/>
      <c r="JY223" s="10"/>
      <c r="JZ223" s="10"/>
      <c r="KA223" s="10"/>
      <c r="KB223" s="10"/>
      <c r="KC223" s="10"/>
      <c r="KD223" s="10"/>
      <c r="KE223" s="10"/>
      <c r="KF223" s="10"/>
      <c r="KG223" s="10"/>
      <c r="KH223" s="10"/>
      <c r="KI223" s="10"/>
      <c r="KJ223" s="10"/>
      <c r="KK223" s="10"/>
      <c r="KL223" s="10"/>
      <c r="KM223" s="10"/>
      <c r="KN223" s="10"/>
      <c r="KO223" s="10"/>
      <c r="KP223" s="10"/>
      <c r="KQ223" s="10"/>
      <c r="KR223" s="10"/>
      <c r="KS223" s="10"/>
      <c r="KT223" s="10"/>
      <c r="KU223" s="10"/>
      <c r="KV223" s="10"/>
      <c r="KW223" s="10"/>
      <c r="KX223" s="10"/>
      <c r="KY223" s="10"/>
      <c r="KZ223" s="10"/>
      <c r="LA223" s="10"/>
      <c r="LB223" s="10"/>
      <c r="LC223" s="10"/>
      <c r="LD223" s="10"/>
      <c r="LE223" s="10"/>
      <c r="LF223" s="10"/>
      <c r="LG223" s="10"/>
      <c r="LH223" s="10"/>
    </row>
    <row r="224" spans="1:320" ht="9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  <c r="DT224" s="10"/>
      <c r="DU224" s="10"/>
      <c r="DV224" s="10"/>
      <c r="DW224" s="10"/>
      <c r="DX224" s="10"/>
      <c r="DY224" s="10"/>
      <c r="DZ224" s="10"/>
      <c r="EA224" s="10"/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  <c r="GY224" s="10"/>
      <c r="GZ224" s="10"/>
      <c r="HA224" s="10"/>
      <c r="HB224" s="10"/>
      <c r="HC224" s="10"/>
      <c r="HD224" s="10"/>
      <c r="HE224" s="10"/>
      <c r="HF224" s="10"/>
      <c r="HG224" s="10"/>
      <c r="HH224" s="10"/>
      <c r="HI224" s="10"/>
      <c r="HJ224" s="10"/>
      <c r="HK224" s="10"/>
      <c r="HL224" s="10"/>
      <c r="HM224" s="10"/>
      <c r="HN224" s="10"/>
      <c r="HO224" s="10"/>
      <c r="HP224" s="10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  <c r="IE224" s="10"/>
      <c r="IF224" s="10"/>
      <c r="IG224" s="10"/>
      <c r="IH224" s="10"/>
      <c r="II224" s="10"/>
      <c r="IJ224" s="10"/>
      <c r="IK224" s="10"/>
      <c r="IL224" s="10"/>
      <c r="IM224" s="10"/>
      <c r="IN224" s="10"/>
      <c r="IO224" s="10"/>
      <c r="IP224" s="10"/>
      <c r="IQ224" s="10"/>
      <c r="IR224" s="10"/>
      <c r="IS224" s="10"/>
      <c r="IT224" s="10"/>
      <c r="IU224" s="10"/>
      <c r="IV224" s="10"/>
      <c r="IW224" s="10"/>
      <c r="IX224" s="10"/>
      <c r="IY224" s="10"/>
      <c r="IZ224" s="10"/>
      <c r="JA224" s="10"/>
      <c r="JB224" s="10"/>
      <c r="JC224" s="10"/>
      <c r="JD224" s="10"/>
      <c r="JE224" s="10"/>
      <c r="JF224" s="10"/>
      <c r="JG224" s="10"/>
      <c r="JH224" s="10"/>
      <c r="JI224" s="10"/>
      <c r="JJ224" s="10"/>
      <c r="JK224" s="10"/>
      <c r="JL224" s="10"/>
      <c r="JM224" s="10"/>
      <c r="JN224" s="10"/>
      <c r="JO224" s="10"/>
      <c r="JP224" s="10"/>
      <c r="JQ224" s="10"/>
      <c r="JR224" s="10"/>
      <c r="JS224" s="10"/>
      <c r="JT224" s="10"/>
      <c r="JU224" s="10"/>
      <c r="JV224" s="10"/>
      <c r="JW224" s="10"/>
      <c r="JX224" s="10"/>
      <c r="JY224" s="10"/>
      <c r="JZ224" s="10"/>
      <c r="KA224" s="10"/>
      <c r="KB224" s="10"/>
      <c r="KC224" s="10"/>
      <c r="KD224" s="10"/>
      <c r="KE224" s="10"/>
      <c r="KF224" s="10"/>
      <c r="KG224" s="10"/>
      <c r="KH224" s="10"/>
      <c r="KI224" s="10"/>
      <c r="KJ224" s="10"/>
      <c r="KK224" s="10"/>
      <c r="KL224" s="10"/>
      <c r="KM224" s="10"/>
      <c r="KN224" s="10"/>
      <c r="KO224" s="10"/>
      <c r="KP224" s="10"/>
      <c r="KQ224" s="10"/>
      <c r="KR224" s="10"/>
      <c r="KS224" s="10"/>
      <c r="KT224" s="10"/>
      <c r="KU224" s="10"/>
      <c r="KV224" s="10"/>
      <c r="KW224" s="10"/>
      <c r="KX224" s="10"/>
      <c r="KY224" s="10"/>
      <c r="KZ224" s="10"/>
      <c r="LA224" s="10"/>
      <c r="LB224" s="10"/>
      <c r="LC224" s="10"/>
      <c r="LD224" s="10"/>
      <c r="LE224" s="10"/>
      <c r="LF224" s="10"/>
      <c r="LG224" s="10"/>
      <c r="LH224" s="10"/>
    </row>
    <row r="225" spans="1:320" ht="9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  <c r="DC225" s="10"/>
      <c r="DD225" s="10"/>
      <c r="DE225" s="10"/>
      <c r="DF225" s="10"/>
      <c r="DG225" s="10"/>
      <c r="DH225" s="10"/>
      <c r="DI225" s="10"/>
      <c r="DJ225" s="10"/>
      <c r="DK225" s="10"/>
      <c r="DL225" s="10"/>
      <c r="DM225" s="10"/>
      <c r="DN225" s="10"/>
      <c r="DO225" s="10"/>
      <c r="DP225" s="10"/>
      <c r="DQ225" s="10"/>
      <c r="DR225" s="10"/>
      <c r="DS225" s="10"/>
      <c r="DT225" s="10"/>
      <c r="DU225" s="10"/>
      <c r="DV225" s="10"/>
      <c r="DW225" s="10"/>
      <c r="DX225" s="10"/>
      <c r="DY225" s="10"/>
      <c r="DZ225" s="10"/>
      <c r="EA225" s="10"/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  <c r="GY225" s="10"/>
      <c r="GZ225" s="10"/>
      <c r="HA225" s="10"/>
      <c r="HB225" s="10"/>
      <c r="HC225" s="10"/>
      <c r="HD225" s="10"/>
      <c r="HE225" s="10"/>
      <c r="HF225" s="10"/>
      <c r="HG225" s="10"/>
      <c r="HH225" s="10"/>
      <c r="HI225" s="10"/>
      <c r="HJ225" s="10"/>
      <c r="HK225" s="10"/>
      <c r="HL225" s="10"/>
      <c r="HM225" s="10"/>
      <c r="HN225" s="10"/>
      <c r="HO225" s="10"/>
      <c r="HP225" s="10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  <c r="IE225" s="10"/>
      <c r="IF225" s="10"/>
      <c r="IG225" s="10"/>
      <c r="IH225" s="10"/>
      <c r="II225" s="10"/>
      <c r="IJ225" s="10"/>
      <c r="IK225" s="10"/>
      <c r="IL225" s="10"/>
      <c r="IM225" s="10"/>
      <c r="IN225" s="10"/>
      <c r="IO225" s="10"/>
      <c r="IP225" s="10"/>
      <c r="IQ225" s="10"/>
      <c r="IR225" s="10"/>
      <c r="IS225" s="10"/>
      <c r="IT225" s="10"/>
      <c r="IU225" s="10"/>
      <c r="IV225" s="10"/>
      <c r="IW225" s="10"/>
      <c r="IX225" s="10"/>
      <c r="IY225" s="10"/>
      <c r="IZ225" s="10"/>
      <c r="JA225" s="10"/>
      <c r="JB225" s="10"/>
      <c r="JC225" s="10"/>
      <c r="JD225" s="10"/>
      <c r="JE225" s="10"/>
      <c r="JF225" s="10"/>
      <c r="JG225" s="10"/>
      <c r="JH225" s="10"/>
      <c r="JI225" s="10"/>
      <c r="JJ225" s="10"/>
      <c r="JK225" s="10"/>
      <c r="JL225" s="10"/>
      <c r="JM225" s="10"/>
      <c r="JN225" s="10"/>
      <c r="JO225" s="10"/>
      <c r="JP225" s="10"/>
      <c r="JQ225" s="10"/>
      <c r="JR225" s="10"/>
      <c r="JS225" s="10"/>
      <c r="JT225" s="10"/>
      <c r="JU225" s="10"/>
      <c r="JV225" s="10"/>
      <c r="JW225" s="10"/>
      <c r="JX225" s="10"/>
      <c r="JY225" s="10"/>
      <c r="JZ225" s="10"/>
      <c r="KA225" s="10"/>
      <c r="KB225" s="10"/>
      <c r="KC225" s="10"/>
      <c r="KD225" s="10"/>
      <c r="KE225" s="10"/>
      <c r="KF225" s="10"/>
      <c r="KG225" s="10"/>
      <c r="KH225" s="10"/>
      <c r="KI225" s="10"/>
      <c r="KJ225" s="10"/>
      <c r="KK225" s="10"/>
      <c r="KL225" s="10"/>
      <c r="KM225" s="10"/>
      <c r="KN225" s="10"/>
      <c r="KO225" s="10"/>
      <c r="KP225" s="10"/>
      <c r="KQ225" s="10"/>
      <c r="KR225" s="10"/>
      <c r="KS225" s="10"/>
      <c r="KT225" s="10"/>
      <c r="KU225" s="10"/>
      <c r="KV225" s="10"/>
      <c r="KW225" s="10"/>
      <c r="KX225" s="10"/>
      <c r="KY225" s="10"/>
      <c r="KZ225" s="10"/>
      <c r="LA225" s="10"/>
      <c r="LB225" s="10"/>
      <c r="LC225" s="10"/>
      <c r="LD225" s="10"/>
      <c r="LE225" s="10"/>
      <c r="LF225" s="10"/>
      <c r="LG225" s="10"/>
      <c r="LH225" s="10"/>
    </row>
    <row r="226" spans="1:320" ht="9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  <c r="DT226" s="10"/>
      <c r="DU226" s="10"/>
      <c r="DV226" s="10"/>
      <c r="DW226" s="10"/>
      <c r="DX226" s="10"/>
      <c r="DY226" s="10"/>
      <c r="DZ226" s="10"/>
      <c r="EA226" s="10"/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  <c r="GY226" s="10"/>
      <c r="GZ226" s="10"/>
      <c r="HA226" s="10"/>
      <c r="HB226" s="10"/>
      <c r="HC226" s="10"/>
      <c r="HD226" s="10"/>
      <c r="HE226" s="10"/>
      <c r="HF226" s="10"/>
      <c r="HG226" s="10"/>
      <c r="HH226" s="10"/>
      <c r="HI226" s="10"/>
      <c r="HJ226" s="10"/>
      <c r="HK226" s="10"/>
      <c r="HL226" s="10"/>
      <c r="HM226" s="10"/>
      <c r="HN226" s="10"/>
      <c r="HO226" s="10"/>
      <c r="HP226" s="10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  <c r="IE226" s="10"/>
      <c r="IF226" s="10"/>
      <c r="IG226" s="10"/>
      <c r="IH226" s="10"/>
      <c r="II226" s="10"/>
      <c r="IJ226" s="10"/>
      <c r="IK226" s="10"/>
      <c r="IL226" s="10"/>
      <c r="IM226" s="10"/>
      <c r="IN226" s="10"/>
      <c r="IO226" s="10"/>
      <c r="IP226" s="10"/>
      <c r="IQ226" s="10"/>
      <c r="IR226" s="10"/>
      <c r="IS226" s="10"/>
      <c r="IT226" s="10"/>
      <c r="IU226" s="10"/>
      <c r="IV226" s="10"/>
      <c r="IW226" s="10"/>
      <c r="IX226" s="10"/>
      <c r="IY226" s="10"/>
      <c r="IZ226" s="10"/>
      <c r="JA226" s="10"/>
      <c r="JB226" s="10"/>
      <c r="JC226" s="10"/>
      <c r="JD226" s="10"/>
      <c r="JE226" s="10"/>
      <c r="JF226" s="10"/>
      <c r="JG226" s="10"/>
      <c r="JH226" s="10"/>
      <c r="JI226" s="10"/>
      <c r="JJ226" s="10"/>
      <c r="JK226" s="10"/>
      <c r="JL226" s="10"/>
      <c r="JM226" s="10"/>
      <c r="JN226" s="10"/>
      <c r="JO226" s="10"/>
      <c r="JP226" s="10"/>
      <c r="JQ226" s="10"/>
      <c r="JR226" s="10"/>
      <c r="JS226" s="10"/>
      <c r="JT226" s="10"/>
      <c r="JU226" s="10"/>
      <c r="JV226" s="10"/>
      <c r="JW226" s="10"/>
      <c r="JX226" s="10"/>
      <c r="JY226" s="10"/>
      <c r="JZ226" s="10"/>
      <c r="KA226" s="10"/>
      <c r="KB226" s="10"/>
      <c r="KC226" s="10"/>
      <c r="KD226" s="10"/>
      <c r="KE226" s="10"/>
      <c r="KF226" s="10"/>
      <c r="KG226" s="10"/>
      <c r="KH226" s="10"/>
      <c r="KI226" s="10"/>
      <c r="KJ226" s="10"/>
      <c r="KK226" s="10"/>
      <c r="KL226" s="10"/>
      <c r="KM226" s="10"/>
      <c r="KN226" s="10"/>
      <c r="KO226" s="10"/>
      <c r="KP226" s="10"/>
      <c r="KQ226" s="10"/>
      <c r="KR226" s="10"/>
      <c r="KS226" s="10"/>
      <c r="KT226" s="10"/>
      <c r="KU226" s="10"/>
      <c r="KV226" s="10"/>
      <c r="KW226" s="10"/>
      <c r="KX226" s="10"/>
      <c r="KY226" s="10"/>
      <c r="KZ226" s="10"/>
      <c r="LA226" s="10"/>
      <c r="LB226" s="10"/>
      <c r="LC226" s="10"/>
      <c r="LD226" s="10"/>
      <c r="LE226" s="10"/>
      <c r="LF226" s="10"/>
      <c r="LG226" s="10"/>
      <c r="LH226" s="10"/>
    </row>
    <row r="227" spans="1:320" ht="9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  <c r="GY227" s="10"/>
      <c r="GZ227" s="10"/>
      <c r="HA227" s="10"/>
      <c r="HB227" s="10"/>
      <c r="HC227" s="10"/>
      <c r="HD227" s="10"/>
      <c r="HE227" s="10"/>
      <c r="HF227" s="10"/>
      <c r="HG227" s="10"/>
      <c r="HH227" s="10"/>
      <c r="HI227" s="10"/>
      <c r="HJ227" s="10"/>
      <c r="HK227" s="10"/>
      <c r="HL227" s="10"/>
      <c r="HM227" s="10"/>
      <c r="HN227" s="10"/>
      <c r="HO227" s="10"/>
      <c r="HP227" s="10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  <c r="IE227" s="10"/>
      <c r="IF227" s="10"/>
      <c r="IG227" s="10"/>
      <c r="IH227" s="10"/>
      <c r="II227" s="10"/>
      <c r="IJ227" s="10"/>
      <c r="IK227" s="10"/>
      <c r="IL227" s="10"/>
      <c r="IM227" s="10"/>
      <c r="IN227" s="10"/>
      <c r="IO227" s="10"/>
      <c r="IP227" s="10"/>
      <c r="IQ227" s="10"/>
      <c r="IR227" s="10"/>
      <c r="IS227" s="10"/>
      <c r="IT227" s="10"/>
      <c r="IU227" s="10"/>
      <c r="IV227" s="10"/>
      <c r="IW227" s="10"/>
      <c r="IX227" s="10"/>
      <c r="IY227" s="10"/>
      <c r="IZ227" s="10"/>
      <c r="JA227" s="10"/>
      <c r="JB227" s="10"/>
      <c r="JC227" s="10"/>
      <c r="JD227" s="10"/>
      <c r="JE227" s="10"/>
      <c r="JF227" s="10"/>
      <c r="JG227" s="10"/>
      <c r="JH227" s="10"/>
      <c r="JI227" s="10"/>
      <c r="JJ227" s="10"/>
      <c r="JK227" s="10"/>
      <c r="JL227" s="10"/>
      <c r="JM227" s="10"/>
      <c r="JN227" s="10"/>
      <c r="JO227" s="10"/>
      <c r="JP227" s="10"/>
      <c r="JQ227" s="10"/>
      <c r="JR227" s="10"/>
      <c r="JS227" s="10"/>
      <c r="JT227" s="10"/>
      <c r="JU227" s="10"/>
      <c r="JV227" s="10"/>
      <c r="JW227" s="10"/>
      <c r="JX227" s="10"/>
      <c r="JY227" s="10"/>
      <c r="JZ227" s="10"/>
      <c r="KA227" s="10"/>
      <c r="KB227" s="10"/>
      <c r="KC227" s="10"/>
      <c r="KD227" s="10"/>
      <c r="KE227" s="10"/>
      <c r="KF227" s="10"/>
      <c r="KG227" s="10"/>
      <c r="KH227" s="10"/>
      <c r="KI227" s="10"/>
      <c r="KJ227" s="10"/>
      <c r="KK227" s="10"/>
      <c r="KL227" s="10"/>
      <c r="KM227" s="10"/>
      <c r="KN227" s="10"/>
      <c r="KO227" s="10"/>
      <c r="KP227" s="10"/>
      <c r="KQ227" s="10"/>
      <c r="KR227" s="10"/>
      <c r="KS227" s="10"/>
      <c r="KT227" s="10"/>
      <c r="KU227" s="10"/>
      <c r="KV227" s="10"/>
      <c r="KW227" s="10"/>
      <c r="KX227" s="10"/>
      <c r="KY227" s="10"/>
      <c r="KZ227" s="10"/>
      <c r="LA227" s="10"/>
      <c r="LB227" s="10"/>
      <c r="LC227" s="10"/>
      <c r="LD227" s="10"/>
      <c r="LE227" s="10"/>
      <c r="LF227" s="10"/>
      <c r="LG227" s="10"/>
      <c r="LH227" s="10"/>
    </row>
    <row r="228" spans="1:320" ht="9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  <c r="DC228" s="10"/>
      <c r="DD228" s="10"/>
      <c r="DE228" s="10"/>
      <c r="DF228" s="10"/>
      <c r="DG228" s="10"/>
      <c r="DH228" s="10"/>
      <c r="DI228" s="10"/>
      <c r="DJ228" s="10"/>
      <c r="DK228" s="10"/>
      <c r="DL228" s="10"/>
      <c r="DM228" s="10"/>
      <c r="DN228" s="10"/>
      <c r="DO228" s="10"/>
      <c r="DP228" s="10"/>
      <c r="DQ228" s="10"/>
      <c r="DR228" s="10"/>
      <c r="DS228" s="10"/>
      <c r="DT228" s="10"/>
      <c r="DU228" s="10"/>
      <c r="DV228" s="10"/>
      <c r="DW228" s="10"/>
      <c r="DX228" s="10"/>
      <c r="DY228" s="10"/>
      <c r="DZ228" s="10"/>
      <c r="EA228" s="10"/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  <c r="GY228" s="10"/>
      <c r="GZ228" s="10"/>
      <c r="HA228" s="10"/>
      <c r="HB228" s="10"/>
      <c r="HC228" s="10"/>
      <c r="HD228" s="10"/>
      <c r="HE228" s="10"/>
      <c r="HF228" s="10"/>
      <c r="HG228" s="10"/>
      <c r="HH228" s="10"/>
      <c r="HI228" s="10"/>
      <c r="HJ228" s="10"/>
      <c r="HK228" s="10"/>
      <c r="HL228" s="10"/>
      <c r="HM228" s="10"/>
      <c r="HN228" s="10"/>
      <c r="HO228" s="10"/>
      <c r="HP228" s="10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  <c r="IE228" s="10"/>
      <c r="IF228" s="10"/>
      <c r="IG228" s="10"/>
      <c r="IH228" s="10"/>
      <c r="II228" s="10"/>
      <c r="IJ228" s="10"/>
      <c r="IK228" s="10"/>
      <c r="IL228" s="10"/>
      <c r="IM228" s="10"/>
      <c r="IN228" s="10"/>
      <c r="IO228" s="10"/>
      <c r="IP228" s="10"/>
      <c r="IQ228" s="10"/>
      <c r="IR228" s="10"/>
      <c r="IS228" s="10"/>
      <c r="IT228" s="10"/>
      <c r="IU228" s="10"/>
      <c r="IV228" s="10"/>
      <c r="IW228" s="10"/>
      <c r="IX228" s="10"/>
      <c r="IY228" s="10"/>
      <c r="IZ228" s="10"/>
      <c r="JA228" s="10"/>
      <c r="JB228" s="10"/>
      <c r="JC228" s="10"/>
      <c r="JD228" s="10"/>
      <c r="JE228" s="10"/>
      <c r="JF228" s="10"/>
      <c r="JG228" s="10"/>
      <c r="JH228" s="10"/>
      <c r="JI228" s="10"/>
      <c r="JJ228" s="10"/>
      <c r="JK228" s="10"/>
      <c r="JL228" s="10"/>
      <c r="JM228" s="10"/>
      <c r="JN228" s="10"/>
      <c r="JO228" s="10"/>
      <c r="JP228" s="10"/>
      <c r="JQ228" s="10"/>
      <c r="JR228" s="10"/>
      <c r="JS228" s="10"/>
      <c r="JT228" s="10"/>
      <c r="JU228" s="10"/>
      <c r="JV228" s="10"/>
      <c r="JW228" s="10"/>
      <c r="JX228" s="10"/>
      <c r="JY228" s="10"/>
      <c r="JZ228" s="10"/>
      <c r="KA228" s="10"/>
      <c r="KB228" s="10"/>
      <c r="KC228" s="10"/>
      <c r="KD228" s="10"/>
      <c r="KE228" s="10"/>
      <c r="KF228" s="10"/>
      <c r="KG228" s="10"/>
      <c r="KH228" s="10"/>
      <c r="KI228" s="10"/>
      <c r="KJ228" s="10"/>
      <c r="KK228" s="10"/>
      <c r="KL228" s="10"/>
      <c r="KM228" s="10"/>
      <c r="KN228" s="10"/>
      <c r="KO228" s="10"/>
      <c r="KP228" s="10"/>
      <c r="KQ228" s="10"/>
      <c r="KR228" s="10"/>
      <c r="KS228" s="10"/>
      <c r="KT228" s="10"/>
      <c r="KU228" s="10"/>
      <c r="KV228" s="10"/>
      <c r="KW228" s="10"/>
      <c r="KX228" s="10"/>
      <c r="KY228" s="10"/>
      <c r="KZ228" s="10"/>
      <c r="LA228" s="10"/>
      <c r="LB228" s="10"/>
      <c r="LC228" s="10"/>
      <c r="LD228" s="10"/>
      <c r="LE228" s="10"/>
      <c r="LF228" s="10"/>
      <c r="LG228" s="10"/>
      <c r="LH228" s="10"/>
    </row>
    <row r="229" spans="1:320" ht="9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  <c r="DT229" s="10"/>
      <c r="DU229" s="10"/>
      <c r="DV229" s="10"/>
      <c r="DW229" s="10"/>
      <c r="DX229" s="10"/>
      <c r="DY229" s="10"/>
      <c r="DZ229" s="10"/>
      <c r="EA229" s="10"/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  <c r="GY229" s="10"/>
      <c r="GZ229" s="10"/>
      <c r="HA229" s="10"/>
      <c r="HB229" s="10"/>
      <c r="HC229" s="10"/>
      <c r="HD229" s="10"/>
      <c r="HE229" s="10"/>
      <c r="HF229" s="10"/>
      <c r="HG229" s="10"/>
      <c r="HH229" s="10"/>
      <c r="HI229" s="10"/>
      <c r="HJ229" s="10"/>
      <c r="HK229" s="10"/>
      <c r="HL229" s="10"/>
      <c r="HM229" s="10"/>
      <c r="HN229" s="10"/>
      <c r="HO229" s="10"/>
      <c r="HP229" s="10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  <c r="IE229" s="10"/>
      <c r="IF229" s="10"/>
      <c r="IG229" s="10"/>
      <c r="IH229" s="10"/>
      <c r="II229" s="10"/>
      <c r="IJ229" s="10"/>
      <c r="IK229" s="10"/>
      <c r="IL229" s="10"/>
      <c r="IM229" s="10"/>
      <c r="IN229" s="10"/>
      <c r="IO229" s="10"/>
      <c r="IP229" s="10"/>
      <c r="IQ229" s="10"/>
      <c r="IR229" s="10"/>
      <c r="IS229" s="10"/>
      <c r="IT229" s="10"/>
      <c r="IU229" s="10"/>
      <c r="IV229" s="10"/>
      <c r="IW229" s="10"/>
      <c r="IX229" s="10"/>
      <c r="IY229" s="10"/>
      <c r="IZ229" s="10"/>
      <c r="JA229" s="10"/>
      <c r="JB229" s="10"/>
      <c r="JC229" s="10"/>
      <c r="JD229" s="10"/>
      <c r="JE229" s="10"/>
      <c r="JF229" s="10"/>
      <c r="JG229" s="10"/>
      <c r="JH229" s="10"/>
      <c r="JI229" s="10"/>
      <c r="JJ229" s="10"/>
      <c r="JK229" s="10"/>
      <c r="JL229" s="10"/>
      <c r="JM229" s="10"/>
      <c r="JN229" s="10"/>
      <c r="JO229" s="10"/>
      <c r="JP229" s="10"/>
      <c r="JQ229" s="10"/>
      <c r="JR229" s="10"/>
      <c r="JS229" s="10"/>
      <c r="JT229" s="10"/>
      <c r="JU229" s="10"/>
      <c r="JV229" s="10"/>
      <c r="JW229" s="10"/>
      <c r="JX229" s="10"/>
      <c r="JY229" s="10"/>
      <c r="JZ229" s="10"/>
      <c r="KA229" s="10"/>
      <c r="KB229" s="10"/>
      <c r="KC229" s="10"/>
      <c r="KD229" s="10"/>
      <c r="KE229" s="10"/>
      <c r="KF229" s="10"/>
      <c r="KG229" s="10"/>
      <c r="KH229" s="10"/>
      <c r="KI229" s="10"/>
      <c r="KJ229" s="10"/>
      <c r="KK229" s="10"/>
      <c r="KL229" s="10"/>
      <c r="KM229" s="10"/>
      <c r="KN229" s="10"/>
      <c r="KO229" s="10"/>
      <c r="KP229" s="10"/>
      <c r="KQ229" s="10"/>
      <c r="KR229" s="10"/>
      <c r="KS229" s="10"/>
      <c r="KT229" s="10"/>
      <c r="KU229" s="10"/>
      <c r="KV229" s="10"/>
      <c r="KW229" s="10"/>
      <c r="KX229" s="10"/>
      <c r="KY229" s="10"/>
      <c r="KZ229" s="10"/>
      <c r="LA229" s="10"/>
      <c r="LB229" s="10"/>
      <c r="LC229" s="10"/>
      <c r="LD229" s="10"/>
      <c r="LE229" s="10"/>
      <c r="LF229" s="10"/>
      <c r="LG229" s="10"/>
      <c r="LH229" s="10"/>
    </row>
    <row r="230" spans="1:320" ht="9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  <c r="DT230" s="10"/>
      <c r="DU230" s="10"/>
      <c r="DV230" s="10"/>
      <c r="DW230" s="10"/>
      <c r="DX230" s="10"/>
      <c r="DY230" s="10"/>
      <c r="DZ230" s="10"/>
      <c r="EA230" s="10"/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  <c r="GY230" s="10"/>
      <c r="GZ230" s="10"/>
      <c r="HA230" s="10"/>
      <c r="HB230" s="10"/>
      <c r="HC230" s="10"/>
      <c r="HD230" s="10"/>
      <c r="HE230" s="10"/>
      <c r="HF230" s="10"/>
      <c r="HG230" s="10"/>
      <c r="HH230" s="10"/>
      <c r="HI230" s="10"/>
      <c r="HJ230" s="10"/>
      <c r="HK230" s="10"/>
      <c r="HL230" s="10"/>
      <c r="HM230" s="10"/>
      <c r="HN230" s="10"/>
      <c r="HO230" s="10"/>
      <c r="HP230" s="1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  <c r="IE230" s="10"/>
      <c r="IF230" s="10"/>
      <c r="IG230" s="10"/>
      <c r="IH230" s="10"/>
      <c r="II230" s="10"/>
      <c r="IJ230" s="10"/>
      <c r="IK230" s="10"/>
      <c r="IL230" s="10"/>
      <c r="IM230" s="10"/>
      <c r="IN230" s="10"/>
      <c r="IO230" s="10"/>
      <c r="IP230" s="10"/>
      <c r="IQ230" s="10"/>
      <c r="IR230" s="10"/>
      <c r="IS230" s="10"/>
      <c r="IT230" s="10"/>
      <c r="IU230" s="10"/>
      <c r="IV230" s="10"/>
      <c r="IW230" s="10"/>
      <c r="IX230" s="10"/>
      <c r="IY230" s="10"/>
      <c r="IZ230" s="10"/>
      <c r="JA230" s="10"/>
      <c r="JB230" s="10"/>
      <c r="JC230" s="10"/>
      <c r="JD230" s="10"/>
      <c r="JE230" s="10"/>
      <c r="JF230" s="10"/>
      <c r="JG230" s="10"/>
      <c r="JH230" s="10"/>
      <c r="JI230" s="10"/>
      <c r="JJ230" s="10"/>
      <c r="JK230" s="10"/>
      <c r="JL230" s="10"/>
      <c r="JM230" s="10"/>
      <c r="JN230" s="10"/>
      <c r="JO230" s="10"/>
      <c r="JP230" s="10"/>
      <c r="JQ230" s="10"/>
      <c r="JR230" s="10"/>
      <c r="JS230" s="10"/>
      <c r="JT230" s="10"/>
      <c r="JU230" s="10"/>
      <c r="JV230" s="10"/>
      <c r="JW230" s="10"/>
      <c r="JX230" s="10"/>
      <c r="JY230" s="10"/>
      <c r="JZ230" s="10"/>
      <c r="KA230" s="10"/>
      <c r="KB230" s="10"/>
      <c r="KC230" s="10"/>
      <c r="KD230" s="10"/>
      <c r="KE230" s="10"/>
      <c r="KF230" s="10"/>
      <c r="KG230" s="10"/>
      <c r="KH230" s="10"/>
      <c r="KI230" s="10"/>
      <c r="KJ230" s="10"/>
      <c r="KK230" s="10"/>
      <c r="KL230" s="10"/>
      <c r="KM230" s="10"/>
      <c r="KN230" s="10"/>
      <c r="KO230" s="10"/>
      <c r="KP230" s="10"/>
      <c r="KQ230" s="10"/>
      <c r="KR230" s="10"/>
      <c r="KS230" s="10"/>
      <c r="KT230" s="10"/>
      <c r="KU230" s="10"/>
      <c r="KV230" s="10"/>
      <c r="KW230" s="10"/>
      <c r="KX230" s="10"/>
      <c r="KY230" s="10"/>
      <c r="KZ230" s="10"/>
      <c r="LA230" s="10"/>
      <c r="LB230" s="10"/>
      <c r="LC230" s="10"/>
      <c r="LD230" s="10"/>
      <c r="LE230" s="10"/>
      <c r="LF230" s="10"/>
      <c r="LG230" s="10"/>
      <c r="LH230" s="10"/>
    </row>
    <row r="231" spans="1:320" ht="9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  <c r="DT231" s="10"/>
      <c r="DU231" s="10"/>
      <c r="DV231" s="10"/>
      <c r="DW231" s="10"/>
      <c r="DX231" s="10"/>
      <c r="DY231" s="10"/>
      <c r="DZ231" s="10"/>
      <c r="EA231" s="10"/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  <c r="GY231" s="10"/>
      <c r="GZ231" s="10"/>
      <c r="HA231" s="10"/>
      <c r="HB231" s="10"/>
      <c r="HC231" s="10"/>
      <c r="HD231" s="10"/>
      <c r="HE231" s="10"/>
      <c r="HF231" s="10"/>
      <c r="HG231" s="10"/>
      <c r="HH231" s="10"/>
      <c r="HI231" s="10"/>
      <c r="HJ231" s="10"/>
      <c r="HK231" s="10"/>
      <c r="HL231" s="10"/>
      <c r="HM231" s="10"/>
      <c r="HN231" s="10"/>
      <c r="HO231" s="10"/>
      <c r="HP231" s="10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  <c r="IE231" s="10"/>
      <c r="IF231" s="10"/>
      <c r="IG231" s="10"/>
      <c r="IH231" s="10"/>
      <c r="II231" s="10"/>
      <c r="IJ231" s="10"/>
      <c r="IK231" s="10"/>
      <c r="IL231" s="10"/>
      <c r="IM231" s="10"/>
      <c r="IN231" s="10"/>
      <c r="IO231" s="10"/>
      <c r="IP231" s="10"/>
      <c r="IQ231" s="10"/>
      <c r="IR231" s="10"/>
      <c r="IS231" s="10"/>
      <c r="IT231" s="10"/>
      <c r="IU231" s="10"/>
      <c r="IV231" s="10"/>
      <c r="IW231" s="10"/>
      <c r="IX231" s="10"/>
      <c r="IY231" s="10"/>
      <c r="IZ231" s="10"/>
      <c r="JA231" s="10"/>
      <c r="JB231" s="10"/>
      <c r="JC231" s="10"/>
      <c r="JD231" s="10"/>
      <c r="JE231" s="10"/>
      <c r="JF231" s="10"/>
      <c r="JG231" s="10"/>
      <c r="JH231" s="10"/>
      <c r="JI231" s="10"/>
      <c r="JJ231" s="10"/>
      <c r="JK231" s="10"/>
      <c r="JL231" s="10"/>
      <c r="JM231" s="10"/>
      <c r="JN231" s="10"/>
      <c r="JO231" s="10"/>
      <c r="JP231" s="10"/>
      <c r="JQ231" s="10"/>
      <c r="JR231" s="10"/>
      <c r="JS231" s="10"/>
      <c r="JT231" s="10"/>
      <c r="JU231" s="10"/>
      <c r="JV231" s="10"/>
      <c r="JW231" s="10"/>
      <c r="JX231" s="10"/>
      <c r="JY231" s="10"/>
      <c r="JZ231" s="10"/>
      <c r="KA231" s="10"/>
      <c r="KB231" s="10"/>
      <c r="KC231" s="10"/>
      <c r="KD231" s="10"/>
      <c r="KE231" s="10"/>
      <c r="KF231" s="10"/>
      <c r="KG231" s="10"/>
      <c r="KH231" s="10"/>
      <c r="KI231" s="10"/>
      <c r="KJ231" s="10"/>
      <c r="KK231" s="10"/>
      <c r="KL231" s="10"/>
      <c r="KM231" s="10"/>
      <c r="KN231" s="10"/>
      <c r="KO231" s="10"/>
      <c r="KP231" s="10"/>
      <c r="KQ231" s="10"/>
      <c r="KR231" s="10"/>
      <c r="KS231" s="10"/>
      <c r="KT231" s="10"/>
      <c r="KU231" s="10"/>
      <c r="KV231" s="10"/>
      <c r="KW231" s="10"/>
      <c r="KX231" s="10"/>
      <c r="KY231" s="10"/>
      <c r="KZ231" s="10"/>
      <c r="LA231" s="10"/>
      <c r="LB231" s="10"/>
      <c r="LC231" s="10"/>
      <c r="LD231" s="10"/>
      <c r="LE231" s="10"/>
      <c r="LF231" s="10"/>
      <c r="LG231" s="10"/>
      <c r="LH231" s="10"/>
    </row>
    <row r="232" spans="1:320" ht="9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  <c r="GY232" s="10"/>
      <c r="GZ232" s="10"/>
      <c r="HA232" s="10"/>
      <c r="HB232" s="10"/>
      <c r="HC232" s="10"/>
      <c r="HD232" s="10"/>
      <c r="HE232" s="10"/>
      <c r="HF232" s="10"/>
      <c r="HG232" s="10"/>
      <c r="HH232" s="10"/>
      <c r="HI232" s="10"/>
      <c r="HJ232" s="10"/>
      <c r="HK232" s="10"/>
      <c r="HL232" s="10"/>
      <c r="HM232" s="10"/>
      <c r="HN232" s="10"/>
      <c r="HO232" s="10"/>
      <c r="HP232" s="10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  <c r="IE232" s="10"/>
      <c r="IF232" s="10"/>
      <c r="IG232" s="10"/>
      <c r="IH232" s="10"/>
      <c r="II232" s="10"/>
      <c r="IJ232" s="10"/>
      <c r="IK232" s="10"/>
      <c r="IL232" s="10"/>
      <c r="IM232" s="10"/>
      <c r="IN232" s="10"/>
      <c r="IO232" s="10"/>
      <c r="IP232" s="10"/>
      <c r="IQ232" s="10"/>
      <c r="IR232" s="10"/>
      <c r="IS232" s="10"/>
      <c r="IT232" s="10"/>
      <c r="IU232" s="10"/>
      <c r="IV232" s="10"/>
      <c r="IW232" s="10"/>
      <c r="IX232" s="10"/>
      <c r="IY232" s="10"/>
      <c r="IZ232" s="10"/>
      <c r="JA232" s="10"/>
      <c r="JB232" s="10"/>
      <c r="JC232" s="10"/>
      <c r="JD232" s="10"/>
      <c r="JE232" s="10"/>
      <c r="JF232" s="10"/>
      <c r="JG232" s="10"/>
      <c r="JH232" s="10"/>
      <c r="JI232" s="10"/>
      <c r="JJ232" s="10"/>
      <c r="JK232" s="10"/>
      <c r="JL232" s="10"/>
      <c r="JM232" s="10"/>
      <c r="JN232" s="10"/>
      <c r="JO232" s="10"/>
      <c r="JP232" s="10"/>
      <c r="JQ232" s="10"/>
      <c r="JR232" s="10"/>
      <c r="JS232" s="10"/>
      <c r="JT232" s="10"/>
      <c r="JU232" s="10"/>
      <c r="JV232" s="10"/>
      <c r="JW232" s="10"/>
      <c r="JX232" s="10"/>
      <c r="JY232" s="10"/>
      <c r="JZ232" s="10"/>
      <c r="KA232" s="10"/>
      <c r="KB232" s="10"/>
      <c r="KC232" s="10"/>
      <c r="KD232" s="10"/>
      <c r="KE232" s="10"/>
      <c r="KF232" s="10"/>
      <c r="KG232" s="10"/>
      <c r="KH232" s="10"/>
      <c r="KI232" s="10"/>
      <c r="KJ232" s="10"/>
      <c r="KK232" s="10"/>
      <c r="KL232" s="10"/>
      <c r="KM232" s="10"/>
      <c r="KN232" s="10"/>
      <c r="KO232" s="10"/>
      <c r="KP232" s="10"/>
      <c r="KQ232" s="10"/>
      <c r="KR232" s="10"/>
      <c r="KS232" s="10"/>
      <c r="KT232" s="10"/>
      <c r="KU232" s="10"/>
      <c r="KV232" s="10"/>
      <c r="KW232" s="10"/>
      <c r="KX232" s="10"/>
      <c r="KY232" s="10"/>
      <c r="KZ232" s="10"/>
      <c r="LA232" s="10"/>
      <c r="LB232" s="10"/>
      <c r="LC232" s="10"/>
      <c r="LD232" s="10"/>
      <c r="LE232" s="10"/>
      <c r="LF232" s="10"/>
      <c r="LG232" s="10"/>
      <c r="LH232" s="10"/>
    </row>
    <row r="233" spans="1:320" ht="9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10"/>
      <c r="DO233" s="10"/>
      <c r="DP233" s="10"/>
      <c r="DQ233" s="10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  <c r="GY233" s="10"/>
      <c r="GZ233" s="10"/>
      <c r="HA233" s="10"/>
      <c r="HB233" s="10"/>
      <c r="HC233" s="10"/>
      <c r="HD233" s="10"/>
      <c r="HE233" s="10"/>
      <c r="HF233" s="10"/>
      <c r="HG233" s="10"/>
      <c r="HH233" s="10"/>
      <c r="HI233" s="10"/>
      <c r="HJ233" s="10"/>
      <c r="HK233" s="10"/>
      <c r="HL233" s="10"/>
      <c r="HM233" s="10"/>
      <c r="HN233" s="10"/>
      <c r="HO233" s="10"/>
      <c r="HP233" s="10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  <c r="IE233" s="10"/>
      <c r="IF233" s="10"/>
      <c r="IG233" s="10"/>
      <c r="IH233" s="10"/>
      <c r="II233" s="10"/>
      <c r="IJ233" s="10"/>
      <c r="IK233" s="10"/>
      <c r="IL233" s="10"/>
      <c r="IM233" s="10"/>
      <c r="IN233" s="10"/>
      <c r="IO233" s="10"/>
      <c r="IP233" s="10"/>
      <c r="IQ233" s="10"/>
      <c r="IR233" s="10"/>
      <c r="IS233" s="10"/>
      <c r="IT233" s="10"/>
      <c r="IU233" s="10"/>
      <c r="IV233" s="10"/>
      <c r="IW233" s="10"/>
      <c r="IX233" s="10"/>
      <c r="IY233" s="10"/>
      <c r="IZ233" s="10"/>
      <c r="JA233" s="10"/>
      <c r="JB233" s="10"/>
      <c r="JC233" s="10"/>
      <c r="JD233" s="10"/>
      <c r="JE233" s="10"/>
      <c r="JF233" s="10"/>
      <c r="JG233" s="10"/>
      <c r="JH233" s="10"/>
      <c r="JI233" s="10"/>
      <c r="JJ233" s="10"/>
      <c r="JK233" s="10"/>
      <c r="JL233" s="10"/>
      <c r="JM233" s="10"/>
      <c r="JN233" s="10"/>
      <c r="JO233" s="10"/>
      <c r="JP233" s="10"/>
      <c r="JQ233" s="10"/>
      <c r="JR233" s="10"/>
      <c r="JS233" s="10"/>
      <c r="JT233" s="10"/>
      <c r="JU233" s="10"/>
      <c r="JV233" s="10"/>
      <c r="JW233" s="10"/>
      <c r="JX233" s="10"/>
      <c r="JY233" s="10"/>
      <c r="JZ233" s="10"/>
      <c r="KA233" s="10"/>
      <c r="KB233" s="10"/>
      <c r="KC233" s="10"/>
      <c r="KD233" s="10"/>
      <c r="KE233" s="10"/>
      <c r="KF233" s="10"/>
      <c r="KG233" s="10"/>
      <c r="KH233" s="10"/>
      <c r="KI233" s="10"/>
      <c r="KJ233" s="10"/>
      <c r="KK233" s="10"/>
      <c r="KL233" s="10"/>
      <c r="KM233" s="10"/>
      <c r="KN233" s="10"/>
      <c r="KO233" s="10"/>
      <c r="KP233" s="10"/>
      <c r="KQ233" s="10"/>
      <c r="KR233" s="10"/>
      <c r="KS233" s="10"/>
      <c r="KT233" s="10"/>
      <c r="KU233" s="10"/>
      <c r="KV233" s="10"/>
      <c r="KW233" s="10"/>
      <c r="KX233" s="10"/>
      <c r="KY233" s="10"/>
      <c r="KZ233" s="10"/>
      <c r="LA233" s="10"/>
      <c r="LB233" s="10"/>
      <c r="LC233" s="10"/>
      <c r="LD233" s="10"/>
      <c r="LE233" s="10"/>
      <c r="LF233" s="10"/>
      <c r="LG233" s="10"/>
      <c r="LH233" s="10"/>
    </row>
    <row r="234" spans="1:320" ht="9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  <c r="DT234" s="10"/>
      <c r="DU234" s="10"/>
      <c r="DV234" s="10"/>
      <c r="DW234" s="10"/>
      <c r="DX234" s="10"/>
      <c r="DY234" s="10"/>
      <c r="DZ234" s="10"/>
      <c r="EA234" s="10"/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  <c r="GY234" s="10"/>
      <c r="GZ234" s="10"/>
      <c r="HA234" s="10"/>
      <c r="HB234" s="10"/>
      <c r="HC234" s="10"/>
      <c r="HD234" s="10"/>
      <c r="HE234" s="10"/>
      <c r="HF234" s="10"/>
      <c r="HG234" s="10"/>
      <c r="HH234" s="10"/>
      <c r="HI234" s="10"/>
      <c r="HJ234" s="10"/>
      <c r="HK234" s="10"/>
      <c r="HL234" s="10"/>
      <c r="HM234" s="10"/>
      <c r="HN234" s="10"/>
      <c r="HO234" s="10"/>
      <c r="HP234" s="10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  <c r="IE234" s="10"/>
      <c r="IF234" s="10"/>
      <c r="IG234" s="10"/>
      <c r="IH234" s="10"/>
      <c r="II234" s="10"/>
      <c r="IJ234" s="10"/>
      <c r="IK234" s="10"/>
      <c r="IL234" s="10"/>
      <c r="IM234" s="10"/>
      <c r="IN234" s="10"/>
      <c r="IO234" s="10"/>
      <c r="IP234" s="10"/>
      <c r="IQ234" s="10"/>
      <c r="IR234" s="10"/>
      <c r="IS234" s="10"/>
      <c r="IT234" s="10"/>
      <c r="IU234" s="10"/>
      <c r="IV234" s="10"/>
      <c r="IW234" s="10"/>
      <c r="IX234" s="10"/>
      <c r="IY234" s="10"/>
      <c r="IZ234" s="10"/>
      <c r="JA234" s="10"/>
      <c r="JB234" s="10"/>
      <c r="JC234" s="10"/>
      <c r="JD234" s="10"/>
      <c r="JE234" s="10"/>
      <c r="JF234" s="10"/>
      <c r="JG234" s="10"/>
      <c r="JH234" s="10"/>
      <c r="JI234" s="10"/>
      <c r="JJ234" s="10"/>
      <c r="JK234" s="10"/>
      <c r="JL234" s="10"/>
      <c r="JM234" s="10"/>
      <c r="JN234" s="10"/>
      <c r="JO234" s="10"/>
      <c r="JP234" s="10"/>
      <c r="JQ234" s="10"/>
      <c r="JR234" s="10"/>
      <c r="JS234" s="10"/>
      <c r="JT234" s="10"/>
      <c r="JU234" s="10"/>
      <c r="JV234" s="10"/>
      <c r="JW234" s="10"/>
      <c r="JX234" s="10"/>
      <c r="JY234" s="10"/>
      <c r="JZ234" s="10"/>
      <c r="KA234" s="10"/>
      <c r="KB234" s="10"/>
      <c r="KC234" s="10"/>
      <c r="KD234" s="10"/>
      <c r="KE234" s="10"/>
      <c r="KF234" s="10"/>
      <c r="KG234" s="10"/>
      <c r="KH234" s="10"/>
      <c r="KI234" s="10"/>
      <c r="KJ234" s="10"/>
      <c r="KK234" s="10"/>
      <c r="KL234" s="10"/>
      <c r="KM234" s="10"/>
      <c r="KN234" s="10"/>
      <c r="KO234" s="10"/>
      <c r="KP234" s="10"/>
      <c r="KQ234" s="10"/>
      <c r="KR234" s="10"/>
      <c r="KS234" s="10"/>
      <c r="KT234" s="10"/>
      <c r="KU234" s="10"/>
      <c r="KV234" s="10"/>
      <c r="KW234" s="10"/>
      <c r="KX234" s="10"/>
      <c r="KY234" s="10"/>
      <c r="KZ234" s="10"/>
      <c r="LA234" s="10"/>
      <c r="LB234" s="10"/>
      <c r="LC234" s="10"/>
      <c r="LD234" s="10"/>
      <c r="LE234" s="10"/>
      <c r="LF234" s="10"/>
      <c r="LG234" s="10"/>
      <c r="LH234" s="10"/>
    </row>
    <row r="235" spans="1:320" ht="9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  <c r="DT235" s="10"/>
      <c r="DU235" s="10"/>
      <c r="DV235" s="10"/>
      <c r="DW235" s="10"/>
      <c r="DX235" s="10"/>
      <c r="DY235" s="10"/>
      <c r="DZ235" s="10"/>
      <c r="EA235" s="10"/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  <c r="GY235" s="10"/>
      <c r="GZ235" s="10"/>
      <c r="HA235" s="10"/>
      <c r="HB235" s="10"/>
      <c r="HC235" s="10"/>
      <c r="HD235" s="10"/>
      <c r="HE235" s="10"/>
      <c r="HF235" s="10"/>
      <c r="HG235" s="10"/>
      <c r="HH235" s="10"/>
      <c r="HI235" s="10"/>
      <c r="HJ235" s="10"/>
      <c r="HK235" s="10"/>
      <c r="HL235" s="10"/>
      <c r="HM235" s="10"/>
      <c r="HN235" s="10"/>
      <c r="HO235" s="10"/>
      <c r="HP235" s="10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  <c r="IE235" s="10"/>
      <c r="IF235" s="10"/>
      <c r="IG235" s="10"/>
      <c r="IH235" s="10"/>
      <c r="II235" s="10"/>
      <c r="IJ235" s="10"/>
      <c r="IK235" s="10"/>
      <c r="IL235" s="10"/>
      <c r="IM235" s="10"/>
      <c r="IN235" s="10"/>
      <c r="IO235" s="10"/>
      <c r="IP235" s="10"/>
      <c r="IQ235" s="10"/>
      <c r="IR235" s="10"/>
      <c r="IS235" s="10"/>
      <c r="IT235" s="10"/>
      <c r="IU235" s="10"/>
      <c r="IV235" s="10"/>
      <c r="IW235" s="10"/>
      <c r="IX235" s="10"/>
      <c r="IY235" s="10"/>
      <c r="IZ235" s="10"/>
      <c r="JA235" s="10"/>
      <c r="JB235" s="10"/>
      <c r="JC235" s="10"/>
      <c r="JD235" s="10"/>
      <c r="JE235" s="10"/>
      <c r="JF235" s="10"/>
      <c r="JG235" s="10"/>
      <c r="JH235" s="10"/>
      <c r="JI235" s="10"/>
      <c r="JJ235" s="10"/>
      <c r="JK235" s="10"/>
      <c r="JL235" s="10"/>
      <c r="JM235" s="10"/>
      <c r="JN235" s="10"/>
      <c r="JO235" s="10"/>
      <c r="JP235" s="10"/>
      <c r="JQ235" s="10"/>
      <c r="JR235" s="10"/>
      <c r="JS235" s="10"/>
      <c r="JT235" s="10"/>
      <c r="JU235" s="10"/>
      <c r="JV235" s="10"/>
      <c r="JW235" s="10"/>
      <c r="JX235" s="10"/>
      <c r="JY235" s="10"/>
      <c r="JZ235" s="10"/>
      <c r="KA235" s="10"/>
      <c r="KB235" s="10"/>
      <c r="KC235" s="10"/>
      <c r="KD235" s="10"/>
      <c r="KE235" s="10"/>
      <c r="KF235" s="10"/>
      <c r="KG235" s="10"/>
      <c r="KH235" s="10"/>
      <c r="KI235" s="10"/>
      <c r="KJ235" s="10"/>
      <c r="KK235" s="10"/>
      <c r="KL235" s="10"/>
      <c r="KM235" s="10"/>
      <c r="KN235" s="10"/>
      <c r="KO235" s="10"/>
      <c r="KP235" s="10"/>
      <c r="KQ235" s="10"/>
      <c r="KR235" s="10"/>
      <c r="KS235" s="10"/>
      <c r="KT235" s="10"/>
      <c r="KU235" s="10"/>
      <c r="KV235" s="10"/>
      <c r="KW235" s="10"/>
      <c r="KX235" s="10"/>
      <c r="KY235" s="10"/>
      <c r="KZ235" s="10"/>
      <c r="LA235" s="10"/>
      <c r="LB235" s="10"/>
      <c r="LC235" s="10"/>
      <c r="LD235" s="10"/>
      <c r="LE235" s="10"/>
      <c r="LF235" s="10"/>
      <c r="LG235" s="10"/>
      <c r="LH235" s="10"/>
    </row>
    <row r="236" spans="1:320" ht="9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  <c r="DT236" s="10"/>
      <c r="DU236" s="10"/>
      <c r="DV236" s="10"/>
      <c r="DW236" s="10"/>
      <c r="DX236" s="10"/>
      <c r="DY236" s="10"/>
      <c r="DZ236" s="10"/>
      <c r="EA236" s="10"/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  <c r="GY236" s="10"/>
      <c r="GZ236" s="10"/>
      <c r="HA236" s="10"/>
      <c r="HB236" s="10"/>
      <c r="HC236" s="10"/>
      <c r="HD236" s="10"/>
      <c r="HE236" s="10"/>
      <c r="HF236" s="10"/>
      <c r="HG236" s="10"/>
      <c r="HH236" s="10"/>
      <c r="HI236" s="10"/>
      <c r="HJ236" s="10"/>
      <c r="HK236" s="10"/>
      <c r="HL236" s="10"/>
      <c r="HM236" s="10"/>
      <c r="HN236" s="10"/>
      <c r="HO236" s="10"/>
      <c r="HP236" s="10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  <c r="IE236" s="10"/>
      <c r="IF236" s="10"/>
      <c r="IG236" s="10"/>
      <c r="IH236" s="10"/>
      <c r="II236" s="10"/>
      <c r="IJ236" s="10"/>
      <c r="IK236" s="10"/>
      <c r="IL236" s="10"/>
      <c r="IM236" s="10"/>
      <c r="IN236" s="10"/>
      <c r="IO236" s="10"/>
      <c r="IP236" s="10"/>
      <c r="IQ236" s="10"/>
      <c r="IR236" s="10"/>
      <c r="IS236" s="10"/>
      <c r="IT236" s="10"/>
      <c r="IU236" s="10"/>
      <c r="IV236" s="10"/>
      <c r="IW236" s="10"/>
      <c r="IX236" s="10"/>
      <c r="IY236" s="10"/>
      <c r="IZ236" s="10"/>
      <c r="JA236" s="10"/>
      <c r="JB236" s="10"/>
      <c r="JC236" s="10"/>
      <c r="JD236" s="10"/>
      <c r="JE236" s="10"/>
      <c r="JF236" s="10"/>
      <c r="JG236" s="10"/>
      <c r="JH236" s="10"/>
      <c r="JI236" s="10"/>
      <c r="JJ236" s="10"/>
      <c r="JK236" s="10"/>
      <c r="JL236" s="10"/>
      <c r="JM236" s="10"/>
      <c r="JN236" s="10"/>
      <c r="JO236" s="10"/>
      <c r="JP236" s="10"/>
      <c r="JQ236" s="10"/>
      <c r="JR236" s="10"/>
      <c r="JS236" s="10"/>
      <c r="JT236" s="10"/>
      <c r="JU236" s="10"/>
      <c r="JV236" s="10"/>
      <c r="JW236" s="10"/>
      <c r="JX236" s="10"/>
      <c r="JY236" s="10"/>
      <c r="JZ236" s="10"/>
      <c r="KA236" s="10"/>
      <c r="KB236" s="10"/>
      <c r="KC236" s="10"/>
      <c r="KD236" s="10"/>
      <c r="KE236" s="10"/>
      <c r="KF236" s="10"/>
      <c r="KG236" s="10"/>
      <c r="KH236" s="10"/>
      <c r="KI236" s="10"/>
      <c r="KJ236" s="10"/>
      <c r="KK236" s="10"/>
      <c r="KL236" s="10"/>
      <c r="KM236" s="10"/>
      <c r="KN236" s="10"/>
      <c r="KO236" s="10"/>
      <c r="KP236" s="10"/>
      <c r="KQ236" s="10"/>
      <c r="KR236" s="10"/>
      <c r="KS236" s="10"/>
      <c r="KT236" s="10"/>
      <c r="KU236" s="10"/>
      <c r="KV236" s="10"/>
      <c r="KW236" s="10"/>
      <c r="KX236" s="10"/>
      <c r="KY236" s="10"/>
      <c r="KZ236" s="10"/>
      <c r="LA236" s="10"/>
      <c r="LB236" s="10"/>
      <c r="LC236" s="10"/>
      <c r="LD236" s="10"/>
      <c r="LE236" s="10"/>
      <c r="LF236" s="10"/>
      <c r="LG236" s="10"/>
      <c r="LH236" s="10"/>
    </row>
    <row r="237" spans="1:320" ht="9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  <c r="DT237" s="10"/>
      <c r="DU237" s="10"/>
      <c r="DV237" s="10"/>
      <c r="DW237" s="10"/>
      <c r="DX237" s="10"/>
      <c r="DY237" s="10"/>
      <c r="DZ237" s="10"/>
      <c r="EA237" s="10"/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  <c r="GY237" s="10"/>
      <c r="GZ237" s="10"/>
      <c r="HA237" s="10"/>
      <c r="HB237" s="10"/>
      <c r="HC237" s="10"/>
      <c r="HD237" s="10"/>
      <c r="HE237" s="10"/>
      <c r="HF237" s="10"/>
      <c r="HG237" s="10"/>
      <c r="HH237" s="10"/>
      <c r="HI237" s="10"/>
      <c r="HJ237" s="10"/>
      <c r="HK237" s="10"/>
      <c r="HL237" s="10"/>
      <c r="HM237" s="10"/>
      <c r="HN237" s="10"/>
      <c r="HO237" s="10"/>
      <c r="HP237" s="10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  <c r="IE237" s="10"/>
      <c r="IF237" s="10"/>
      <c r="IG237" s="10"/>
      <c r="IH237" s="10"/>
      <c r="II237" s="10"/>
      <c r="IJ237" s="10"/>
      <c r="IK237" s="10"/>
      <c r="IL237" s="10"/>
      <c r="IM237" s="10"/>
      <c r="IN237" s="10"/>
      <c r="IO237" s="10"/>
      <c r="IP237" s="10"/>
      <c r="IQ237" s="10"/>
      <c r="IR237" s="10"/>
      <c r="IS237" s="10"/>
      <c r="IT237" s="10"/>
      <c r="IU237" s="10"/>
      <c r="IV237" s="10"/>
      <c r="IW237" s="10"/>
      <c r="IX237" s="10"/>
      <c r="IY237" s="10"/>
      <c r="IZ237" s="10"/>
      <c r="JA237" s="10"/>
      <c r="JB237" s="10"/>
      <c r="JC237" s="10"/>
      <c r="JD237" s="10"/>
      <c r="JE237" s="10"/>
      <c r="JF237" s="10"/>
      <c r="JG237" s="10"/>
      <c r="JH237" s="10"/>
      <c r="JI237" s="10"/>
      <c r="JJ237" s="10"/>
      <c r="JK237" s="10"/>
      <c r="JL237" s="10"/>
      <c r="JM237" s="10"/>
      <c r="JN237" s="10"/>
      <c r="JO237" s="10"/>
      <c r="JP237" s="10"/>
      <c r="JQ237" s="10"/>
      <c r="JR237" s="10"/>
      <c r="JS237" s="10"/>
      <c r="JT237" s="10"/>
      <c r="JU237" s="10"/>
      <c r="JV237" s="10"/>
      <c r="JW237" s="10"/>
      <c r="JX237" s="10"/>
      <c r="JY237" s="10"/>
      <c r="JZ237" s="10"/>
      <c r="KA237" s="10"/>
      <c r="KB237" s="10"/>
      <c r="KC237" s="10"/>
      <c r="KD237" s="10"/>
      <c r="KE237" s="10"/>
      <c r="KF237" s="10"/>
      <c r="KG237" s="10"/>
      <c r="KH237" s="10"/>
      <c r="KI237" s="10"/>
      <c r="KJ237" s="10"/>
      <c r="KK237" s="10"/>
      <c r="KL237" s="10"/>
      <c r="KM237" s="10"/>
      <c r="KN237" s="10"/>
      <c r="KO237" s="10"/>
      <c r="KP237" s="10"/>
      <c r="KQ237" s="10"/>
      <c r="KR237" s="10"/>
      <c r="KS237" s="10"/>
      <c r="KT237" s="10"/>
      <c r="KU237" s="10"/>
      <c r="KV237" s="10"/>
      <c r="KW237" s="10"/>
      <c r="KX237" s="10"/>
      <c r="KY237" s="10"/>
      <c r="KZ237" s="10"/>
      <c r="LA237" s="10"/>
      <c r="LB237" s="10"/>
      <c r="LC237" s="10"/>
      <c r="LD237" s="10"/>
      <c r="LE237" s="10"/>
      <c r="LF237" s="10"/>
      <c r="LG237" s="10"/>
      <c r="LH237" s="10"/>
    </row>
    <row r="238" spans="1:320" ht="9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  <c r="GY238" s="10"/>
      <c r="GZ238" s="10"/>
      <c r="HA238" s="10"/>
      <c r="HB238" s="10"/>
      <c r="HC238" s="10"/>
      <c r="HD238" s="10"/>
      <c r="HE238" s="10"/>
      <c r="HF238" s="10"/>
      <c r="HG238" s="10"/>
      <c r="HH238" s="10"/>
      <c r="HI238" s="10"/>
      <c r="HJ238" s="10"/>
      <c r="HK238" s="10"/>
      <c r="HL238" s="10"/>
      <c r="HM238" s="10"/>
      <c r="HN238" s="10"/>
      <c r="HO238" s="10"/>
      <c r="HP238" s="10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  <c r="IE238" s="10"/>
      <c r="IF238" s="10"/>
      <c r="IG238" s="10"/>
      <c r="IH238" s="10"/>
      <c r="II238" s="10"/>
      <c r="IJ238" s="10"/>
      <c r="IK238" s="10"/>
      <c r="IL238" s="10"/>
      <c r="IM238" s="10"/>
      <c r="IN238" s="10"/>
      <c r="IO238" s="10"/>
      <c r="IP238" s="10"/>
      <c r="IQ238" s="10"/>
      <c r="IR238" s="10"/>
      <c r="IS238" s="10"/>
      <c r="IT238" s="10"/>
      <c r="IU238" s="10"/>
      <c r="IV238" s="10"/>
      <c r="IW238" s="10"/>
      <c r="IX238" s="10"/>
      <c r="IY238" s="10"/>
      <c r="IZ238" s="10"/>
      <c r="JA238" s="10"/>
      <c r="JB238" s="10"/>
      <c r="JC238" s="10"/>
      <c r="JD238" s="10"/>
      <c r="JE238" s="10"/>
      <c r="JF238" s="10"/>
      <c r="JG238" s="10"/>
      <c r="JH238" s="10"/>
      <c r="JI238" s="10"/>
      <c r="JJ238" s="10"/>
      <c r="JK238" s="10"/>
      <c r="JL238" s="10"/>
      <c r="JM238" s="10"/>
      <c r="JN238" s="10"/>
      <c r="JO238" s="10"/>
      <c r="JP238" s="10"/>
      <c r="JQ238" s="10"/>
      <c r="JR238" s="10"/>
      <c r="JS238" s="10"/>
      <c r="JT238" s="10"/>
      <c r="JU238" s="10"/>
      <c r="JV238" s="10"/>
      <c r="JW238" s="10"/>
      <c r="JX238" s="10"/>
      <c r="JY238" s="10"/>
      <c r="JZ238" s="10"/>
      <c r="KA238" s="10"/>
      <c r="KB238" s="10"/>
      <c r="KC238" s="10"/>
      <c r="KD238" s="10"/>
      <c r="KE238" s="10"/>
      <c r="KF238" s="10"/>
      <c r="KG238" s="10"/>
      <c r="KH238" s="10"/>
      <c r="KI238" s="10"/>
      <c r="KJ238" s="10"/>
      <c r="KK238" s="10"/>
      <c r="KL238" s="10"/>
      <c r="KM238" s="10"/>
      <c r="KN238" s="10"/>
      <c r="KO238" s="10"/>
      <c r="KP238" s="10"/>
      <c r="KQ238" s="10"/>
      <c r="KR238" s="10"/>
      <c r="KS238" s="10"/>
      <c r="KT238" s="10"/>
      <c r="KU238" s="10"/>
      <c r="KV238" s="10"/>
      <c r="KW238" s="10"/>
      <c r="KX238" s="10"/>
      <c r="KY238" s="10"/>
      <c r="KZ238" s="10"/>
      <c r="LA238" s="10"/>
      <c r="LB238" s="10"/>
      <c r="LC238" s="10"/>
      <c r="LD238" s="10"/>
      <c r="LE238" s="10"/>
      <c r="LF238" s="10"/>
      <c r="LG238" s="10"/>
      <c r="LH238" s="10"/>
    </row>
    <row r="239" spans="1:320" ht="9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  <c r="GY239" s="10"/>
      <c r="GZ239" s="10"/>
      <c r="HA239" s="10"/>
      <c r="HB239" s="10"/>
      <c r="HC239" s="10"/>
      <c r="HD239" s="10"/>
      <c r="HE239" s="10"/>
      <c r="HF239" s="10"/>
      <c r="HG239" s="10"/>
      <c r="HH239" s="10"/>
      <c r="HI239" s="10"/>
      <c r="HJ239" s="10"/>
      <c r="HK239" s="10"/>
      <c r="HL239" s="10"/>
      <c r="HM239" s="10"/>
      <c r="HN239" s="10"/>
      <c r="HO239" s="10"/>
      <c r="HP239" s="10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  <c r="IE239" s="10"/>
      <c r="IF239" s="10"/>
      <c r="IG239" s="10"/>
      <c r="IH239" s="10"/>
      <c r="II239" s="10"/>
      <c r="IJ239" s="10"/>
      <c r="IK239" s="10"/>
      <c r="IL239" s="10"/>
      <c r="IM239" s="10"/>
      <c r="IN239" s="10"/>
      <c r="IO239" s="10"/>
      <c r="IP239" s="10"/>
      <c r="IQ239" s="10"/>
      <c r="IR239" s="10"/>
      <c r="IS239" s="10"/>
      <c r="IT239" s="10"/>
      <c r="IU239" s="10"/>
      <c r="IV239" s="10"/>
      <c r="IW239" s="10"/>
      <c r="IX239" s="10"/>
      <c r="IY239" s="10"/>
      <c r="IZ239" s="10"/>
      <c r="JA239" s="10"/>
      <c r="JB239" s="10"/>
      <c r="JC239" s="10"/>
      <c r="JD239" s="10"/>
      <c r="JE239" s="10"/>
      <c r="JF239" s="10"/>
      <c r="JG239" s="10"/>
      <c r="JH239" s="10"/>
      <c r="JI239" s="10"/>
      <c r="JJ239" s="10"/>
      <c r="JK239" s="10"/>
      <c r="JL239" s="10"/>
      <c r="JM239" s="10"/>
      <c r="JN239" s="10"/>
      <c r="JO239" s="10"/>
      <c r="JP239" s="10"/>
      <c r="JQ239" s="10"/>
      <c r="JR239" s="10"/>
      <c r="JS239" s="10"/>
      <c r="JT239" s="10"/>
      <c r="JU239" s="10"/>
      <c r="JV239" s="10"/>
      <c r="JW239" s="10"/>
      <c r="JX239" s="10"/>
      <c r="JY239" s="10"/>
      <c r="JZ239" s="10"/>
      <c r="KA239" s="10"/>
      <c r="KB239" s="10"/>
      <c r="KC239" s="10"/>
      <c r="KD239" s="10"/>
      <c r="KE239" s="10"/>
      <c r="KF239" s="10"/>
      <c r="KG239" s="10"/>
      <c r="KH239" s="10"/>
      <c r="KI239" s="10"/>
      <c r="KJ239" s="10"/>
      <c r="KK239" s="10"/>
      <c r="KL239" s="10"/>
      <c r="KM239" s="10"/>
      <c r="KN239" s="10"/>
      <c r="KO239" s="10"/>
      <c r="KP239" s="10"/>
      <c r="KQ239" s="10"/>
      <c r="KR239" s="10"/>
      <c r="KS239" s="10"/>
      <c r="KT239" s="10"/>
      <c r="KU239" s="10"/>
      <c r="KV239" s="10"/>
      <c r="KW239" s="10"/>
      <c r="KX239" s="10"/>
      <c r="KY239" s="10"/>
      <c r="KZ239" s="10"/>
      <c r="LA239" s="10"/>
      <c r="LB239" s="10"/>
      <c r="LC239" s="10"/>
      <c r="LD239" s="10"/>
      <c r="LE239" s="10"/>
      <c r="LF239" s="10"/>
      <c r="LG239" s="10"/>
      <c r="LH239" s="10"/>
    </row>
    <row r="240" spans="1:320" ht="9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  <c r="GY240" s="10"/>
      <c r="GZ240" s="10"/>
      <c r="HA240" s="10"/>
      <c r="HB240" s="10"/>
      <c r="HC240" s="10"/>
      <c r="HD240" s="10"/>
      <c r="HE240" s="10"/>
      <c r="HF240" s="10"/>
      <c r="HG240" s="10"/>
      <c r="HH240" s="10"/>
      <c r="HI240" s="10"/>
      <c r="HJ240" s="10"/>
      <c r="HK240" s="10"/>
      <c r="HL240" s="10"/>
      <c r="HM240" s="10"/>
      <c r="HN240" s="10"/>
      <c r="HO240" s="10"/>
      <c r="HP240" s="1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  <c r="IE240" s="10"/>
      <c r="IF240" s="10"/>
      <c r="IG240" s="10"/>
      <c r="IH240" s="10"/>
      <c r="II240" s="10"/>
      <c r="IJ240" s="10"/>
      <c r="IK240" s="10"/>
      <c r="IL240" s="10"/>
      <c r="IM240" s="10"/>
      <c r="IN240" s="10"/>
      <c r="IO240" s="10"/>
      <c r="IP240" s="10"/>
      <c r="IQ240" s="10"/>
      <c r="IR240" s="10"/>
      <c r="IS240" s="10"/>
      <c r="IT240" s="10"/>
      <c r="IU240" s="10"/>
      <c r="IV240" s="10"/>
      <c r="IW240" s="10"/>
      <c r="IX240" s="10"/>
      <c r="IY240" s="10"/>
      <c r="IZ240" s="10"/>
      <c r="JA240" s="10"/>
      <c r="JB240" s="10"/>
      <c r="JC240" s="10"/>
      <c r="JD240" s="10"/>
      <c r="JE240" s="10"/>
      <c r="JF240" s="10"/>
      <c r="JG240" s="10"/>
      <c r="JH240" s="10"/>
      <c r="JI240" s="10"/>
      <c r="JJ240" s="10"/>
      <c r="JK240" s="10"/>
      <c r="JL240" s="10"/>
      <c r="JM240" s="10"/>
      <c r="JN240" s="10"/>
      <c r="JO240" s="10"/>
      <c r="JP240" s="10"/>
      <c r="JQ240" s="10"/>
      <c r="JR240" s="10"/>
      <c r="JS240" s="10"/>
      <c r="JT240" s="10"/>
      <c r="JU240" s="10"/>
      <c r="JV240" s="10"/>
      <c r="JW240" s="10"/>
      <c r="JX240" s="10"/>
      <c r="JY240" s="10"/>
      <c r="JZ240" s="10"/>
      <c r="KA240" s="10"/>
      <c r="KB240" s="10"/>
      <c r="KC240" s="10"/>
      <c r="KD240" s="10"/>
      <c r="KE240" s="10"/>
      <c r="KF240" s="10"/>
      <c r="KG240" s="10"/>
      <c r="KH240" s="10"/>
      <c r="KI240" s="10"/>
      <c r="KJ240" s="10"/>
      <c r="KK240" s="10"/>
      <c r="KL240" s="10"/>
      <c r="KM240" s="10"/>
      <c r="KN240" s="10"/>
      <c r="KO240" s="10"/>
      <c r="KP240" s="10"/>
      <c r="KQ240" s="10"/>
      <c r="KR240" s="10"/>
      <c r="KS240" s="10"/>
      <c r="KT240" s="10"/>
      <c r="KU240" s="10"/>
      <c r="KV240" s="10"/>
      <c r="KW240" s="10"/>
      <c r="KX240" s="10"/>
      <c r="KY240" s="10"/>
      <c r="KZ240" s="10"/>
      <c r="LA240" s="10"/>
      <c r="LB240" s="10"/>
      <c r="LC240" s="10"/>
      <c r="LD240" s="10"/>
      <c r="LE240" s="10"/>
      <c r="LF240" s="10"/>
      <c r="LG240" s="10"/>
      <c r="LH240" s="10"/>
    </row>
  </sheetData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3FFC-98B8-4DEF-93C0-CF1C50ED6621}">
  <dimension ref="A1:LH240"/>
  <sheetViews>
    <sheetView zoomScale="25" zoomScaleNormal="25" workbookViewId="0">
      <selection activeCell="LK234" sqref="LK234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216DC-D8AF-4416-A8F6-DA636692CDAB}">
  <dimension ref="A1:LH240"/>
  <sheetViews>
    <sheetView zoomScale="30" zoomScaleNormal="30" workbookViewId="0">
      <selection activeCell="KU204" sqref="KU204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3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3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3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CDA1C-E637-490D-9C32-5BDCC45C2BEA}">
  <dimension ref="A1:LH240"/>
  <sheetViews>
    <sheetView zoomScale="25" zoomScaleNormal="25" workbookViewId="0">
      <selection activeCell="FK153" sqref="FK153"/>
    </sheetView>
  </sheetViews>
  <sheetFormatPr defaultRowHeight="18.75"/>
  <cols>
    <col min="1" max="320" width="1.5" customWidth="1"/>
  </cols>
  <sheetData>
    <row r="1" spans="1:320" ht="9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</row>
    <row r="2" spans="1:320" ht="9" customHeight="1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</row>
    <row r="3" spans="1:320" ht="9" customHeight="1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</row>
    <row r="4" spans="1:320" ht="9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</row>
    <row r="5" spans="1:320" ht="9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</row>
    <row r="6" spans="1:320" ht="9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</row>
    <row r="7" spans="1:320" ht="9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</row>
    <row r="8" spans="1:320" ht="9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</row>
    <row r="9" spans="1:320" ht="9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</row>
    <row r="10" spans="1:320" ht="9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</row>
    <row r="11" spans="1:320" ht="9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</row>
    <row r="12" spans="1:320" ht="9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</row>
    <row r="13" spans="1:320" ht="9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</row>
    <row r="14" spans="1:320" ht="9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</row>
    <row r="15" spans="1:320" ht="9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</row>
    <row r="16" spans="1:320" ht="9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24"/>
      <c r="JB16" s="24"/>
      <c r="JC16" s="24"/>
      <c r="JD16" s="24"/>
      <c r="JE16" s="24"/>
      <c r="JF16" s="24"/>
      <c r="JG16" s="24"/>
      <c r="JH16" s="24"/>
      <c r="JI16" s="24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</row>
    <row r="17" spans="1:320" ht="9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24"/>
      <c r="JB17" s="24"/>
      <c r="JC17" s="24"/>
      <c r="JD17" s="24"/>
      <c r="JE17" s="24"/>
      <c r="JF17" s="24"/>
      <c r="JG17" s="24"/>
      <c r="JH17" s="24"/>
      <c r="JI17" s="24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</row>
    <row r="18" spans="1:320" ht="9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24"/>
      <c r="JB18" s="24"/>
      <c r="JC18" s="24"/>
      <c r="JD18" s="24"/>
      <c r="JE18" s="24"/>
      <c r="JF18" s="24"/>
      <c r="JG18" s="24"/>
      <c r="JH18" s="24"/>
      <c r="JI18" s="24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</row>
    <row r="19" spans="1:320" ht="9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24"/>
      <c r="JB19" s="24"/>
      <c r="JC19" s="24"/>
      <c r="JD19" s="24"/>
      <c r="JE19" s="24"/>
      <c r="JF19" s="24"/>
      <c r="JG19" s="24"/>
      <c r="JH19" s="24"/>
      <c r="JI19" s="24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</row>
    <row r="20" spans="1:320" ht="9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24"/>
      <c r="JB20" s="24"/>
      <c r="JC20" s="24"/>
      <c r="JD20" s="24"/>
      <c r="JE20" s="24"/>
      <c r="JF20" s="24"/>
      <c r="JG20" s="24"/>
      <c r="JH20" s="24"/>
      <c r="JI20" s="24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</row>
    <row r="21" spans="1:320" ht="9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24"/>
      <c r="JB21" s="24"/>
      <c r="JC21" s="24"/>
      <c r="JD21" s="24"/>
      <c r="JE21" s="24"/>
      <c r="JF21" s="24"/>
      <c r="JG21" s="24"/>
      <c r="JH21" s="24"/>
      <c r="JI21" s="24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</row>
    <row r="22" spans="1:320" ht="9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24"/>
      <c r="JB22" s="24"/>
      <c r="JC22" s="24"/>
      <c r="JD22" s="24"/>
      <c r="JE22" s="24"/>
      <c r="JF22" s="24"/>
      <c r="JG22" s="24"/>
      <c r="JH22" s="24"/>
      <c r="JI22" s="24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</row>
    <row r="23" spans="1:320" ht="9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24"/>
      <c r="JB23" s="24"/>
      <c r="JC23" s="24"/>
      <c r="JD23" s="24"/>
      <c r="JE23" s="24"/>
      <c r="JF23" s="24"/>
      <c r="JG23" s="24"/>
      <c r="JH23" s="24"/>
      <c r="JI23" s="24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</row>
    <row r="24" spans="1:320" ht="9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24"/>
      <c r="JB24" s="24"/>
      <c r="JC24" s="24"/>
      <c r="JD24" s="24"/>
      <c r="JE24" s="24"/>
      <c r="JF24" s="24"/>
      <c r="JG24" s="24"/>
      <c r="JH24" s="24"/>
      <c r="JI24" s="24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</row>
    <row r="25" spans="1:320" ht="9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</row>
    <row r="26" spans="1:320" ht="9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</row>
    <row r="27" spans="1:320" ht="9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</row>
    <row r="28" spans="1:320" ht="9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</row>
    <row r="29" spans="1:320" ht="9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</row>
    <row r="30" spans="1:320" ht="9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</row>
    <row r="31" spans="1:320" ht="9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24"/>
      <c r="JB31" s="24"/>
      <c r="JC31" s="24"/>
      <c r="JD31" s="24"/>
      <c r="JE31" s="24"/>
      <c r="JF31" s="24"/>
      <c r="JG31" s="24"/>
      <c r="JH31" s="24"/>
      <c r="JI31" s="24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</row>
    <row r="32" spans="1:320" ht="9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24"/>
      <c r="JB32" s="24"/>
      <c r="JC32" s="24"/>
      <c r="JD32" s="24"/>
      <c r="JE32" s="24"/>
      <c r="JF32" s="24"/>
      <c r="JG32" s="24"/>
      <c r="JH32" s="24"/>
      <c r="JI32" s="24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</row>
    <row r="33" spans="1:320" ht="9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24"/>
      <c r="JB33" s="24"/>
      <c r="JC33" s="24"/>
      <c r="JD33" s="24"/>
      <c r="JE33" s="24"/>
      <c r="JF33" s="24"/>
      <c r="JG33" s="24"/>
      <c r="JH33" s="24"/>
      <c r="JI33" s="24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</row>
    <row r="34" spans="1:320" ht="9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24"/>
      <c r="JB34" s="24"/>
      <c r="JC34" s="24"/>
      <c r="JD34" s="24"/>
      <c r="JE34" s="24"/>
      <c r="JF34" s="24"/>
      <c r="JG34" s="24"/>
      <c r="JH34" s="24"/>
      <c r="JI34" s="24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</row>
    <row r="35" spans="1:320" ht="9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24"/>
      <c r="JB35" s="24"/>
      <c r="JC35" s="24"/>
      <c r="JD35" s="24"/>
      <c r="JE35" s="24"/>
      <c r="JF35" s="24"/>
      <c r="JG35" s="24"/>
      <c r="JH35" s="24"/>
      <c r="JI35" s="24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</row>
    <row r="36" spans="1:320" ht="9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24"/>
      <c r="JB36" s="24"/>
      <c r="JC36" s="24"/>
      <c r="JD36" s="24"/>
      <c r="JE36" s="24"/>
      <c r="JF36" s="24"/>
      <c r="JG36" s="24"/>
      <c r="JH36" s="24"/>
      <c r="JI36" s="24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</row>
    <row r="37" spans="1:320" ht="9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24"/>
      <c r="JB37" s="24"/>
      <c r="JC37" s="24"/>
      <c r="JD37" s="24"/>
      <c r="JE37" s="24"/>
      <c r="JF37" s="24"/>
      <c r="JG37" s="24"/>
      <c r="JH37" s="24"/>
      <c r="JI37" s="24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</row>
    <row r="38" spans="1:320" ht="9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24"/>
      <c r="JB38" s="24"/>
      <c r="JC38" s="24"/>
      <c r="JD38" s="24"/>
      <c r="JE38" s="24"/>
      <c r="JF38" s="24"/>
      <c r="JG38" s="24"/>
      <c r="JH38" s="24"/>
      <c r="JI38" s="24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</row>
    <row r="39" spans="1:320" ht="9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24"/>
      <c r="JB39" s="24"/>
      <c r="JC39" s="24"/>
      <c r="JD39" s="24"/>
      <c r="JE39" s="24"/>
      <c r="JF39" s="24"/>
      <c r="JG39" s="24"/>
      <c r="JH39" s="24"/>
      <c r="JI39" s="24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</row>
    <row r="40" spans="1:320" ht="9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</row>
    <row r="41" spans="1:320" ht="9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</row>
    <row r="42" spans="1:320" ht="9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</row>
    <row r="43" spans="1:320" ht="9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</row>
    <row r="44" spans="1:320" ht="9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</row>
    <row r="45" spans="1:320" ht="9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</row>
    <row r="46" spans="1:320" ht="9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</row>
    <row r="47" spans="1:320" ht="9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</row>
    <row r="48" spans="1:320" ht="9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</row>
    <row r="49" spans="1:320" ht="9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</row>
    <row r="50" spans="1:320" ht="9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</row>
    <row r="51" spans="1:320" ht="9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</row>
    <row r="52" spans="1:320" ht="9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</row>
    <row r="53" spans="1:320" ht="9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</row>
    <row r="54" spans="1:320" ht="9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</row>
    <row r="55" spans="1:320" ht="9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</row>
    <row r="56" spans="1:320" ht="9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</row>
    <row r="57" spans="1:320" ht="9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</row>
    <row r="58" spans="1:320" ht="9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</row>
    <row r="59" spans="1:320" ht="9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</row>
    <row r="60" spans="1:320" ht="9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</row>
    <row r="61" spans="1:320" ht="9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</row>
    <row r="62" spans="1:320" ht="9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</row>
    <row r="63" spans="1:320" ht="9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</row>
    <row r="64" spans="1:320" ht="9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</row>
    <row r="65" spans="1:320" ht="9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</row>
    <row r="66" spans="1:320" ht="9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</row>
    <row r="67" spans="1:320" ht="9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</row>
    <row r="68" spans="1:320" ht="9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</row>
    <row r="69" spans="1:320" ht="9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</row>
    <row r="70" spans="1:320" ht="9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</row>
    <row r="71" spans="1:320" ht="9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</row>
    <row r="72" spans="1:320" ht="9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</row>
    <row r="73" spans="1:320" ht="9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</row>
    <row r="74" spans="1:320" ht="9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</row>
    <row r="75" spans="1:320" ht="9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</row>
    <row r="76" spans="1:320" ht="9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</row>
    <row r="77" spans="1:320" ht="9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</row>
    <row r="78" spans="1:320" ht="9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</row>
    <row r="79" spans="1:320" ht="9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</row>
    <row r="80" spans="1:320" ht="9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</row>
    <row r="81" spans="1:320" ht="9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</row>
    <row r="82" spans="1:320" ht="9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</row>
    <row r="83" spans="1:320" ht="9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</row>
    <row r="84" spans="1:320" ht="9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</row>
    <row r="85" spans="1:320" ht="9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</row>
    <row r="86" spans="1:320" ht="9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</row>
    <row r="87" spans="1:320" ht="9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</row>
    <row r="88" spans="1:320" ht="9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</row>
    <row r="89" spans="1:320" ht="9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</row>
    <row r="90" spans="1:320" ht="9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</row>
    <row r="91" spans="1:320" ht="9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</row>
    <row r="92" spans="1:320" ht="9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</row>
    <row r="93" spans="1:320" ht="9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</row>
    <row r="94" spans="1:320" ht="9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</row>
    <row r="95" spans="1:320" ht="9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</row>
    <row r="96" spans="1:320" ht="9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</row>
    <row r="97" spans="1:320" ht="9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</row>
    <row r="98" spans="1:320" ht="9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</row>
    <row r="99" spans="1:320" ht="9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</row>
    <row r="100" spans="1:320" ht="9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</row>
    <row r="101" spans="1:320" ht="9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</row>
    <row r="102" spans="1:320" ht="9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</row>
    <row r="103" spans="1:320" ht="9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</row>
    <row r="104" spans="1:320" ht="9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</row>
    <row r="105" spans="1:320" ht="9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</row>
    <row r="106" spans="1:320" ht="9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</row>
    <row r="107" spans="1:320" ht="9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</row>
    <row r="108" spans="1:320" ht="9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Y108" s="25"/>
      <c r="IZ108" s="25"/>
      <c r="JA108" s="25"/>
      <c r="JB108" s="25"/>
      <c r="JC108" s="25"/>
      <c r="JD108" s="25"/>
      <c r="JE108" s="25"/>
      <c r="JF108" s="25"/>
      <c r="JG108" s="25"/>
      <c r="JH108" s="25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</row>
    <row r="109" spans="1:320" ht="9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Y109" s="25"/>
      <c r="IZ109" s="25"/>
      <c r="JA109" s="25"/>
      <c r="JB109" s="25"/>
      <c r="JC109" s="25"/>
      <c r="JD109" s="25"/>
      <c r="JE109" s="25"/>
      <c r="JF109" s="25"/>
      <c r="JG109" s="25"/>
      <c r="JH109" s="25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</row>
    <row r="110" spans="1:320" ht="9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Y110" s="25"/>
      <c r="IZ110" s="25"/>
      <c r="JA110" s="25"/>
      <c r="JB110" s="25"/>
      <c r="JC110" s="25"/>
      <c r="JD110" s="25"/>
      <c r="JE110" s="25"/>
      <c r="JF110" s="25"/>
      <c r="JG110" s="25"/>
      <c r="JH110" s="25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</row>
    <row r="111" spans="1:320" ht="9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Y111" s="25"/>
      <c r="IZ111" s="25"/>
      <c r="JA111" s="25"/>
      <c r="JB111" s="25"/>
      <c r="JC111" s="25"/>
      <c r="JD111" s="25"/>
      <c r="JE111" s="25"/>
      <c r="JF111" s="25"/>
      <c r="JG111" s="25"/>
      <c r="JH111" s="25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</row>
    <row r="112" spans="1:320" ht="9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Y112" s="25"/>
      <c r="IZ112" s="25"/>
      <c r="JA112" s="25"/>
      <c r="JB112" s="25"/>
      <c r="JC112" s="25"/>
      <c r="JD112" s="25"/>
      <c r="JE112" s="25"/>
      <c r="JF112" s="25"/>
      <c r="JG112" s="25"/>
      <c r="JH112" s="25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</row>
    <row r="113" spans="1:320" ht="9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Y113" s="25"/>
      <c r="IZ113" s="25"/>
      <c r="JA113" s="25"/>
      <c r="JB113" s="25"/>
      <c r="JC113" s="25"/>
      <c r="JD113" s="25"/>
      <c r="JE113" s="25"/>
      <c r="JF113" s="25"/>
      <c r="JG113" s="25"/>
      <c r="JH113" s="25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</row>
    <row r="114" spans="1:320" ht="9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Y114" s="25"/>
      <c r="IZ114" s="25"/>
      <c r="JA114" s="25"/>
      <c r="JB114" s="25"/>
      <c r="JC114" s="25"/>
      <c r="JD114" s="25"/>
      <c r="JE114" s="25"/>
      <c r="JF114" s="25"/>
      <c r="JG114" s="25"/>
      <c r="JH114" s="25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</row>
    <row r="115" spans="1:320" ht="9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Y115" s="25"/>
      <c r="IZ115" s="25"/>
      <c r="JA115" s="25"/>
      <c r="JB115" s="25"/>
      <c r="JC115" s="25"/>
      <c r="JD115" s="25"/>
      <c r="JE115" s="25"/>
      <c r="JF115" s="25"/>
      <c r="JG115" s="25"/>
      <c r="JH115" s="25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</row>
    <row r="116" spans="1:320" ht="9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</row>
    <row r="117" spans="1:320" ht="9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</row>
    <row r="118" spans="1:320" ht="9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23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JD118" s="26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</row>
    <row r="119" spans="1:320" ht="9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</row>
    <row r="120" spans="1:320" ht="9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</row>
    <row r="121" spans="1:320" ht="9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</row>
    <row r="122" spans="1:320" ht="9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</row>
    <row r="123" spans="1:320" ht="9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Y123" s="25"/>
      <c r="IZ123" s="25"/>
      <c r="JA123" s="25"/>
      <c r="JB123" s="25"/>
      <c r="JC123" s="25"/>
      <c r="JD123" s="25"/>
      <c r="JE123" s="25"/>
      <c r="JF123" s="25"/>
      <c r="JG123" s="25"/>
      <c r="JH123" s="25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</row>
    <row r="124" spans="1:320" ht="9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Y124" s="25"/>
      <c r="IZ124" s="25"/>
      <c r="JA124" s="25"/>
      <c r="JB124" s="25"/>
      <c r="JC124" s="25"/>
      <c r="JD124" s="25"/>
      <c r="JE124" s="25"/>
      <c r="JF124" s="25"/>
      <c r="JG124" s="25"/>
      <c r="JH124" s="25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</row>
    <row r="125" spans="1:320" ht="9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Y125" s="25"/>
      <c r="IZ125" s="25"/>
      <c r="JA125" s="25"/>
      <c r="JB125" s="25"/>
      <c r="JC125" s="25"/>
      <c r="JD125" s="25"/>
      <c r="JE125" s="25"/>
      <c r="JF125" s="25"/>
      <c r="JG125" s="25"/>
      <c r="JH125" s="25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</row>
    <row r="126" spans="1:320" ht="9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Y126" s="25"/>
      <c r="IZ126" s="25"/>
      <c r="JA126" s="25"/>
      <c r="JB126" s="25"/>
      <c r="JC126" s="25"/>
      <c r="JD126" s="25"/>
      <c r="JE126" s="25"/>
      <c r="JF126" s="25"/>
      <c r="JG126" s="25"/>
      <c r="JH126" s="25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</row>
    <row r="127" spans="1:320" ht="9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Y127" s="25"/>
      <c r="IZ127" s="25"/>
      <c r="JA127" s="25"/>
      <c r="JB127" s="25"/>
      <c r="JC127" s="25"/>
      <c r="JD127" s="25"/>
      <c r="JE127" s="25"/>
      <c r="JF127" s="25"/>
      <c r="JG127" s="25"/>
      <c r="JH127" s="25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</row>
    <row r="128" spans="1:320" ht="9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Y128" s="25"/>
      <c r="IZ128" s="25"/>
      <c r="JA128" s="25"/>
      <c r="JB128" s="25"/>
      <c r="JC128" s="25"/>
      <c r="JD128" s="25"/>
      <c r="JE128" s="25"/>
      <c r="JF128" s="25"/>
      <c r="JG128" s="25"/>
      <c r="JH128" s="25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</row>
    <row r="129" spans="1:320" ht="9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Y129" s="25"/>
      <c r="IZ129" s="25"/>
      <c r="JA129" s="25"/>
      <c r="JB129" s="25"/>
      <c r="JC129" s="25"/>
      <c r="JD129" s="25"/>
      <c r="JE129" s="25"/>
      <c r="JF129" s="25"/>
      <c r="JG129" s="25"/>
      <c r="JH129" s="25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</row>
    <row r="130" spans="1:320" ht="9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Y130" s="25"/>
      <c r="IZ130" s="25"/>
      <c r="JA130" s="25"/>
      <c r="JB130" s="25"/>
      <c r="JC130" s="25"/>
      <c r="JD130" s="25"/>
      <c r="JE130" s="25"/>
      <c r="JF130" s="25"/>
      <c r="JG130" s="25"/>
      <c r="JH130" s="25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</row>
    <row r="131" spans="1:320" ht="9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Y131" s="25"/>
      <c r="IZ131" s="25"/>
      <c r="JA131" s="25"/>
      <c r="JB131" s="25"/>
      <c r="JC131" s="25"/>
      <c r="JD131" s="25"/>
      <c r="JE131" s="25"/>
      <c r="JF131" s="25"/>
      <c r="JG131" s="25"/>
      <c r="JH131" s="25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</row>
    <row r="132" spans="1:320" ht="9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Y132" s="25"/>
      <c r="IZ132" s="25"/>
      <c r="JA132" s="25"/>
      <c r="JB132" s="25"/>
      <c r="JC132" s="25"/>
      <c r="JD132" s="25"/>
      <c r="JE132" s="25"/>
      <c r="JF132" s="25"/>
      <c r="JG132" s="25"/>
      <c r="JH132" s="25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</row>
    <row r="133" spans="1:320" ht="9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JC133" s="25"/>
      <c r="JD133" s="25"/>
      <c r="JE133" s="25"/>
      <c r="JF133" s="25"/>
      <c r="JG133" s="25"/>
      <c r="JH133" s="25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</row>
    <row r="134" spans="1:320" ht="9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JC134" s="25"/>
      <c r="JD134" s="25"/>
      <c r="JE134" s="25"/>
      <c r="JF134" s="25"/>
      <c r="JG134" s="25"/>
      <c r="JH134" s="25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</row>
    <row r="135" spans="1:320" ht="9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JC135" s="25"/>
      <c r="JD135" s="25"/>
      <c r="JE135" s="25"/>
      <c r="JF135" s="25"/>
      <c r="JG135" s="25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</row>
    <row r="136" spans="1:320" ht="9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JC136" s="25"/>
      <c r="JD136" s="25"/>
      <c r="JE136" s="25"/>
      <c r="JF136" s="25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</row>
    <row r="137" spans="1:320" ht="9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JA137" s="25"/>
      <c r="JB137" s="25"/>
      <c r="JC137" s="25"/>
      <c r="JD137" s="25"/>
      <c r="JE137" s="25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</row>
    <row r="138" spans="1:320" ht="9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JA138" s="25"/>
      <c r="JB138" s="25"/>
      <c r="JC138" s="25"/>
      <c r="JD138" s="25"/>
      <c r="JE138" s="25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</row>
    <row r="139" spans="1:320" ht="9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Y139" s="25"/>
      <c r="IZ139" s="25"/>
      <c r="JA139" s="25"/>
      <c r="JB139" s="25"/>
      <c r="JC139" s="25"/>
      <c r="JD139" s="25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</row>
    <row r="140" spans="1:320" ht="9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Y140" s="25"/>
      <c r="IZ140" s="25"/>
      <c r="JA140" s="25"/>
      <c r="JB140" s="25"/>
      <c r="JC140" s="25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</row>
    <row r="141" spans="1:320" ht="9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</row>
    <row r="142" spans="1:320" ht="9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</row>
    <row r="143" spans="1:320" ht="9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</row>
    <row r="144" spans="1:320" ht="9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</row>
    <row r="145" spans="1:320" ht="9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</row>
    <row r="146" spans="1:320" ht="9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</row>
    <row r="147" spans="1:320" ht="9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</row>
    <row r="148" spans="1:320" ht="9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</row>
    <row r="149" spans="1:320" ht="9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</row>
    <row r="150" spans="1:320" ht="9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</row>
    <row r="151" spans="1:320" ht="9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</row>
    <row r="152" spans="1:320" ht="9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</row>
    <row r="153" spans="1:320" ht="9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</row>
    <row r="154" spans="1:320" ht="9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</row>
    <row r="155" spans="1:320" ht="9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</row>
    <row r="156" spans="1:320" ht="9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</row>
    <row r="157" spans="1:320" ht="9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</row>
    <row r="158" spans="1:320" ht="9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</row>
    <row r="159" spans="1:320" ht="9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</row>
    <row r="160" spans="1:320" ht="9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</row>
    <row r="161" spans="1:320" ht="9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</row>
    <row r="162" spans="1:320" ht="9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</row>
    <row r="163" spans="1:320" ht="9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</row>
    <row r="164" spans="1:320" ht="9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</row>
    <row r="165" spans="1:320" ht="9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</row>
    <row r="166" spans="1:320" ht="9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</row>
    <row r="167" spans="1:320" ht="9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</row>
    <row r="168" spans="1:320" ht="9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</row>
    <row r="169" spans="1:320" ht="9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</row>
    <row r="170" spans="1:320" ht="9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</row>
    <row r="171" spans="1:320" ht="9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</row>
    <row r="172" spans="1:320" ht="9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</row>
    <row r="173" spans="1:320" ht="9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</row>
    <row r="174" spans="1:320" ht="9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</row>
    <row r="175" spans="1:320" ht="9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</row>
    <row r="176" spans="1:320" ht="9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</row>
    <row r="177" spans="1:320" ht="9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</row>
    <row r="178" spans="1:320" ht="9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</row>
    <row r="179" spans="1:320" ht="9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</row>
    <row r="180" spans="1:320" ht="9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</row>
    <row r="181" spans="1:320" ht="9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</row>
    <row r="182" spans="1:320" ht="9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</row>
    <row r="183" spans="1:320" ht="9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</row>
    <row r="184" spans="1:320" ht="9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</row>
    <row r="185" spans="1:320" ht="9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</row>
    <row r="186" spans="1:320" ht="9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</row>
    <row r="187" spans="1:320" ht="9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</row>
    <row r="188" spans="1:320" ht="9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</row>
    <row r="189" spans="1:320" ht="9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</row>
    <row r="190" spans="1:320" ht="9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</row>
    <row r="191" spans="1:320" ht="9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</row>
    <row r="192" spans="1:320" ht="9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</row>
    <row r="193" spans="1:320" ht="9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</row>
    <row r="194" spans="1:320" ht="9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</row>
    <row r="195" spans="1:320" ht="9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</row>
    <row r="196" spans="1:320" ht="9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</row>
    <row r="197" spans="1:320" ht="9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</row>
    <row r="198" spans="1:320" ht="9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</row>
    <row r="199" spans="1:320" ht="9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</row>
    <row r="200" spans="1:320" ht="9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</row>
    <row r="201" spans="1:320" ht="9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</row>
    <row r="202" spans="1:320" ht="9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</row>
    <row r="203" spans="1:320" ht="9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</row>
    <row r="204" spans="1:320" ht="9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</row>
    <row r="205" spans="1:320" ht="9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</row>
    <row r="206" spans="1:320" ht="9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</row>
    <row r="207" spans="1:320" ht="9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</row>
    <row r="208" spans="1:320" ht="9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</row>
    <row r="209" spans="1:320" ht="9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</row>
    <row r="210" spans="1:320" ht="9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</row>
    <row r="211" spans="1:320" ht="9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</row>
    <row r="212" spans="1:320" ht="9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</row>
    <row r="213" spans="1:320" ht="9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</row>
    <row r="214" spans="1:320" ht="9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</row>
    <row r="215" spans="1:320" ht="9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</row>
    <row r="216" spans="1:320" ht="9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</row>
    <row r="217" spans="1:320" ht="9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</row>
    <row r="218" spans="1:320" ht="9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</row>
    <row r="219" spans="1:320" ht="9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</row>
    <row r="220" spans="1:320" ht="9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</row>
    <row r="221" spans="1:320" ht="9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</row>
    <row r="222" spans="1:320" ht="9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</row>
    <row r="223" spans="1:320" ht="9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</row>
    <row r="224" spans="1:320" ht="9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</row>
    <row r="225" spans="1:320" ht="9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</row>
    <row r="226" spans="1:320" ht="9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</row>
    <row r="227" spans="1:320" ht="9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</row>
    <row r="228" spans="1:320" ht="9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</row>
    <row r="229" spans="1:320" ht="9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</row>
    <row r="230" spans="1:320" ht="9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</row>
    <row r="231" spans="1:320" ht="9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</row>
    <row r="232" spans="1:320" ht="9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</row>
    <row r="233" spans="1:320" ht="9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</row>
    <row r="234" spans="1:320" ht="9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</row>
    <row r="235" spans="1:320" ht="9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</row>
    <row r="236" spans="1:320" ht="9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</row>
    <row r="237" spans="1:320" ht="9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</row>
    <row r="238" spans="1:320" ht="9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</row>
    <row r="239" spans="1:320" ht="9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</row>
    <row r="240" spans="1:320" ht="9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</row>
  </sheetData>
  <phoneticPr fontId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831E5-7190-476E-9959-47037C183BA8}">
  <dimension ref="A1:LH240"/>
  <sheetViews>
    <sheetView tabSelected="1" topLeftCell="A125" zoomScale="25" zoomScaleNormal="25" workbookViewId="0">
      <selection activeCell="IG180" sqref="IG180"/>
    </sheetView>
  </sheetViews>
  <sheetFormatPr defaultRowHeight="18.75"/>
  <cols>
    <col min="1" max="320" width="1.5" customWidth="1"/>
  </cols>
  <sheetData>
    <row r="1" spans="1:320" ht="9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</row>
    <row r="2" spans="1:320" ht="9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</row>
    <row r="3" spans="1:320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</row>
    <row r="4" spans="1:320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</row>
    <row r="5" spans="1:320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</row>
    <row r="6" spans="1:320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</row>
    <row r="7" spans="1:320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</row>
    <row r="8" spans="1:320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</row>
    <row r="9" spans="1:320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</row>
    <row r="10" spans="1:320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</row>
    <row r="11" spans="1:320" ht="9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</row>
    <row r="12" spans="1:320" ht="9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</row>
    <row r="13" spans="1:320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</row>
    <row r="14" spans="1:320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</row>
    <row r="15" spans="1:320" ht="9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</row>
    <row r="16" spans="1:320" ht="9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</row>
    <row r="17" spans="1:320" ht="9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</row>
    <row r="18" spans="1:320" ht="9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</row>
    <row r="19" spans="1:320" ht="9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</row>
    <row r="20" spans="1:320" ht="9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</row>
    <row r="21" spans="1:320" ht="9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</row>
    <row r="22" spans="1:320" ht="9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</row>
    <row r="23" spans="1:320" ht="9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</row>
    <row r="24" spans="1:320" ht="9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</row>
    <row r="25" spans="1:320" ht="9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</row>
    <row r="26" spans="1:320" ht="9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</row>
    <row r="27" spans="1:320" ht="9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</row>
    <row r="28" spans="1:320" ht="9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</row>
    <row r="29" spans="1:320" ht="9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</row>
    <row r="30" spans="1:320" ht="9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</row>
    <row r="31" spans="1:320" ht="9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</row>
    <row r="32" spans="1:320" ht="9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</row>
    <row r="33" spans="1:320" ht="9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</row>
    <row r="34" spans="1:320" ht="9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</row>
    <row r="35" spans="1:320" ht="9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</row>
    <row r="36" spans="1:320" ht="9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</row>
    <row r="37" spans="1:320" ht="9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</row>
    <row r="38" spans="1:320" ht="9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</row>
    <row r="39" spans="1:320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</row>
    <row r="40" spans="1:320" ht="9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</row>
    <row r="41" spans="1:320" ht="9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</row>
    <row r="42" spans="1:320" ht="9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</row>
    <row r="43" spans="1:320" ht="9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</row>
    <row r="44" spans="1:320" ht="9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</row>
    <row r="45" spans="1:320" ht="9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</row>
    <row r="46" spans="1:320" ht="9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</row>
    <row r="47" spans="1:320" ht="9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</row>
    <row r="48" spans="1:320" ht="9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</row>
    <row r="49" spans="1:320" ht="9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</row>
    <row r="50" spans="1:320" ht="9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</row>
    <row r="51" spans="1:320" ht="9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</row>
    <row r="52" spans="1:320" ht="9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</row>
    <row r="53" spans="1:320" ht="9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</row>
    <row r="54" spans="1:320" ht="9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</row>
    <row r="55" spans="1:320" ht="9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</row>
    <row r="56" spans="1:320" ht="9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</row>
    <row r="57" spans="1:320" ht="9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</row>
    <row r="58" spans="1:320" ht="9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</row>
    <row r="59" spans="1:320" ht="9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</row>
    <row r="60" spans="1:320" ht="9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</row>
    <row r="61" spans="1:320" ht="9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</row>
    <row r="62" spans="1:320" ht="9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</row>
    <row r="63" spans="1:320" ht="9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</row>
    <row r="64" spans="1:320" ht="9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</row>
    <row r="65" spans="1:320" ht="9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</row>
    <row r="66" spans="1:320" ht="9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</row>
    <row r="67" spans="1:320" ht="9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</row>
    <row r="68" spans="1:320" ht="9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</row>
    <row r="69" spans="1:320" ht="9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</row>
    <row r="70" spans="1:320" ht="9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</row>
    <row r="71" spans="1:320" ht="9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</row>
    <row r="72" spans="1:320" ht="9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</row>
    <row r="73" spans="1:320" ht="9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</row>
    <row r="74" spans="1:320" ht="9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</row>
    <row r="75" spans="1:320" ht="9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</row>
    <row r="76" spans="1:320" ht="9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</row>
    <row r="77" spans="1:320" ht="9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</row>
    <row r="78" spans="1:320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</row>
    <row r="79" spans="1:320" ht="9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</row>
    <row r="80" spans="1:320" ht="9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</row>
    <row r="81" spans="1:320" ht="9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</row>
    <row r="82" spans="1:320" ht="9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</row>
    <row r="83" spans="1:320" ht="9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</row>
    <row r="84" spans="1:320" ht="9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</row>
    <row r="85" spans="1:320" ht="9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</row>
    <row r="86" spans="1:320" ht="9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</row>
    <row r="87" spans="1:320" ht="9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</row>
    <row r="88" spans="1:320" ht="9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</row>
    <row r="89" spans="1:320" ht="9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</row>
    <row r="90" spans="1:320" ht="9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</row>
    <row r="91" spans="1:320" ht="9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</row>
    <row r="92" spans="1:320" ht="9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</row>
    <row r="93" spans="1:320" ht="9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</row>
    <row r="94" spans="1:320" ht="9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</row>
    <row r="95" spans="1:320" ht="9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</row>
    <row r="96" spans="1:320" ht="9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</row>
    <row r="97" spans="1:320" ht="9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</row>
    <row r="98" spans="1:320" ht="9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</row>
    <row r="99" spans="1:320" ht="9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</row>
    <row r="100" spans="1:320" ht="9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</row>
    <row r="101" spans="1:320" ht="9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</row>
    <row r="102" spans="1:320" ht="9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</row>
    <row r="103" spans="1:320" ht="9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</row>
    <row r="104" spans="1:320" ht="9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</row>
    <row r="105" spans="1:320" ht="9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</row>
    <row r="106" spans="1:320" ht="9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</row>
    <row r="107" spans="1:320" ht="9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</row>
    <row r="108" spans="1:320" ht="9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</row>
    <row r="109" spans="1:320" ht="9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</row>
    <row r="110" spans="1:320" ht="9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</row>
    <row r="111" spans="1:320" ht="9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</row>
    <row r="112" spans="1:320" ht="9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</row>
    <row r="113" spans="1:320" ht="9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</row>
    <row r="114" spans="1:320" ht="9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</row>
    <row r="115" spans="1:320" ht="9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</row>
    <row r="116" spans="1:320" ht="9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</row>
    <row r="117" spans="1:320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</row>
    <row r="118" spans="1:320" ht="9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</row>
    <row r="119" spans="1:320" ht="9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</row>
    <row r="120" spans="1:320" ht="9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</row>
    <row r="121" spans="1:320" ht="9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</row>
    <row r="122" spans="1:320" ht="9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</row>
    <row r="123" spans="1:320" ht="9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</row>
    <row r="124" spans="1:320" ht="9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</row>
    <row r="125" spans="1:320" ht="9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</row>
    <row r="126" spans="1:320" ht="9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</row>
    <row r="127" spans="1:320" ht="9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</row>
    <row r="128" spans="1:320" ht="9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</row>
    <row r="129" spans="1:320" ht="9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</row>
    <row r="130" spans="1:320" ht="9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</row>
    <row r="131" spans="1:320" ht="9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</row>
    <row r="132" spans="1:320" ht="9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</row>
    <row r="133" spans="1:320" ht="9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</row>
    <row r="134" spans="1:320" ht="9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</row>
    <row r="135" spans="1:320" ht="9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</row>
    <row r="136" spans="1:320" ht="9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</row>
    <row r="137" spans="1:320" ht="9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</row>
    <row r="138" spans="1:320" ht="9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</row>
    <row r="139" spans="1:320" ht="9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</row>
    <row r="140" spans="1:320" ht="9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</row>
    <row r="141" spans="1:320" ht="9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</row>
    <row r="142" spans="1:320" ht="9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</row>
    <row r="143" spans="1:320" ht="9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</row>
    <row r="144" spans="1:320" ht="9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</row>
    <row r="145" spans="1:320" ht="9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</row>
    <row r="146" spans="1:320" ht="9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</row>
    <row r="147" spans="1:320" ht="9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</row>
    <row r="148" spans="1:320" ht="9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</row>
    <row r="149" spans="1:320" ht="9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</row>
    <row r="150" spans="1:320" ht="9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</row>
    <row r="151" spans="1:320" ht="9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</row>
    <row r="152" spans="1:320" ht="9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</row>
    <row r="153" spans="1:320" ht="9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</row>
    <row r="154" spans="1:320" ht="9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</row>
    <row r="155" spans="1:320" ht="9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</row>
    <row r="156" spans="1:320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</row>
    <row r="157" spans="1:320" ht="9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</row>
    <row r="158" spans="1:320" ht="9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</row>
    <row r="159" spans="1:320" ht="9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</row>
    <row r="160" spans="1:320" ht="9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</row>
    <row r="161" spans="1:320" ht="9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</row>
    <row r="162" spans="1:320" ht="9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</row>
    <row r="163" spans="1:320" ht="9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</row>
    <row r="164" spans="1:320" ht="9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</row>
    <row r="165" spans="1:320" ht="9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</row>
    <row r="166" spans="1:320" ht="9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</row>
    <row r="167" spans="1:320" ht="9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</row>
    <row r="168" spans="1:320" ht="9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</row>
    <row r="169" spans="1:320" ht="9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</row>
    <row r="170" spans="1:320" ht="9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</row>
    <row r="171" spans="1:320" ht="9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</row>
    <row r="172" spans="1:320" ht="9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</row>
    <row r="173" spans="1:320" ht="9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</row>
    <row r="174" spans="1:320" ht="9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</row>
    <row r="175" spans="1:320" ht="9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</row>
    <row r="176" spans="1:320" ht="9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</row>
    <row r="177" spans="1:320" ht="9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</row>
    <row r="178" spans="1:320" ht="9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</row>
    <row r="179" spans="1:320" ht="9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</row>
    <row r="180" spans="1:320" ht="9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</row>
    <row r="181" spans="1:320" ht="9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</row>
    <row r="182" spans="1:320" ht="9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</row>
    <row r="183" spans="1:320" ht="9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</row>
    <row r="184" spans="1:320" ht="9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</row>
    <row r="185" spans="1:320" ht="9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</row>
    <row r="186" spans="1:320" ht="9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</row>
    <row r="187" spans="1:320" ht="9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</row>
    <row r="188" spans="1:320" ht="9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</row>
    <row r="189" spans="1:320" ht="9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</row>
    <row r="190" spans="1:320" ht="9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</row>
    <row r="191" spans="1:320" ht="9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</row>
    <row r="192" spans="1:320" ht="9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</row>
    <row r="193" spans="1:320" ht="9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</row>
    <row r="194" spans="1:320" ht="9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</row>
    <row r="195" spans="1:320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</row>
    <row r="196" spans="1:320" ht="9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</row>
    <row r="197" spans="1:320" ht="9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</row>
    <row r="198" spans="1:320" ht="9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</row>
    <row r="199" spans="1:320" ht="9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</row>
    <row r="200" spans="1:320" ht="9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</row>
    <row r="201" spans="1:320" ht="9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</row>
    <row r="202" spans="1:320" ht="9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</row>
    <row r="203" spans="1:320" ht="9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</row>
    <row r="204" spans="1:320" ht="9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</row>
    <row r="205" spans="1:320" ht="9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</row>
    <row r="206" spans="1:320" ht="9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</row>
    <row r="207" spans="1:320" ht="9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</row>
    <row r="208" spans="1:320" ht="9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</row>
    <row r="209" spans="1:320" ht="9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</row>
    <row r="210" spans="1:320" ht="9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</row>
    <row r="211" spans="1:320" ht="9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</row>
    <row r="212" spans="1:320" ht="9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</row>
    <row r="213" spans="1:320" ht="9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</row>
    <row r="214" spans="1:320" ht="9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</row>
    <row r="215" spans="1:320" ht="9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</row>
    <row r="216" spans="1:320" ht="9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</row>
    <row r="217" spans="1:320" ht="9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</row>
    <row r="218" spans="1:320" ht="9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</row>
    <row r="219" spans="1:320" ht="9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</row>
    <row r="220" spans="1:320" ht="9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</row>
    <row r="221" spans="1:320" ht="9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</row>
    <row r="222" spans="1:320" ht="9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</row>
    <row r="223" spans="1:320" ht="9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</row>
    <row r="224" spans="1:320" ht="9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</row>
    <row r="225" spans="1:320" ht="9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</row>
    <row r="226" spans="1:320" ht="9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</row>
    <row r="227" spans="1:320" ht="9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</row>
    <row r="228" spans="1:320" ht="9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</row>
    <row r="229" spans="1:320" ht="9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</row>
    <row r="230" spans="1:320" ht="9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</row>
    <row r="231" spans="1:320" ht="9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</row>
    <row r="232" spans="1:320" ht="9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</row>
    <row r="233" spans="1:320" ht="9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</row>
    <row r="234" spans="1:320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</row>
    <row r="235" spans="1:320" ht="9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</row>
    <row r="236" spans="1:320" ht="9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</row>
    <row r="237" spans="1:320" ht="9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</row>
    <row r="238" spans="1:320" ht="9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</row>
    <row r="239" spans="1:320" ht="9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</row>
    <row r="240" spans="1:320" ht="9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</row>
  </sheetData>
  <phoneticPr fontId="1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C1CBC-311E-40AE-97FC-1EF5B8A41C3A}">
  <dimension ref="J21:S55"/>
  <sheetViews>
    <sheetView zoomScale="40" zoomScaleNormal="40" workbookViewId="0">
      <selection activeCell="V32" sqref="V32"/>
    </sheetView>
  </sheetViews>
  <sheetFormatPr defaultRowHeight="18.75"/>
  <cols>
    <col min="6" max="25" width="3.375" customWidth="1"/>
  </cols>
  <sheetData>
    <row r="21" spans="10:19">
      <c r="J21" s="25"/>
      <c r="K21" s="25"/>
      <c r="L21" s="25"/>
      <c r="M21" s="25"/>
      <c r="N21" s="25"/>
      <c r="O21" s="25"/>
      <c r="P21" s="25"/>
      <c r="Q21" s="25"/>
      <c r="R21" s="25"/>
      <c r="S21" s="25"/>
    </row>
    <row r="22" spans="10:19">
      <c r="J22" s="25"/>
      <c r="K22" s="25"/>
      <c r="L22" s="25"/>
      <c r="M22" s="25"/>
      <c r="N22" s="25"/>
      <c r="O22" s="25"/>
      <c r="P22" s="25"/>
      <c r="Q22" s="25"/>
      <c r="R22" s="25"/>
      <c r="S22" s="25"/>
    </row>
    <row r="23" spans="10:19">
      <c r="J23" s="25"/>
      <c r="K23" s="25"/>
      <c r="L23" s="25"/>
      <c r="M23" s="25"/>
      <c r="N23" s="25"/>
      <c r="O23" s="25"/>
      <c r="P23" s="25"/>
      <c r="Q23" s="25"/>
      <c r="R23" s="25"/>
      <c r="S23" s="25"/>
    </row>
    <row r="24" spans="10:19">
      <c r="J24" s="25"/>
      <c r="K24" s="25"/>
      <c r="L24" s="25"/>
      <c r="M24" s="25"/>
      <c r="N24" s="25"/>
      <c r="O24" s="25"/>
      <c r="P24" s="25"/>
      <c r="Q24" s="25"/>
      <c r="R24" s="25"/>
      <c r="S24" s="25"/>
    </row>
    <row r="25" spans="10:19">
      <c r="J25" s="25"/>
      <c r="K25" s="25"/>
      <c r="L25" s="25"/>
      <c r="M25" s="25"/>
      <c r="N25" s="25"/>
      <c r="O25" s="25"/>
      <c r="P25" s="25"/>
      <c r="Q25" s="25"/>
      <c r="R25" s="25"/>
      <c r="S25" s="25"/>
    </row>
    <row r="26" spans="10:19">
      <c r="J26" s="25"/>
      <c r="K26" s="25"/>
      <c r="L26" s="25"/>
      <c r="M26" s="25"/>
      <c r="N26" s="25"/>
      <c r="O26" s="25"/>
      <c r="P26" s="25"/>
      <c r="Q26" s="25"/>
      <c r="R26" s="25"/>
      <c r="S26" s="25"/>
    </row>
    <row r="27" spans="10:19">
      <c r="J27" s="25"/>
      <c r="K27" s="25"/>
      <c r="L27" s="25"/>
      <c r="M27" s="25"/>
      <c r="N27" s="25"/>
      <c r="O27" s="25"/>
      <c r="P27" s="25"/>
      <c r="Q27" s="25"/>
      <c r="R27" s="25"/>
      <c r="S27" s="25"/>
    </row>
    <row r="28" spans="10:19">
      <c r="J28" s="25"/>
      <c r="K28" s="25"/>
      <c r="L28" s="25"/>
      <c r="M28" s="25"/>
      <c r="N28" s="25"/>
      <c r="O28" s="25"/>
      <c r="P28" s="25"/>
      <c r="Q28" s="25"/>
      <c r="R28" s="25"/>
      <c r="S28" s="25"/>
    </row>
    <row r="29" spans="10:19">
      <c r="J29" s="25"/>
      <c r="K29" s="25"/>
      <c r="L29" s="25"/>
      <c r="M29" s="25"/>
      <c r="N29" s="25"/>
      <c r="O29" s="25"/>
      <c r="P29" s="25"/>
      <c r="Q29" s="25"/>
      <c r="R29" s="25"/>
      <c r="S29" s="25"/>
    </row>
    <row r="30" spans="10:19">
      <c r="J30" s="25"/>
      <c r="K30" s="25"/>
      <c r="L30" s="25"/>
      <c r="M30" s="25"/>
      <c r="N30" s="25"/>
      <c r="O30" s="25"/>
      <c r="P30" s="25"/>
      <c r="Q30" s="25"/>
      <c r="R30" s="25"/>
      <c r="S30" s="25"/>
    </row>
    <row r="38" spans="10:19">
      <c r="J38" s="25"/>
      <c r="K38" s="25"/>
      <c r="L38" s="25"/>
      <c r="M38" s="25"/>
      <c r="N38" s="25"/>
      <c r="O38" s="25"/>
      <c r="P38" s="25"/>
      <c r="Q38" s="25"/>
      <c r="R38" s="25"/>
      <c r="S38" s="25"/>
    </row>
    <row r="39" spans="10:19">
      <c r="J39" s="25"/>
      <c r="K39" s="25"/>
      <c r="L39" s="25"/>
      <c r="M39" s="25"/>
      <c r="N39" s="25"/>
      <c r="O39" s="25"/>
      <c r="P39" s="25"/>
      <c r="Q39" s="25"/>
      <c r="R39" s="25"/>
      <c r="S39" s="25"/>
    </row>
    <row r="40" spans="10:19">
      <c r="J40" s="25"/>
      <c r="K40" s="25"/>
      <c r="L40" s="25"/>
      <c r="M40" s="25"/>
      <c r="N40" s="25"/>
      <c r="O40" s="25"/>
      <c r="P40" s="25"/>
      <c r="Q40" s="25"/>
      <c r="R40" s="25"/>
      <c r="S40" s="25"/>
    </row>
    <row r="41" spans="10:19">
      <c r="J41" s="25"/>
      <c r="K41" s="25"/>
      <c r="L41" s="25"/>
      <c r="M41" s="25"/>
      <c r="N41" s="25"/>
      <c r="O41" s="25"/>
      <c r="P41" s="25"/>
      <c r="Q41" s="25"/>
      <c r="R41" s="25"/>
      <c r="S41" s="25"/>
    </row>
    <row r="42" spans="10:19">
      <c r="J42" s="25"/>
      <c r="K42" s="25"/>
      <c r="L42" s="25"/>
      <c r="M42" s="25"/>
      <c r="N42" s="25"/>
      <c r="O42" s="25"/>
      <c r="P42" s="25"/>
      <c r="Q42" s="25"/>
      <c r="R42" s="25"/>
      <c r="S42" s="25"/>
    </row>
    <row r="43" spans="10:19">
      <c r="J43" s="25"/>
      <c r="K43" s="25"/>
      <c r="L43" s="25"/>
      <c r="M43" s="25"/>
      <c r="N43" s="25"/>
      <c r="O43" s="25"/>
      <c r="P43" s="25"/>
      <c r="Q43" s="25"/>
      <c r="R43" s="25"/>
      <c r="S43" s="25"/>
    </row>
    <row r="44" spans="10:19">
      <c r="J44" s="25"/>
      <c r="K44" s="25"/>
      <c r="L44" s="25"/>
      <c r="M44" s="25"/>
      <c r="N44" s="25"/>
      <c r="O44" s="25"/>
      <c r="P44" s="25"/>
      <c r="Q44" s="25"/>
      <c r="R44" s="25"/>
      <c r="S44" s="25"/>
    </row>
    <row r="45" spans="10:19">
      <c r="J45" s="25"/>
      <c r="K45" s="25"/>
      <c r="L45" s="25"/>
      <c r="M45" s="25"/>
      <c r="N45" s="25"/>
      <c r="O45" s="25"/>
      <c r="P45" s="25"/>
      <c r="Q45" s="25"/>
      <c r="R45" s="25"/>
      <c r="S45" s="25"/>
    </row>
    <row r="46" spans="10:19">
      <c r="J46" s="25"/>
      <c r="K46" s="25"/>
      <c r="L46" s="25"/>
      <c r="M46" s="25"/>
      <c r="N46" s="25"/>
      <c r="O46" s="25"/>
      <c r="P46" s="25"/>
      <c r="Q46" s="25"/>
      <c r="R46" s="25"/>
      <c r="S46" s="25"/>
    </row>
    <row r="47" spans="10:19">
      <c r="J47" s="25"/>
      <c r="K47" s="25"/>
      <c r="L47" s="25"/>
      <c r="M47" s="25"/>
      <c r="N47" s="25"/>
      <c r="O47" s="25"/>
      <c r="P47" s="25"/>
      <c r="Q47" s="25"/>
      <c r="R47" s="25"/>
      <c r="S47" s="25"/>
    </row>
    <row r="48" spans="10:19">
      <c r="N48" s="25"/>
      <c r="O48" s="25"/>
      <c r="P48" s="25"/>
      <c r="Q48" s="25"/>
      <c r="R48" s="25"/>
      <c r="S48" s="25"/>
    </row>
    <row r="49" spans="10:19">
      <c r="N49" s="25"/>
      <c r="O49" s="25"/>
      <c r="P49" s="25"/>
      <c r="Q49" s="25"/>
      <c r="R49" s="25"/>
      <c r="S49" s="25"/>
    </row>
    <row r="50" spans="10:19">
      <c r="N50" s="25"/>
      <c r="O50" s="25"/>
      <c r="P50" s="25"/>
      <c r="Q50" s="25"/>
      <c r="R50" s="25"/>
    </row>
    <row r="51" spans="10:19">
      <c r="N51" s="25"/>
      <c r="O51" s="25"/>
      <c r="P51" s="25"/>
      <c r="Q51" s="25"/>
    </row>
    <row r="52" spans="10:19">
      <c r="L52" s="25"/>
      <c r="M52" s="25"/>
      <c r="N52" s="25"/>
      <c r="O52" s="25"/>
      <c r="P52" s="25"/>
    </row>
    <row r="53" spans="10:19">
      <c r="L53" s="25"/>
      <c r="M53" s="25"/>
      <c r="N53" s="25"/>
      <c r="O53" s="25"/>
      <c r="P53" s="25"/>
    </row>
    <row r="54" spans="10:19">
      <c r="J54" s="25"/>
      <c r="K54" s="25"/>
      <c r="L54" s="25"/>
      <c r="M54" s="25"/>
      <c r="N54" s="25"/>
      <c r="O54" s="25"/>
    </row>
    <row r="55" spans="10:19">
      <c r="J55" s="25"/>
      <c r="K55" s="25"/>
      <c r="L55" s="25"/>
      <c r="M55" s="25"/>
      <c r="N55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D3F5-2628-4068-BC21-F0D0BE33A0F4}">
  <dimension ref="A1:L111"/>
  <sheetViews>
    <sheetView topLeftCell="A94" workbookViewId="0">
      <selection activeCell="D109" sqref="D109"/>
    </sheetView>
  </sheetViews>
  <sheetFormatPr defaultRowHeight="18.75"/>
  <cols>
    <col min="2" max="2" width="12.25" bestFit="1" customWidth="1"/>
    <col min="3" max="3" width="9.625" bestFit="1" customWidth="1"/>
    <col min="4" max="4" width="9.875" bestFit="1" customWidth="1"/>
    <col min="5" max="5" width="10.125" bestFit="1" customWidth="1"/>
    <col min="6" max="6" width="10.375" bestFit="1" customWidth="1"/>
    <col min="7" max="7" width="9.375" bestFit="1" customWidth="1"/>
  </cols>
  <sheetData>
    <row r="1" spans="1:11">
      <c r="A1" s="6" t="s">
        <v>27</v>
      </c>
      <c r="G1" t="s">
        <v>22</v>
      </c>
      <c r="I1" t="s">
        <v>21</v>
      </c>
    </row>
    <row r="2" spans="1:11">
      <c r="C2" t="s">
        <v>0</v>
      </c>
      <c r="D2" t="s">
        <v>1</v>
      </c>
      <c r="E2" t="s">
        <v>2</v>
      </c>
      <c r="F2" t="s">
        <v>3</v>
      </c>
      <c r="G2" t="s">
        <v>8</v>
      </c>
      <c r="H2" t="s">
        <v>9</v>
      </c>
      <c r="I2" t="s">
        <v>24</v>
      </c>
      <c r="J2" t="s">
        <v>26</v>
      </c>
      <c r="K2" t="s">
        <v>25</v>
      </c>
    </row>
    <row r="3" spans="1:11">
      <c r="B3" t="s">
        <v>4</v>
      </c>
      <c r="C3">
        <v>50</v>
      </c>
      <c r="D3">
        <v>90</v>
      </c>
      <c r="E3">
        <v>4</v>
      </c>
      <c r="F3">
        <v>60</v>
      </c>
      <c r="G3">
        <v>148</v>
      </c>
      <c r="H3">
        <v>163</v>
      </c>
      <c r="I3">
        <v>0</v>
      </c>
      <c r="J3">
        <v>0.5</v>
      </c>
      <c r="K3">
        <v>0.75</v>
      </c>
    </row>
    <row r="5" spans="1:11">
      <c r="G5" t="s">
        <v>23</v>
      </c>
    </row>
    <row r="6" spans="1:11">
      <c r="C6" t="s">
        <v>19</v>
      </c>
      <c r="D6" t="s">
        <v>20</v>
      </c>
      <c r="E6" t="s">
        <v>18</v>
      </c>
      <c r="F6" t="s">
        <v>17</v>
      </c>
      <c r="G6" t="s">
        <v>6</v>
      </c>
      <c r="H6" t="s">
        <v>7</v>
      </c>
    </row>
    <row r="7" spans="1:11">
      <c r="B7" t="s">
        <v>24</v>
      </c>
      <c r="C7">
        <f>H3-E7/2</f>
        <v>133</v>
      </c>
      <c r="D7">
        <f>G3-F7/2</f>
        <v>146</v>
      </c>
      <c r="E7">
        <f>(E3+(F3-E3)*(1-I3))</f>
        <v>60</v>
      </c>
      <c r="F7">
        <f>(E3+ (F3 - E3 ) * I3)</f>
        <v>4</v>
      </c>
      <c r="G7" t="str">
        <f>ADDRESS(D7,C7)</f>
        <v>$EC$146</v>
      </c>
      <c r="H7" t="str">
        <f>ADDRESS(D7+F7,C7+E7)</f>
        <v>$GK$150</v>
      </c>
    </row>
    <row r="8" spans="1:11">
      <c r="B8" t="s">
        <v>26</v>
      </c>
      <c r="C8">
        <f>H3-E8/2</f>
        <v>147</v>
      </c>
      <c r="D8">
        <f>G3-F8/2</f>
        <v>132</v>
      </c>
      <c r="E8">
        <f>(E3+(F3-E3)*(1-J3))</f>
        <v>32</v>
      </c>
      <c r="F8">
        <f>(E3+ (F3 - E3 ) * J3)</f>
        <v>32</v>
      </c>
      <c r="G8" t="str">
        <f t="shared" ref="G8:G9" si="0">ADDRESS(D8,C8)</f>
        <v>$EQ$132</v>
      </c>
      <c r="H8" t="str">
        <f>ADDRESS(D8+F8,C8+E8)</f>
        <v>$FW$164</v>
      </c>
    </row>
    <row r="9" spans="1:11">
      <c r="B9" t="s">
        <v>25</v>
      </c>
      <c r="C9">
        <f>H3-E9/2</f>
        <v>154</v>
      </c>
      <c r="D9">
        <f>G3-F9/2</f>
        <v>125</v>
      </c>
      <c r="E9">
        <f>(E3+(F3-E3)*(1-K3))</f>
        <v>18</v>
      </c>
      <c r="F9">
        <f>(E3+ (F3 - E3 ) * K3)</f>
        <v>46</v>
      </c>
      <c r="G9" t="str">
        <f t="shared" si="0"/>
        <v>$EX$125</v>
      </c>
      <c r="H9" t="str">
        <f>ADDRESS(D9+F9,C9+E9)</f>
        <v>$FP$171</v>
      </c>
    </row>
    <row r="11" spans="1:11">
      <c r="C11" t="s">
        <v>10</v>
      </c>
      <c r="G11" t="s">
        <v>22</v>
      </c>
    </row>
    <row r="12" spans="1:11">
      <c r="B12" t="s">
        <v>11</v>
      </c>
      <c r="C12">
        <v>8</v>
      </c>
      <c r="G12">
        <v>93</v>
      </c>
      <c r="H12">
        <v>90</v>
      </c>
      <c r="I12" t="str">
        <f>ADDRESS(G12,H12)</f>
        <v>$CL$93</v>
      </c>
    </row>
    <row r="13" spans="1:11">
      <c r="B13" t="s">
        <v>12</v>
      </c>
      <c r="C13">
        <v>8</v>
      </c>
      <c r="G13">
        <v>96</v>
      </c>
      <c r="H13">
        <v>230</v>
      </c>
      <c r="I13" t="str">
        <f>ADDRESS(G13,H13)</f>
        <v>$HV$96</v>
      </c>
    </row>
    <row r="15" spans="1:11">
      <c r="C15" t="s">
        <v>15</v>
      </c>
      <c r="D15" t="s">
        <v>16</v>
      </c>
      <c r="G15" t="s">
        <v>22</v>
      </c>
    </row>
    <row r="16" spans="1:11">
      <c r="B16" t="s">
        <v>13</v>
      </c>
      <c r="C16">
        <v>32</v>
      </c>
      <c r="D16">
        <v>0</v>
      </c>
      <c r="G16">
        <v>67</v>
      </c>
      <c r="H16">
        <v>96</v>
      </c>
      <c r="I16" t="str">
        <f>ADDRESS(G16,H16)</f>
        <v>$CR$67</v>
      </c>
    </row>
    <row r="17" spans="1:12">
      <c r="B17" t="s">
        <v>14</v>
      </c>
      <c r="C17">
        <v>32</v>
      </c>
      <c r="D17">
        <v>0</v>
      </c>
      <c r="G17">
        <v>72</v>
      </c>
      <c r="H17">
        <v>230</v>
      </c>
      <c r="I17" t="str">
        <f>ADDRESS(G17,H17)</f>
        <v>$HV$72</v>
      </c>
    </row>
    <row r="18" spans="1:1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</row>
    <row r="20" spans="1:12">
      <c r="A20" s="6" t="s">
        <v>27</v>
      </c>
      <c r="G20" t="s">
        <v>22</v>
      </c>
      <c r="I20" t="s">
        <v>21</v>
      </c>
    </row>
    <row r="21" spans="1:12">
      <c r="C21" t="s">
        <v>0</v>
      </c>
      <c r="D21" t="s">
        <v>1</v>
      </c>
      <c r="E21" t="s">
        <v>2</v>
      </c>
      <c r="F21" t="s">
        <v>3</v>
      </c>
      <c r="G21" t="s">
        <v>8</v>
      </c>
      <c r="H21" t="s">
        <v>9</v>
      </c>
      <c r="I21" t="s">
        <v>24</v>
      </c>
      <c r="J21" t="s">
        <v>26</v>
      </c>
      <c r="K21" t="s">
        <v>25</v>
      </c>
    </row>
    <row r="22" spans="1:12">
      <c r="B22" t="s">
        <v>4</v>
      </c>
      <c r="C22">
        <v>50</v>
      </c>
      <c r="D22">
        <v>90</v>
      </c>
      <c r="E22">
        <v>4</v>
      </c>
      <c r="F22">
        <v>60</v>
      </c>
      <c r="G22">
        <v>168</v>
      </c>
      <c r="H22">
        <v>163</v>
      </c>
      <c r="I22">
        <v>0</v>
      </c>
      <c r="J22">
        <v>0.5</v>
      </c>
      <c r="K22">
        <v>0.75</v>
      </c>
    </row>
    <row r="24" spans="1:12">
      <c r="G24" t="s">
        <v>23</v>
      </c>
    </row>
    <row r="25" spans="1:12">
      <c r="C25" t="s">
        <v>19</v>
      </c>
      <c r="D25" t="s">
        <v>20</v>
      </c>
      <c r="E25" t="s">
        <v>18</v>
      </c>
      <c r="F25" t="s">
        <v>17</v>
      </c>
      <c r="G25" t="s">
        <v>6</v>
      </c>
      <c r="H25" t="s">
        <v>7</v>
      </c>
    </row>
    <row r="26" spans="1:12">
      <c r="B26" t="s">
        <v>24</v>
      </c>
      <c r="C26">
        <f>H22-E26/2</f>
        <v>133</v>
      </c>
      <c r="D26">
        <f>G22-F26/2</f>
        <v>166</v>
      </c>
      <c r="E26">
        <f>(E22+(F22-E22)*(1-I22))</f>
        <v>60</v>
      </c>
      <c r="F26">
        <f>(E22+ (F22 - E22 ) * I22)</f>
        <v>4</v>
      </c>
      <c r="G26" t="str">
        <f>ADDRESS(D26,C26)</f>
        <v>$EC$166</v>
      </c>
      <c r="H26" t="str">
        <f>ADDRESS(D26+F26,C26+E26)</f>
        <v>$GK$170</v>
      </c>
    </row>
    <row r="27" spans="1:12">
      <c r="B27" t="s">
        <v>26</v>
      </c>
      <c r="C27">
        <f>H22-E27/2</f>
        <v>147</v>
      </c>
      <c r="D27">
        <f>G22-F27/2</f>
        <v>152</v>
      </c>
      <c r="E27">
        <f>(E22+(F22-E22)*(1-J22))</f>
        <v>32</v>
      </c>
      <c r="F27">
        <f>(E22+ (F22 - E22 ) * J22)</f>
        <v>32</v>
      </c>
      <c r="G27" t="str">
        <f t="shared" ref="G27:G28" si="1">ADDRESS(D27,C27)</f>
        <v>$EQ$152</v>
      </c>
      <c r="H27" t="str">
        <f>ADDRESS(D27+F27,C27+E27)</f>
        <v>$FW$184</v>
      </c>
    </row>
    <row r="28" spans="1:12">
      <c r="B28" t="s">
        <v>25</v>
      </c>
      <c r="C28">
        <f>H22-E28/2</f>
        <v>154</v>
      </c>
      <c r="D28">
        <f>G22-F28/2</f>
        <v>145</v>
      </c>
      <c r="E28">
        <f>(E22+(F22-E22)*(1-K22))</f>
        <v>18</v>
      </c>
      <c r="F28">
        <f>(E22+ (F22 - E22 ) * K22)</f>
        <v>46</v>
      </c>
      <c r="G28" t="str">
        <f t="shared" si="1"/>
        <v>$EX$145</v>
      </c>
      <c r="H28" t="str">
        <f>ADDRESS(D28+F28,C28+E28)</f>
        <v>$FP$191</v>
      </c>
    </row>
    <row r="30" spans="1:12">
      <c r="C30" t="s">
        <v>10</v>
      </c>
      <c r="G30" t="s">
        <v>22</v>
      </c>
    </row>
    <row r="31" spans="1:12">
      <c r="B31" t="s">
        <v>11</v>
      </c>
      <c r="C31">
        <v>8</v>
      </c>
      <c r="G31">
        <v>93</v>
      </c>
      <c r="H31">
        <v>90</v>
      </c>
      <c r="I31" t="str">
        <f>ADDRESS(G31,H31)</f>
        <v>$CL$93</v>
      </c>
    </row>
    <row r="32" spans="1:12">
      <c r="B32" t="s">
        <v>12</v>
      </c>
      <c r="C32">
        <v>8</v>
      </c>
      <c r="G32">
        <v>96</v>
      </c>
      <c r="H32">
        <v>230</v>
      </c>
      <c r="I32" t="str">
        <f>ADDRESS(G32,H32)</f>
        <v>$HV$96</v>
      </c>
    </row>
    <row r="34" spans="1:12">
      <c r="C34" t="s">
        <v>15</v>
      </c>
      <c r="D34" t="s">
        <v>16</v>
      </c>
      <c r="G34" t="s">
        <v>22</v>
      </c>
    </row>
    <row r="35" spans="1:12">
      <c r="B35" t="s">
        <v>13</v>
      </c>
      <c r="C35">
        <v>32</v>
      </c>
      <c r="D35">
        <v>0</v>
      </c>
      <c r="G35">
        <v>67</v>
      </c>
      <c r="H35">
        <v>96</v>
      </c>
      <c r="I35" t="str">
        <f>ADDRESS(G35,H35)</f>
        <v>$CR$67</v>
      </c>
    </row>
    <row r="36" spans="1:12">
      <c r="B36" t="s">
        <v>14</v>
      </c>
      <c r="C36">
        <v>32</v>
      </c>
      <c r="D36">
        <v>0</v>
      </c>
      <c r="G36">
        <v>72</v>
      </c>
      <c r="H36">
        <v>230</v>
      </c>
      <c r="I36" t="str">
        <f>ADDRESS(G36,H36)</f>
        <v>$HV$72</v>
      </c>
    </row>
    <row r="37" spans="1:1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</row>
    <row r="40" spans="1:12">
      <c r="E40" t="s">
        <v>31</v>
      </c>
      <c r="F40" cm="1">
        <f t="array" ref="F40">COLUMN(EF:EF)</f>
        <v>136</v>
      </c>
      <c r="H40" t="s">
        <v>28</v>
      </c>
      <c r="I40" cm="1">
        <f t="array" ref="I40">COLUMN(EI:EI)</f>
        <v>139</v>
      </c>
      <c r="J40">
        <v>105</v>
      </c>
    </row>
    <row r="41" spans="1:12">
      <c r="E41" t="s">
        <v>32</v>
      </c>
      <c r="F41" cm="1">
        <f t="array" ref="F41">COLUMN(ET:ET)</f>
        <v>150</v>
      </c>
      <c r="H41" t="s">
        <v>29</v>
      </c>
      <c r="I41" cm="1">
        <f t="array" ref="I41">COLUMN(EW:EW)</f>
        <v>153</v>
      </c>
      <c r="J41">
        <v>127</v>
      </c>
    </row>
    <row r="42" spans="1:12">
      <c r="E42" t="s">
        <v>33</v>
      </c>
      <c r="F42" cm="1">
        <f t="array" ref="F42">COLUMN(FQ:FQ)</f>
        <v>173</v>
      </c>
      <c r="H42" t="s">
        <v>30</v>
      </c>
      <c r="I42" cm="1">
        <f t="array" ref="I42">COLUMN(FT:FT)</f>
        <v>176</v>
      </c>
      <c r="J42">
        <v>127</v>
      </c>
    </row>
    <row r="45" spans="1:12">
      <c r="C45" t="s">
        <v>15</v>
      </c>
      <c r="D45" t="s">
        <v>16</v>
      </c>
      <c r="G45" t="s">
        <v>56</v>
      </c>
      <c r="H45" t="s">
        <v>55</v>
      </c>
      <c r="I45" t="s">
        <v>5</v>
      </c>
    </row>
    <row r="46" spans="1:12">
      <c r="B46" t="s">
        <v>13</v>
      </c>
      <c r="C46">
        <v>15</v>
      </c>
      <c r="D46">
        <v>2</v>
      </c>
      <c r="F46" t="s">
        <v>47</v>
      </c>
      <c r="G46">
        <v>67</v>
      </c>
      <c r="H46">
        <v>96</v>
      </c>
      <c r="I46" t="str">
        <f>ADDRESS(G46,H46)</f>
        <v>$CR$67</v>
      </c>
    </row>
    <row r="47" spans="1:12">
      <c r="B47" t="s">
        <v>14</v>
      </c>
      <c r="C47">
        <v>15</v>
      </c>
      <c r="D47">
        <v>2</v>
      </c>
      <c r="F47" t="s">
        <v>48</v>
      </c>
      <c r="G47">
        <v>72</v>
      </c>
      <c r="H47">
        <v>230</v>
      </c>
      <c r="I47" t="str">
        <f>ADDRESS(G47,H47)</f>
        <v>$HV$72</v>
      </c>
    </row>
    <row r="50" spans="4:9">
      <c r="D50" t="s">
        <v>47</v>
      </c>
      <c r="F50" t="s">
        <v>37</v>
      </c>
      <c r="G50" t="s">
        <v>38</v>
      </c>
    </row>
    <row r="51" spans="4:9">
      <c r="E51" t="s">
        <v>34</v>
      </c>
      <c r="F51">
        <v>-1</v>
      </c>
      <c r="G51">
        <v>1</v>
      </c>
    </row>
    <row r="52" spans="4:9">
      <c r="E52" t="s">
        <v>39</v>
      </c>
      <c r="F52">
        <v>-3</v>
      </c>
      <c r="G52">
        <v>3</v>
      </c>
    </row>
    <row r="53" spans="4:9">
      <c r="E53" t="s">
        <v>40</v>
      </c>
      <c r="F53">
        <v>-5</v>
      </c>
      <c r="G53">
        <v>5</v>
      </c>
    </row>
    <row r="54" spans="4:9">
      <c r="E54" t="s">
        <v>41</v>
      </c>
      <c r="F54">
        <f>H46 - C46/2</f>
        <v>88.5</v>
      </c>
      <c r="G54">
        <f>F54</f>
        <v>88.5</v>
      </c>
    </row>
    <row r="55" spans="4:9">
      <c r="E55" t="s">
        <v>42</v>
      </c>
      <c r="F55">
        <f>F54-F52</f>
        <v>91.5</v>
      </c>
      <c r="G55">
        <f>G54-G52</f>
        <v>85.5</v>
      </c>
    </row>
    <row r="56" spans="4:9">
      <c r="E56" t="s">
        <v>44</v>
      </c>
      <c r="F56">
        <f>H46 + C46/2</f>
        <v>103.5</v>
      </c>
      <c r="G56">
        <f>F56</f>
        <v>103.5</v>
      </c>
    </row>
    <row r="57" spans="4:9">
      <c r="E57" t="s">
        <v>46</v>
      </c>
      <c r="F57">
        <f>F56+F52</f>
        <v>100.5</v>
      </c>
      <c r="G57">
        <f>G56+G52</f>
        <v>106.5</v>
      </c>
    </row>
    <row r="58" spans="4:9">
      <c r="E58" t="s">
        <v>49</v>
      </c>
      <c r="F58">
        <f>G46-D46/2-F53</f>
        <v>71</v>
      </c>
      <c r="G58">
        <f>G46-D46/2-G53</f>
        <v>61</v>
      </c>
    </row>
    <row r="59" spans="4:9">
      <c r="E59" t="s">
        <v>50</v>
      </c>
      <c r="F59">
        <f>G46+D46/2-F53</f>
        <v>73</v>
      </c>
      <c r="G59">
        <f>G46+D46/2-G53</f>
        <v>63</v>
      </c>
    </row>
    <row r="60" spans="4:9">
      <c r="E60" t="s">
        <v>52</v>
      </c>
      <c r="F60">
        <f>G46-D46/2+F53</f>
        <v>61</v>
      </c>
      <c r="G60">
        <f>G46-D46/2+G53</f>
        <v>71</v>
      </c>
    </row>
    <row r="61" spans="4:9">
      <c r="E61" t="s">
        <v>54</v>
      </c>
      <c r="F61">
        <f>G46+D46/2+F53</f>
        <v>63</v>
      </c>
      <c r="G61">
        <f>G46+D46/2+G53</f>
        <v>73</v>
      </c>
    </row>
    <row r="63" spans="4:9">
      <c r="D63" t="s">
        <v>37</v>
      </c>
    </row>
    <row r="64" spans="4:9">
      <c r="E64" t="s">
        <v>41</v>
      </c>
      <c r="F64" t="s">
        <v>49</v>
      </c>
      <c r="G64">
        <v>88.5</v>
      </c>
      <c r="H64">
        <v>71</v>
      </c>
      <c r="I64" t="str">
        <f>ADDRESS(H64,G64)</f>
        <v>$CJ$71</v>
      </c>
    </row>
    <row r="65" spans="1:12">
      <c r="E65" t="s">
        <v>42</v>
      </c>
      <c r="F65" t="s">
        <v>50</v>
      </c>
      <c r="G65">
        <v>91.5</v>
      </c>
      <c r="H65">
        <v>73</v>
      </c>
      <c r="I65" t="str">
        <f t="shared" ref="I65:I67" si="2">ADDRESS(H65,G65)</f>
        <v>$CM$73</v>
      </c>
    </row>
    <row r="66" spans="1:12">
      <c r="E66" t="s">
        <v>45</v>
      </c>
      <c r="F66" t="s">
        <v>51</v>
      </c>
      <c r="G66">
        <v>100.5</v>
      </c>
      <c r="H66">
        <v>61</v>
      </c>
      <c r="I66" t="str">
        <f t="shared" si="2"/>
        <v>$CV$61</v>
      </c>
    </row>
    <row r="67" spans="1:12">
      <c r="E67" t="s">
        <v>43</v>
      </c>
      <c r="F67" t="s">
        <v>53</v>
      </c>
      <c r="G67">
        <v>103.5</v>
      </c>
      <c r="H67">
        <v>63</v>
      </c>
      <c r="I67" t="str">
        <f t="shared" si="2"/>
        <v>$CY$63</v>
      </c>
    </row>
    <row r="69" spans="1:12">
      <c r="F69" t="s">
        <v>35</v>
      </c>
      <c r="G69" t="s">
        <v>36</v>
      </c>
    </row>
    <row r="70" spans="1:12">
      <c r="E70" t="s">
        <v>57</v>
      </c>
      <c r="F70">
        <v>77</v>
      </c>
      <c r="G70" cm="1">
        <f t="array" ref="G70">COLUMN(BF:BF)</f>
        <v>58</v>
      </c>
    </row>
    <row r="71" spans="1:12">
      <c r="E71" t="s">
        <v>58</v>
      </c>
      <c r="F71">
        <v>81</v>
      </c>
      <c r="G71" cm="1">
        <f t="array" ref="G71">COLUMN(JB:JB)</f>
        <v>262</v>
      </c>
    </row>
    <row r="72" spans="1:1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</row>
    <row r="74" spans="1:12">
      <c r="B74" t="s">
        <v>59</v>
      </c>
      <c r="C74">
        <f>COLUMN(N:N)</f>
        <v>14</v>
      </c>
    </row>
    <row r="75" spans="1:12">
      <c r="B75" t="s">
        <v>19</v>
      </c>
      <c r="C75" t="s">
        <v>20</v>
      </c>
    </row>
    <row r="76" spans="1:12">
      <c r="B76">
        <f>14+40</f>
        <v>54</v>
      </c>
      <c r="C76">
        <f>96+40</f>
        <v>136</v>
      </c>
      <c r="D76" t="str">
        <f>ADDRESS(C76,B76)</f>
        <v>$BB$136</v>
      </c>
    </row>
    <row r="78" spans="1:12">
      <c r="B78" t="s">
        <v>60</v>
      </c>
      <c r="C78">
        <f>COLUMN(EX:EX)</f>
        <v>154</v>
      </c>
    </row>
    <row r="79" spans="1:12">
      <c r="B79" t="s">
        <v>19</v>
      </c>
      <c r="C79" t="s">
        <v>20</v>
      </c>
    </row>
    <row r="80" spans="1:12">
      <c r="B80">
        <f>154+74</f>
        <v>228</v>
      </c>
      <c r="C80">
        <f>31+74</f>
        <v>105</v>
      </c>
      <c r="D80" t="str">
        <f>ADDRESS(C80,B80)</f>
        <v>$HT$105</v>
      </c>
    </row>
    <row r="82" spans="2:4">
      <c r="B82" t="s">
        <v>61</v>
      </c>
      <c r="C82">
        <f>COLUMN(Z:Z)</f>
        <v>26</v>
      </c>
    </row>
    <row r="83" spans="2:4">
      <c r="B83" t="s">
        <v>19</v>
      </c>
      <c r="C83" t="s">
        <v>20</v>
      </c>
    </row>
    <row r="84" spans="2:4">
      <c r="B84">
        <v>149</v>
      </c>
      <c r="C84">
        <v>161</v>
      </c>
      <c r="D84" t="str">
        <f>ADDRESS(C84,B84)</f>
        <v>$ES$161</v>
      </c>
    </row>
    <row r="86" spans="2:4">
      <c r="B86" t="s">
        <v>62</v>
      </c>
      <c r="C86">
        <f>COLUMN(AL:AL)</f>
        <v>38</v>
      </c>
    </row>
    <row r="87" spans="2:4">
      <c r="B87" t="s">
        <v>63</v>
      </c>
      <c r="C87">
        <f>COLUMN(GQ:GQ)</f>
        <v>199</v>
      </c>
    </row>
    <row r="89" spans="2:4">
      <c r="B89" t="s">
        <v>64</v>
      </c>
      <c r="C89">
        <f>COLUMN(BF:BF)</f>
        <v>58</v>
      </c>
    </row>
    <row r="91" spans="2:4">
      <c r="C91" t="s">
        <v>19</v>
      </c>
      <c r="D91" t="s">
        <v>20</v>
      </c>
    </row>
    <row r="92" spans="2:4">
      <c r="B92" t="s">
        <v>65</v>
      </c>
      <c r="C92">
        <f>COLUMN(EV:EV)</f>
        <v>152</v>
      </c>
      <c r="D92">
        <v>122</v>
      </c>
    </row>
    <row r="93" spans="2:4">
      <c r="B93" t="s">
        <v>65</v>
      </c>
      <c r="C93">
        <f>COLUMN(EV:EV)</f>
        <v>152</v>
      </c>
      <c r="D93">
        <v>168</v>
      </c>
    </row>
    <row r="96" spans="2:4">
      <c r="C96" t="s">
        <v>35</v>
      </c>
      <c r="D96" t="s">
        <v>36</v>
      </c>
    </row>
    <row r="97" spans="1:12">
      <c r="B97" t="s">
        <v>66</v>
      </c>
      <c r="C97">
        <v>183</v>
      </c>
      <c r="D97">
        <f>COLUMN(GV:GV)</f>
        <v>204</v>
      </c>
    </row>
    <row r="99" spans="1:12">
      <c r="C99" t="s">
        <v>35</v>
      </c>
      <c r="D99" t="s">
        <v>36</v>
      </c>
      <c r="E99" t="s">
        <v>69</v>
      </c>
    </row>
    <row r="100" spans="1:12">
      <c r="B100" t="s">
        <v>67</v>
      </c>
      <c r="C100">
        <v>133</v>
      </c>
      <c r="D100">
        <f>COLUMN(BF:BF)</f>
        <v>58</v>
      </c>
      <c r="E100">
        <v>18</v>
      </c>
    </row>
    <row r="102" spans="1:12">
      <c r="C102" t="s">
        <v>35</v>
      </c>
      <c r="D102" t="s">
        <v>36</v>
      </c>
      <c r="E102" t="s">
        <v>69</v>
      </c>
    </row>
    <row r="103" spans="1:12">
      <c r="B103" t="s">
        <v>68</v>
      </c>
      <c r="C103">
        <v>92</v>
      </c>
      <c r="D103">
        <f>COLUMN(IC:IC)</f>
        <v>237</v>
      </c>
      <c r="E103">
        <v>30</v>
      </c>
    </row>
    <row r="104" spans="1:1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</row>
    <row r="105" spans="1:12">
      <c r="C105" t="s">
        <v>35</v>
      </c>
      <c r="D105" t="s">
        <v>36</v>
      </c>
      <c r="G105" t="s">
        <v>73</v>
      </c>
    </row>
    <row r="106" spans="1:12">
      <c r="A106" t="s">
        <v>71</v>
      </c>
      <c r="B106" t="s">
        <v>70</v>
      </c>
      <c r="C106">
        <v>118</v>
      </c>
      <c r="D106">
        <f>COLUMN(BD:BD)</f>
        <v>56</v>
      </c>
      <c r="E106" t="str">
        <f>ADDRESS(C106,D106)</f>
        <v>$BD$118</v>
      </c>
      <c r="G106">
        <f>COLUMN(LH:LH)</f>
        <v>320</v>
      </c>
    </row>
    <row r="107" spans="1:12">
      <c r="A107" t="s">
        <v>72</v>
      </c>
      <c r="B107" t="s">
        <v>74</v>
      </c>
      <c r="C107">
        <v>118</v>
      </c>
      <c r="D107">
        <f>D106+G107</f>
        <v>264</v>
      </c>
      <c r="E107" t="str">
        <f>ADDRESS(C107,D107)</f>
        <v>$JD$118</v>
      </c>
      <c r="G107">
        <f>G106-56-56</f>
        <v>208</v>
      </c>
    </row>
    <row r="109" spans="1:12">
      <c r="A109" t="s">
        <v>75</v>
      </c>
      <c r="B109" t="s">
        <v>76</v>
      </c>
      <c r="C109">
        <v>203</v>
      </c>
      <c r="D109">
        <f>COLUMN(FD:FD)</f>
        <v>160</v>
      </c>
      <c r="E109" t="str">
        <f>ADDRESS(C109,D109)</f>
        <v>$FD$203</v>
      </c>
    </row>
    <row r="111" spans="1:12">
      <c r="B111">
        <f>(G106-70)/2</f>
        <v>125</v>
      </c>
    </row>
  </sheetData>
  <phoneticPr fontId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template</vt:lpstr>
      <vt:lpstr>stackchan</vt:lpstr>
      <vt:lpstr>aa-proto</vt:lpstr>
      <vt:lpstr>aa-pixel</vt:lpstr>
      <vt:lpstr>Laputa-proto</vt:lpstr>
      <vt:lpstr>Laputa-pixel</vt:lpstr>
      <vt:lpstr>kei-proto</vt:lpstr>
      <vt:lpstr>kei-eye-proto</vt:lpstr>
      <vt:lpstr>Sheet1</vt:lpstr>
      <vt:lpstr>_work用シート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Umetani Ko</dc:creator>
  <cp:lastModifiedBy>Umetani Ko</cp:lastModifiedBy>
  <dcterms:created xsi:type="dcterms:W3CDTF">2015-06-05T18:19:34Z</dcterms:created>
  <dcterms:modified xsi:type="dcterms:W3CDTF">2023-06-04T11:25:05Z</dcterms:modified>
</cp:coreProperties>
</file>