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LJava\EPL Excels\"/>
    </mc:Choice>
  </mc:AlternateContent>
  <xr:revisionPtr revIDLastSave="0" documentId="13_ncr:1_{59FA9359-42F4-47A6-9BF5-15207E4C8AD7}" xr6:coauthVersionLast="47" xr6:coauthVersionMax="47" xr10:uidLastSave="{00000000-0000-0000-0000-000000000000}"/>
  <bookViews>
    <workbookView xWindow="-108" yWindow="-108" windowWidth="23256" windowHeight="12576" tabRatio="602" xr2:uid="{00000000-000D-0000-FFFF-FFFF00000000}"/>
  </bookViews>
  <sheets>
    <sheet name="Team" sheetId="3" r:id="rId1"/>
  </sheets>
  <calcPr calcId="181029"/>
</workbook>
</file>

<file path=xl/calcChain.xml><?xml version="1.0" encoding="utf-8"?>
<calcChain xmlns="http://schemas.openxmlformats.org/spreadsheetml/2006/main">
  <c r="F38" i="3" l="1"/>
  <c r="F39" i="3"/>
  <c r="F40" i="3"/>
  <c r="F41" i="3"/>
  <c r="F42" i="3"/>
  <c r="F43" i="3"/>
  <c r="F44" i="3"/>
  <c r="F45" i="3"/>
  <c r="F46" i="3"/>
  <c r="F61" i="3" l="1"/>
  <c r="F60" i="3"/>
  <c r="F59" i="3"/>
  <c r="F58" i="3"/>
  <c r="F57" i="3"/>
  <c r="F56" i="3"/>
  <c r="F55" i="3"/>
  <c r="F54" i="3"/>
  <c r="F53" i="3"/>
  <c r="F52" i="3"/>
  <c r="F31" i="3" l="1"/>
  <c r="F32" i="3"/>
  <c r="F30" i="3" l="1"/>
  <c r="F29" i="3"/>
  <c r="F28" i="3"/>
  <c r="F27" i="3"/>
  <c r="F26" i="3"/>
  <c r="F25" i="3"/>
  <c r="F24" i="3"/>
  <c r="K21" i="3"/>
  <c r="O21" i="3" s="1"/>
  <c r="D17" i="3"/>
  <c r="D19" i="3" s="1"/>
  <c r="G38" i="3" s="1"/>
  <c r="G39" i="3" s="1"/>
  <c r="G40" i="3" s="1"/>
  <c r="G41" i="3" s="1"/>
  <c r="G42" i="3" s="1"/>
  <c r="G43" i="3" s="1"/>
  <c r="G44" i="3" s="1"/>
  <c r="G45" i="3" s="1"/>
  <c r="G46" i="3" s="1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52" i="3" l="1"/>
  <c r="G53" i="3" s="1"/>
  <c r="G54" i="3" s="1"/>
  <c r="G55" i="3" s="1"/>
  <c r="G56" i="3" s="1"/>
  <c r="G57" i="3" s="1"/>
  <c r="G58" i="3" s="1"/>
  <c r="G59" i="3" s="1"/>
  <c r="G60" i="3" s="1"/>
  <c r="G61" i="3" s="1"/>
  <c r="G24" i="3"/>
  <c r="G25" i="3" s="1"/>
  <c r="G26" i="3" s="1"/>
  <c r="G27" i="3" s="1"/>
  <c r="G28" i="3" s="1"/>
  <c r="G29" i="3" s="1"/>
  <c r="G30" i="3" s="1"/>
  <c r="G31" i="3" s="1"/>
  <c r="G32" i="3" s="1"/>
  <c r="E17" i="3"/>
  <c r="S21" i="3"/>
  <c r="N22" i="3"/>
  <c r="J22" i="3"/>
  <c r="R22" i="3" l="1"/>
  <c r="W21" i="3"/>
  <c r="V22" i="3" l="1"/>
  <c r="AA21" i="3"/>
  <c r="AE21" i="3" l="1"/>
  <c r="Z22" i="3"/>
  <c r="AI21" i="3" l="1"/>
  <c r="AD22" i="3"/>
  <c r="AH22" i="3" l="1"/>
  <c r="AM21" i="3"/>
  <c r="AQ21" i="3" l="1"/>
  <c r="AL22" i="3"/>
  <c r="AU21" i="3" l="1"/>
  <c r="AY21" i="3" s="1"/>
  <c r="AX22" i="3" s="1"/>
  <c r="AP22" i="3"/>
  <c r="AT22" i="3" l="1"/>
</calcChain>
</file>

<file path=xl/sharedStrings.xml><?xml version="1.0" encoding="utf-8"?>
<sst xmlns="http://schemas.openxmlformats.org/spreadsheetml/2006/main" count="1517" uniqueCount="125">
  <si>
    <t>REMAINING</t>
  </si>
  <si>
    <t>TXN BAL</t>
  </si>
  <si>
    <t>TOTAL</t>
  </si>
  <si>
    <t>FWD</t>
  </si>
  <si>
    <t>MID</t>
  </si>
  <si>
    <t>DEF</t>
  </si>
  <si>
    <t>GKP</t>
  </si>
  <si>
    <t>PRIC</t>
  </si>
  <si>
    <t>SAL</t>
  </si>
  <si>
    <t>TEAM</t>
  </si>
  <si>
    <t>NAME</t>
  </si>
  <si>
    <t>POS</t>
  </si>
  <si>
    <t>SALE</t>
  </si>
  <si>
    <t>Start GW</t>
  </si>
  <si>
    <t>TSB</t>
  </si>
  <si>
    <t>FPL</t>
  </si>
  <si>
    <t>FFix</t>
  </si>
  <si>
    <t>GW</t>
  </si>
  <si>
    <t>$</t>
  </si>
  <si>
    <t>Out</t>
  </si>
  <si>
    <t>Dif</t>
  </si>
  <si>
    <t>Rem</t>
  </si>
  <si>
    <t>In</t>
  </si>
  <si>
    <t>ARS</t>
  </si>
  <si>
    <t>MCI</t>
  </si>
  <si>
    <t>BHA</t>
  </si>
  <si>
    <t>CHE</t>
  </si>
  <si>
    <t>FUL</t>
  </si>
  <si>
    <t>LEI</t>
  </si>
  <si>
    <t>Haaland</t>
  </si>
  <si>
    <t>NEW</t>
  </si>
  <si>
    <t>Trippier</t>
  </si>
  <si>
    <t>CRY</t>
  </si>
  <si>
    <t>@wol</t>
  </si>
  <si>
    <t>@nfo</t>
  </si>
  <si>
    <t>MUN</t>
  </si>
  <si>
    <t>Rashford</t>
  </si>
  <si>
    <t>WOL</t>
  </si>
  <si>
    <t>@new</t>
  </si>
  <si>
    <t>BOU</t>
  </si>
  <si>
    <t>@mci</t>
  </si>
  <si>
    <t>TOT</t>
  </si>
  <si>
    <t>@che</t>
  </si>
  <si>
    <t>@bha</t>
  </si>
  <si>
    <t>WHU</t>
  </si>
  <si>
    <t>@liv</t>
  </si>
  <si>
    <t>NFO</t>
  </si>
  <si>
    <t>@sou</t>
  </si>
  <si>
    <t>@ful</t>
  </si>
  <si>
    <t>Kane</t>
  </si>
  <si>
    <t>@bre</t>
  </si>
  <si>
    <t>Odegaard</t>
  </si>
  <si>
    <t>@whu</t>
  </si>
  <si>
    <t>SOU</t>
  </si>
  <si>
    <t>Saka</t>
  </si>
  <si>
    <t>LEE</t>
  </si>
  <si>
    <t>BRE</t>
  </si>
  <si>
    <t>@eve</t>
  </si>
  <si>
    <t>AVL</t>
  </si>
  <si>
    <t>EVE</t>
  </si>
  <si>
    <t>Toney</t>
  </si>
  <si>
    <t>@bha, @mun</t>
  </si>
  <si>
    <t>NEW, BRE</t>
  </si>
  <si>
    <t>BRE, @bou</t>
  </si>
  <si>
    <t>MUN, @whu</t>
  </si>
  <si>
    <t>@cry, AVL</t>
  </si>
  <si>
    <t>Fernandes</t>
  </si>
  <si>
    <t>@tot</t>
  </si>
  <si>
    <t>@avl</t>
  </si>
  <si>
    <t>Botman</t>
  </si>
  <si>
    <t>Maddison</t>
  </si>
  <si>
    <t>Kepa</t>
  </si>
  <si>
    <t>Raya</t>
  </si>
  <si>
    <t>Gabriel</t>
  </si>
  <si>
    <t>March</t>
  </si>
  <si>
    <t>@lei</t>
  </si>
  <si>
    <t>AVL, LIV</t>
  </si>
  <si>
    <t>@lee</t>
  </si>
  <si>
    <t>@ars</t>
  </si>
  <si>
    <t>SOU, MCI</t>
  </si>
  <si>
    <t>CHE, @BOU</t>
  </si>
  <si>
    <t>CHE, @BHA</t>
  </si>
  <si>
    <t>FREE</t>
  </si>
  <si>
    <t>HIT</t>
  </si>
  <si>
    <t>@bou</t>
  </si>
  <si>
    <t>@mci, @mun</t>
  </si>
  <si>
    <t>Estupinan</t>
  </si>
  <si>
    <t>Mac Allister</t>
  </si>
  <si>
    <t>Felix</t>
  </si>
  <si>
    <t>Andersen</t>
  </si>
  <si>
    <t>@avl, BHA</t>
  </si>
  <si>
    <t>@che, @new</t>
  </si>
  <si>
    <t>Bench</t>
  </si>
  <si>
    <t>Boost</t>
  </si>
  <si>
    <t>Chilwell</t>
  </si>
  <si>
    <t>Alexander-Arnold</t>
  </si>
  <si>
    <t>Iheanacho</t>
  </si>
  <si>
    <t>Darwin</t>
  </si>
  <si>
    <t>TOT, FUL</t>
  </si>
  <si>
    <t>WOL, MUN</t>
  </si>
  <si>
    <t>AVL, bha</t>
  </si>
  <si>
    <t>ful, WHU</t>
  </si>
  <si>
    <t>LIV</t>
  </si>
  <si>
    <t>Salah</t>
  </si>
  <si>
    <t>Havertz</t>
  </si>
  <si>
    <t>AVL, FUL</t>
  </si>
  <si>
    <t>Greenwood</t>
  </si>
  <si>
    <t>Ederson</t>
  </si>
  <si>
    <t>Grealish</t>
  </si>
  <si>
    <t>Alternative Plan (LIV DGW 37)</t>
  </si>
  <si>
    <t>Alternative Plan (LIV DGW 34, FH 32)</t>
  </si>
  <si>
    <t>GW 28</t>
  </si>
  <si>
    <t>GW 29</t>
  </si>
  <si>
    <t>GW 30</t>
  </si>
  <si>
    <t>GW 31</t>
  </si>
  <si>
    <t>GW 32</t>
  </si>
  <si>
    <t>GW 33</t>
  </si>
  <si>
    <t>GW 34</t>
  </si>
  <si>
    <t>GW 35</t>
  </si>
  <si>
    <t>GW 36</t>
  </si>
  <si>
    <t>GW 37</t>
  </si>
  <si>
    <t>GW 38</t>
  </si>
  <si>
    <t>Shaw</t>
  </si>
  <si>
    <t>Plan (LIV DGW 34, FH 34)</t>
  </si>
  <si>
    <t>Chillwell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</si>
</sst>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/>
    <xf numFmtId="0" fontId="2" fillId="5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8" xfId="1" applyFont="1" applyFill="1" applyBorder="1" applyAlignment="1">
      <alignment horizontal="center" vertical="center"/>
    </xf>
    <xf numFmtId="0" fontId="3" fillId="7" borderId="0" xfId="0" quotePrefix="1" applyFont="1" applyFill="1" applyAlignment="1">
      <alignment horizontal="center"/>
    </xf>
    <xf numFmtId="0" fontId="3" fillId="0" borderId="0" xfId="0" applyFont="1" applyAlignment="1">
      <alignment shrinkToFit="1"/>
    </xf>
    <xf numFmtId="0" fontId="3" fillId="4" borderId="0" xfId="0" quotePrefix="1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0" xfId="0" quotePrefix="1" applyFont="1" applyAlignment="1">
      <alignment horizontal="center"/>
    </xf>
    <xf numFmtId="9" fontId="3" fillId="7" borderId="8" xfId="1" applyFont="1" applyFill="1" applyBorder="1" applyAlignment="1">
      <alignment horizontal="center" vertical="center"/>
    </xf>
    <xf numFmtId="0" fontId="5" fillId="0" borderId="0" xfId="0" applyFont="1"/>
    <xf numFmtId="0" fontId="3" fillId="8" borderId="0" xfId="0" applyFont="1" applyFill="1"/>
    <xf numFmtId="0" fontId="3" fillId="8" borderId="0" xfId="0" applyFont="1" applyFill="1" applyAlignment="1">
      <alignment shrinkToFit="1"/>
    </xf>
    <xf numFmtId="0" fontId="3" fillId="9" borderId="0" xfId="0" quotePrefix="1" applyFont="1" applyFill="1" applyAlignment="1">
      <alignment horizontal="center"/>
    </xf>
    <xf numFmtId="0" fontId="5" fillId="0" borderId="0" xfId="0" applyFont="1" applyAlignment="1">
      <alignment shrinkToFit="1"/>
    </xf>
    <xf numFmtId="0" fontId="5" fillId="8" borderId="0" xfId="0" applyFont="1" applyFill="1"/>
    <xf numFmtId="0" fontId="5" fillId="8" borderId="0" xfId="0" applyFont="1" applyFill="1" applyAlignment="1">
      <alignment shrinkToFit="1"/>
    </xf>
    <xf numFmtId="0" fontId="3" fillId="10" borderId="0" xfId="0" quotePrefix="1" applyFont="1" applyFill="1" applyAlignment="1">
      <alignment horizontal="center"/>
    </xf>
    <xf numFmtId="9" fontId="3" fillId="4" borderId="8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CCFF"/>
      <color rgb="FF99FF99"/>
      <color rgb="FFFFFF66"/>
      <color rgb="FFFF0000"/>
      <color rgb="FFCCECFF"/>
      <color rgb="FFFFFF99"/>
      <color rgb="FFFF9966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DEE4-EBFD-448D-84AE-422AB398C814}">
  <sheetPr>
    <pageSetUpPr autoPageBreaks="0"/>
  </sheetPr>
  <dimension ref="A1:BA96"/>
  <sheetViews>
    <sheetView tabSelected="1" topLeftCell="G45" zoomScaleNormal="100" workbookViewId="0">
      <selection activeCell="AA63" sqref="AA63"/>
    </sheetView>
  </sheetViews>
  <sheetFormatPr defaultColWidth="9.109375" defaultRowHeight="12" customHeight="1" x14ac:dyDescent="0.25"/>
  <cols>
    <col min="1" max="1" width="4" style="15" bestFit="1" customWidth="1"/>
    <col min="2" max="2" width="13.21875" style="15" bestFit="1" customWidth="1"/>
    <col min="3" max="3" width="4.77734375" style="15" bestFit="1" customWidth="1"/>
    <col min="4" max="4" width="13.33203125" style="15" customWidth="1"/>
    <col min="5" max="5" width="4.33203125" style="15" bestFit="1" customWidth="1"/>
    <col min="6" max="6" width="4" style="15" bestFit="1" customWidth="1"/>
    <col min="7" max="7" width="5.109375" style="15" bestFit="1" customWidth="1"/>
    <col min="8" max="8" width="4.88671875" style="15" bestFit="1" customWidth="1"/>
    <col min="9" max="9" width="4.77734375" style="15" bestFit="1" customWidth="1"/>
    <col min="10" max="10" width="5.109375" style="15" bestFit="1" customWidth="1"/>
    <col min="11" max="11" width="7.5546875" style="15" bestFit="1" customWidth="1"/>
    <col min="12" max="12" width="4.77734375" style="14" bestFit="1" customWidth="1"/>
    <col min="13" max="13" width="1.5546875" style="15" bestFit="1" customWidth="1"/>
    <col min="14" max="14" width="5.109375" style="15" bestFit="1" customWidth="1"/>
    <col min="15" max="15" width="8.88671875" style="15" bestFit="1" customWidth="1"/>
    <col min="16" max="16" width="10.109375" style="14" bestFit="1" customWidth="1"/>
    <col min="17" max="17" width="1.5546875" style="15" bestFit="1" customWidth="1"/>
    <col min="18" max="18" width="5.109375" style="15" bestFit="1" customWidth="1"/>
    <col min="19" max="19" width="8.88671875" style="15" bestFit="1" customWidth="1"/>
    <col min="20" max="20" width="4.77734375" style="14" bestFit="1" customWidth="1"/>
    <col min="21" max="21" width="1.5546875" style="15" bestFit="1" customWidth="1"/>
    <col min="22" max="22" width="5.109375" style="15" bestFit="1" customWidth="1"/>
    <col min="23" max="23" width="9.44140625" style="15" bestFit="1" customWidth="1"/>
    <col min="24" max="24" width="9.88671875" style="15" bestFit="1" customWidth="1"/>
    <col min="25" max="25" width="1.5546875" style="15" bestFit="1" customWidth="1"/>
    <col min="26" max="26" width="5.109375" style="15" bestFit="1" customWidth="1"/>
    <col min="27" max="27" width="13.21875" style="15" bestFit="1" customWidth="1"/>
    <col min="28" max="28" width="5.21875" style="15" bestFit="1" customWidth="1"/>
    <col min="29" max="29" width="1.5546875" style="15" bestFit="1" customWidth="1"/>
    <col min="30" max="30" width="5.109375" style="15" bestFit="1" customWidth="1"/>
    <col min="31" max="31" width="13.21875" style="15" bestFit="1" customWidth="1"/>
    <col min="32" max="32" width="5.21875" style="15" bestFit="1" customWidth="1"/>
    <col min="33" max="33" width="1.5546875" style="15" bestFit="1" customWidth="1"/>
    <col min="34" max="34" width="5.109375" style="15" bestFit="1" customWidth="1"/>
    <col min="35" max="35" width="13.21875" style="15" bestFit="1" customWidth="1"/>
    <col min="36" max="36" width="8.21875" style="15" bestFit="1" customWidth="1"/>
    <col min="37" max="37" width="1.5546875" style="15" bestFit="1" customWidth="1"/>
    <col min="38" max="38" width="5.109375" style="15" bestFit="1" customWidth="1"/>
    <col min="39" max="39" width="13.21875" style="15" bestFit="1" customWidth="1"/>
    <col min="40" max="40" width="5.21875" style="15" bestFit="1" customWidth="1"/>
    <col min="41" max="41" width="1.5546875" style="15" bestFit="1" customWidth="1"/>
    <col min="42" max="42" width="5.109375" style="15" bestFit="1" customWidth="1"/>
    <col min="43" max="43" width="13.21875" style="15" bestFit="1" customWidth="1"/>
    <col min="44" max="44" width="4.77734375" style="15" bestFit="1" customWidth="1"/>
    <col min="45" max="45" width="1.5546875" style="15" bestFit="1" customWidth="1"/>
    <col min="46" max="46" width="5.109375" style="15" bestFit="1" customWidth="1"/>
    <col min="47" max="47" width="13.21875" style="15" bestFit="1" customWidth="1"/>
    <col min="48" max="48" width="10" style="15" bestFit="1" customWidth="1"/>
    <col min="49" max="49" width="1.5546875" style="15" bestFit="1" customWidth="1"/>
    <col min="50" max="50" width="5.109375" style="15" bestFit="1" customWidth="1"/>
    <col min="51" max="51" width="13.21875" style="15" bestFit="1" customWidth="1"/>
    <col min="52" max="52" width="4.6640625" style="15" bestFit="1" customWidth="1"/>
    <col min="53" max="53" width="1.5546875" style="15" bestFit="1" customWidth="1"/>
    <col min="54" max="16384" width="9.109375" style="15"/>
  </cols>
  <sheetData>
    <row r="1" spans="1:20" ht="12" customHeight="1" thickTop="1" x14ac:dyDescent="0.25">
      <c r="A1" s="1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12</v>
      </c>
      <c r="G1" s="12" t="s">
        <v>15</v>
      </c>
      <c r="H1" s="12" t="s">
        <v>16</v>
      </c>
      <c r="I1" s="11" t="s">
        <v>14</v>
      </c>
      <c r="L1" s="15"/>
      <c r="P1" s="15"/>
      <c r="T1" s="15"/>
    </row>
    <row r="2" spans="1:20" ht="12" customHeight="1" x14ac:dyDescent="0.25">
      <c r="A2" s="3" t="s">
        <v>6</v>
      </c>
      <c r="B2" s="4" t="s">
        <v>71</v>
      </c>
      <c r="C2" s="5" t="s">
        <v>26</v>
      </c>
      <c r="D2" s="6">
        <v>4.7</v>
      </c>
      <c r="E2" s="6">
        <v>4.7</v>
      </c>
      <c r="F2" s="6">
        <f t="shared" ref="F2:F16" si="0">IF(E2&lt;D2,E2,ROUNDDOWN(ROUND((E2-D2)/2,2),1)+D2)</f>
        <v>4.7</v>
      </c>
      <c r="G2" s="17">
        <v>0.68</v>
      </c>
      <c r="H2" s="17">
        <v>0.42</v>
      </c>
      <c r="I2" s="13">
        <v>9.8000000000000004E-2</v>
      </c>
      <c r="L2" s="15"/>
      <c r="P2" s="15"/>
      <c r="T2" s="15"/>
    </row>
    <row r="3" spans="1:20" ht="12" customHeight="1" x14ac:dyDescent="0.25">
      <c r="A3" s="3" t="s">
        <v>6</v>
      </c>
      <c r="B3" s="4" t="s">
        <v>72</v>
      </c>
      <c r="C3" s="5" t="s">
        <v>56</v>
      </c>
      <c r="D3" s="6">
        <v>4.8</v>
      </c>
      <c r="E3" s="6">
        <v>4.8</v>
      </c>
      <c r="F3" s="6">
        <f t="shared" si="0"/>
        <v>4.8</v>
      </c>
      <c r="G3" s="24">
        <v>1.01</v>
      </c>
      <c r="H3" s="24">
        <v>1.05</v>
      </c>
      <c r="I3" s="13">
        <v>0.158</v>
      </c>
      <c r="L3" s="15"/>
      <c r="P3" s="15"/>
      <c r="T3" s="15"/>
    </row>
    <row r="4" spans="1:20" ht="12" customHeight="1" x14ac:dyDescent="0.25">
      <c r="A4" s="3" t="s">
        <v>5</v>
      </c>
      <c r="B4" s="4" t="s">
        <v>31</v>
      </c>
      <c r="C4" s="5" t="s">
        <v>30</v>
      </c>
      <c r="D4" s="6">
        <v>5.2</v>
      </c>
      <c r="E4" s="6">
        <v>6.1</v>
      </c>
      <c r="F4" s="6">
        <f t="shared" si="0"/>
        <v>5.6000000000000005</v>
      </c>
      <c r="G4" s="17">
        <v>0.27</v>
      </c>
      <c r="H4" s="17">
        <v>0.2</v>
      </c>
      <c r="I4" s="13">
        <v>0.66500000000000004</v>
      </c>
      <c r="L4" s="15"/>
      <c r="P4" s="15"/>
      <c r="T4" s="15"/>
    </row>
    <row r="5" spans="1:20" ht="12" customHeight="1" x14ac:dyDescent="0.25">
      <c r="A5" s="3" t="s">
        <v>5</v>
      </c>
      <c r="B5" s="4" t="s">
        <v>73</v>
      </c>
      <c r="C5" s="5" t="s">
        <v>23</v>
      </c>
      <c r="D5" s="6">
        <v>5.2</v>
      </c>
      <c r="E5" s="6">
        <v>5.2</v>
      </c>
      <c r="F5" s="6">
        <f t="shared" si="0"/>
        <v>5.2</v>
      </c>
      <c r="G5" s="17">
        <v>0.65</v>
      </c>
      <c r="H5" s="17">
        <v>0.25</v>
      </c>
      <c r="I5" s="13">
        <v>0.15</v>
      </c>
      <c r="L5" s="15"/>
      <c r="P5" s="15"/>
      <c r="T5" s="15"/>
    </row>
    <row r="6" spans="1:20" ht="12" customHeight="1" x14ac:dyDescent="0.25">
      <c r="A6" s="3" t="s">
        <v>5</v>
      </c>
      <c r="B6" s="4" t="s">
        <v>86</v>
      </c>
      <c r="C6" s="5" t="s">
        <v>25</v>
      </c>
      <c r="D6" s="6">
        <v>4.7</v>
      </c>
      <c r="E6" s="6">
        <v>4.8</v>
      </c>
      <c r="F6" s="6">
        <f t="shared" si="0"/>
        <v>4.7</v>
      </c>
      <c r="G6" s="17">
        <v>-0.19</v>
      </c>
      <c r="H6" s="17">
        <v>0.12</v>
      </c>
      <c r="I6" s="13">
        <v>0.10100000000000001</v>
      </c>
      <c r="L6" s="15"/>
      <c r="P6" s="15"/>
      <c r="T6" s="15"/>
    </row>
    <row r="7" spans="1:20" ht="12" customHeight="1" x14ac:dyDescent="0.25">
      <c r="A7" s="3" t="s">
        <v>5</v>
      </c>
      <c r="B7" s="4" t="s">
        <v>124</v>
      </c>
      <c r="C7" s="5" t="s">
        <v>26</v>
      </c>
      <c r="D7" s="6">
        <v>5.9</v>
      </c>
      <c r="E7" s="6">
        <v>6</v>
      </c>
      <c r="F7" s="6">
        <f t="shared" si="0"/>
        <v>5.9</v>
      </c>
      <c r="G7" s="24">
        <v>2.19</v>
      </c>
      <c r="H7" s="24">
        <v>1.69</v>
      </c>
      <c r="I7" s="13">
        <v>9.7000000000000003E-2</v>
      </c>
      <c r="L7" s="15"/>
      <c r="P7" s="15"/>
      <c r="T7" s="15"/>
    </row>
    <row r="8" spans="1:20" ht="12" customHeight="1" x14ac:dyDescent="0.25">
      <c r="A8" s="3" t="s">
        <v>5</v>
      </c>
      <c r="B8" s="4" t="s">
        <v>69</v>
      </c>
      <c r="C8" s="5" t="s">
        <v>30</v>
      </c>
      <c r="D8" s="6">
        <v>4.5</v>
      </c>
      <c r="E8" s="6">
        <v>4.5</v>
      </c>
      <c r="F8" s="6">
        <f t="shared" si="0"/>
        <v>4.5</v>
      </c>
      <c r="G8" s="24">
        <v>1.01</v>
      </c>
      <c r="H8" s="17">
        <v>-0.15</v>
      </c>
      <c r="I8" s="13">
        <v>6.2E-2</v>
      </c>
      <c r="L8" s="15"/>
      <c r="P8" s="15"/>
      <c r="T8" s="15"/>
    </row>
    <row r="9" spans="1:20" ht="12" customHeight="1" x14ac:dyDescent="0.25">
      <c r="A9" s="3" t="s">
        <v>4</v>
      </c>
      <c r="B9" s="4" t="s">
        <v>74</v>
      </c>
      <c r="C9" s="5" t="s">
        <v>25</v>
      </c>
      <c r="D9" s="6">
        <v>5.0999999999999996</v>
      </c>
      <c r="E9" s="6">
        <v>5.0999999999999996</v>
      </c>
      <c r="F9" s="6">
        <f t="shared" si="0"/>
        <v>5.0999999999999996</v>
      </c>
      <c r="G9" s="24">
        <v>1.02</v>
      </c>
      <c r="H9" s="17">
        <v>0.16</v>
      </c>
      <c r="I9" s="13">
        <v>8.1000000000000003E-2</v>
      </c>
      <c r="L9" s="15"/>
      <c r="P9" s="15"/>
      <c r="T9" s="15"/>
    </row>
    <row r="10" spans="1:20" ht="12" customHeight="1" x14ac:dyDescent="0.25">
      <c r="A10" s="3" t="s">
        <v>4</v>
      </c>
      <c r="B10" s="4" t="s">
        <v>36</v>
      </c>
      <c r="C10" s="5" t="s">
        <v>35</v>
      </c>
      <c r="D10" s="6">
        <v>6.7</v>
      </c>
      <c r="E10" s="6">
        <v>7.3</v>
      </c>
      <c r="F10" s="6">
        <f t="shared" si="0"/>
        <v>7</v>
      </c>
      <c r="G10" s="33">
        <v>-1.07</v>
      </c>
      <c r="H10" s="17">
        <v>-0.85</v>
      </c>
      <c r="I10" s="13">
        <v>0.504</v>
      </c>
      <c r="L10" s="15"/>
      <c r="P10" s="15"/>
      <c r="T10" s="15"/>
    </row>
    <row r="11" spans="1:20" ht="12" customHeight="1" x14ac:dyDescent="0.25">
      <c r="A11" s="3" t="s">
        <v>4</v>
      </c>
      <c r="B11" s="4" t="s">
        <v>54</v>
      </c>
      <c r="C11" s="5" t="s">
        <v>23</v>
      </c>
      <c r="D11" s="6">
        <v>8.3000000000000007</v>
      </c>
      <c r="E11" s="6">
        <v>8.6</v>
      </c>
      <c r="F11" s="6">
        <f t="shared" si="0"/>
        <v>8.4</v>
      </c>
      <c r="G11" s="24">
        <v>1.03</v>
      </c>
      <c r="H11" s="24">
        <v>1.25</v>
      </c>
      <c r="I11" s="13">
        <v>0.41799999999999998</v>
      </c>
      <c r="L11" s="15"/>
      <c r="P11" s="15"/>
      <c r="T11" s="15"/>
    </row>
    <row r="12" spans="1:20" ht="12" customHeight="1" x14ac:dyDescent="0.25">
      <c r="A12" s="3" t="s">
        <v>4</v>
      </c>
      <c r="B12" s="4" t="s">
        <v>51</v>
      </c>
      <c r="C12" s="5" t="s">
        <v>23</v>
      </c>
      <c r="D12" s="6">
        <v>6.9</v>
      </c>
      <c r="E12" s="6">
        <v>6.9</v>
      </c>
      <c r="F12" s="6">
        <f t="shared" si="0"/>
        <v>6.9</v>
      </c>
      <c r="G12" s="17">
        <v>0</v>
      </c>
      <c r="H12" s="17">
        <v>-0.03</v>
      </c>
      <c r="I12" s="13">
        <v>0.33900000000000002</v>
      </c>
      <c r="L12" s="15"/>
      <c r="P12" s="15"/>
      <c r="T12" s="15"/>
    </row>
    <row r="13" spans="1:20" ht="12" customHeight="1" x14ac:dyDescent="0.25">
      <c r="A13" s="3" t="s">
        <v>4</v>
      </c>
      <c r="B13" s="4" t="s">
        <v>70</v>
      </c>
      <c r="C13" s="5" t="s">
        <v>28</v>
      </c>
      <c r="D13" s="6">
        <v>8.1</v>
      </c>
      <c r="E13" s="6">
        <v>8.1999999999999993</v>
      </c>
      <c r="F13" s="6">
        <f t="shared" si="0"/>
        <v>8.1</v>
      </c>
      <c r="G13" s="17">
        <v>0.63</v>
      </c>
      <c r="H13" s="17">
        <v>0.56999999999999995</v>
      </c>
      <c r="I13" s="13">
        <v>9.4E-2</v>
      </c>
      <c r="L13" s="15"/>
      <c r="P13" s="15"/>
      <c r="T13" s="15"/>
    </row>
    <row r="14" spans="1:20" ht="12" customHeight="1" x14ac:dyDescent="0.25">
      <c r="A14" s="3" t="s">
        <v>3</v>
      </c>
      <c r="B14" s="4" t="s">
        <v>88</v>
      </c>
      <c r="C14" s="5" t="s">
        <v>26</v>
      </c>
      <c r="D14" s="6">
        <v>7.6</v>
      </c>
      <c r="E14" s="6">
        <v>7.6</v>
      </c>
      <c r="F14" s="6">
        <f t="shared" si="0"/>
        <v>7.6</v>
      </c>
      <c r="G14" s="17">
        <v>0.01</v>
      </c>
      <c r="H14" s="17">
        <v>0.05</v>
      </c>
      <c r="I14" s="13">
        <v>3.2000000000000001E-2</v>
      </c>
      <c r="L14" s="15"/>
      <c r="P14" s="15"/>
      <c r="T14" s="15"/>
    </row>
    <row r="15" spans="1:20" ht="12" customHeight="1" x14ac:dyDescent="0.25">
      <c r="A15" s="3" t="s">
        <v>3</v>
      </c>
      <c r="B15" s="4" t="s">
        <v>60</v>
      </c>
      <c r="C15" s="5" t="s">
        <v>56</v>
      </c>
      <c r="D15" s="6">
        <v>7.6</v>
      </c>
      <c r="E15" s="6">
        <v>7.9</v>
      </c>
      <c r="F15" s="6">
        <f t="shared" si="0"/>
        <v>7.6999999999999993</v>
      </c>
      <c r="G15" s="24">
        <v>1.05</v>
      </c>
      <c r="H15" s="24">
        <v>1.44</v>
      </c>
      <c r="I15" s="13">
        <v>0.41299999999999998</v>
      </c>
      <c r="L15" s="15"/>
      <c r="P15" s="15"/>
      <c r="T15" s="15"/>
    </row>
    <row r="16" spans="1:20" ht="12" customHeight="1" x14ac:dyDescent="0.25">
      <c r="A16" s="3" t="s">
        <v>3</v>
      </c>
      <c r="B16" s="4" t="s">
        <v>49</v>
      </c>
      <c r="C16" s="5" t="s">
        <v>41</v>
      </c>
      <c r="D16" s="6">
        <v>11.6</v>
      </c>
      <c r="E16" s="6">
        <v>11.8</v>
      </c>
      <c r="F16" s="6">
        <f t="shared" si="0"/>
        <v>11.7</v>
      </c>
      <c r="G16" s="17">
        <v>0.6</v>
      </c>
      <c r="H16" s="17">
        <v>0.54</v>
      </c>
      <c r="I16" s="13">
        <v>0.42199999999999999</v>
      </c>
      <c r="L16" s="15"/>
      <c r="P16" s="15"/>
      <c r="T16" s="15"/>
    </row>
    <row r="17" spans="1:53" ht="12" customHeight="1" x14ac:dyDescent="0.25">
      <c r="A17" s="35" t="s">
        <v>2</v>
      </c>
      <c r="B17" s="36"/>
      <c r="C17" s="37"/>
      <c r="D17" s="6">
        <f>SUM(D2:D16)</f>
        <v>96.899999999999991</v>
      </c>
      <c r="E17" s="6">
        <f>SUM(E2:E16)+D19</f>
        <v>103.2</v>
      </c>
      <c r="F17" s="40"/>
      <c r="G17" s="40"/>
      <c r="H17" s="40"/>
      <c r="I17" s="41"/>
      <c r="L17" s="15"/>
      <c r="P17" s="15"/>
      <c r="T17" s="15"/>
    </row>
    <row r="18" spans="1:53" ht="12" customHeight="1" x14ac:dyDescent="0.25">
      <c r="A18" s="35" t="s">
        <v>1</v>
      </c>
      <c r="B18" s="36"/>
      <c r="C18" s="38"/>
      <c r="D18" s="6">
        <v>0.6</v>
      </c>
      <c r="E18" s="7"/>
      <c r="F18" s="42"/>
      <c r="G18" s="42"/>
      <c r="H18" s="42"/>
      <c r="I18" s="43"/>
      <c r="L18" s="15"/>
      <c r="P18" s="15"/>
      <c r="T18" s="15"/>
    </row>
    <row r="19" spans="1:53" ht="12" customHeight="1" thickBot="1" x14ac:dyDescent="0.3">
      <c r="A19" s="46" t="s">
        <v>0</v>
      </c>
      <c r="B19" s="47"/>
      <c r="C19" s="39"/>
      <c r="D19" s="8">
        <f>100-D17+D18</f>
        <v>3.7000000000000086</v>
      </c>
      <c r="E19" s="9"/>
      <c r="F19" s="44"/>
      <c r="G19" s="44"/>
      <c r="H19" s="44"/>
      <c r="I19" s="45"/>
      <c r="N19" s="21"/>
      <c r="O19" s="15" t="s">
        <v>13</v>
      </c>
      <c r="P19" s="16">
        <v>28</v>
      </c>
      <c r="Q19" s="16"/>
      <c r="R19" s="16"/>
      <c r="S19" s="16"/>
      <c r="T19" s="16"/>
    </row>
    <row r="20" spans="1:53" ht="12" customHeight="1" thickTop="1" x14ac:dyDescent="0.25">
      <c r="B20" s="10"/>
    </row>
    <row r="21" spans="1:53" ht="12" customHeight="1" x14ac:dyDescent="0.3">
      <c r="H21" s="21"/>
      <c r="I21"/>
      <c r="J21"/>
      <c r="K21" s="15">
        <f>P19</f>
        <v>28</v>
      </c>
      <c r="L21"/>
      <c r="M21" s="21"/>
      <c r="N21"/>
      <c r="O21" s="15">
        <f>K21+1</f>
        <v>29</v>
      </c>
      <c r="P21"/>
      <c r="Q21" s="21"/>
      <c r="R21"/>
      <c r="S21" s="15">
        <f>O21+1</f>
        <v>30</v>
      </c>
      <c r="T21"/>
      <c r="U21" s="21"/>
      <c r="V21"/>
      <c r="W21" s="15">
        <f>S21+1</f>
        <v>31</v>
      </c>
      <c r="X21"/>
      <c r="Y21" s="21"/>
      <c r="Z21"/>
      <c r="AA21" s="15">
        <f>W21+1</f>
        <v>32</v>
      </c>
      <c r="AB21"/>
      <c r="AC21" s="21"/>
      <c r="AD21"/>
      <c r="AE21" s="15">
        <f>AA21+1</f>
        <v>33</v>
      </c>
      <c r="AF21"/>
      <c r="AG21" s="21"/>
      <c r="AH21"/>
      <c r="AI21" s="15">
        <f>AE21+1</f>
        <v>34</v>
      </c>
      <c r="AJ21"/>
      <c r="AK21" s="21"/>
      <c r="AL21"/>
      <c r="AM21" s="15">
        <f>AI21+1</f>
        <v>35</v>
      </c>
      <c r="AN21"/>
      <c r="AO21" s="21"/>
      <c r="AP21"/>
      <c r="AQ21" s="15">
        <f>AM21+1</f>
        <v>36</v>
      </c>
      <c r="AR21"/>
      <c r="AS21" s="21"/>
      <c r="AT21"/>
      <c r="AU21" s="15">
        <f>AQ21+1</f>
        <v>37</v>
      </c>
      <c r="AV21"/>
      <c r="AW21" s="21"/>
      <c r="AX21"/>
      <c r="AY21" s="15">
        <f>AU21+1</f>
        <v>38</v>
      </c>
      <c r="AZ21"/>
      <c r="BA21" s="21"/>
    </row>
    <row r="22" spans="1:53" ht="12" customHeight="1" x14ac:dyDescent="0.3">
      <c r="A22" s="34" t="s">
        <v>123</v>
      </c>
      <c r="B22" s="34"/>
      <c r="C22" s="34"/>
      <c r="D22" s="34"/>
      <c r="E22" s="34"/>
      <c r="F22" s="34"/>
      <c r="G22" s="34"/>
      <c r="J22" s="15" t="str">
        <f>CONCATENATE("GW ",K21)</f>
        <v>GW 28</v>
      </c>
      <c r="K22" s="22"/>
      <c r="L22"/>
      <c r="M22" s="21"/>
      <c r="N22" s="15" t="str">
        <f>CONCATENATE("GW ",O21)</f>
        <v>GW 29</v>
      </c>
      <c r="O22" s="22" t="s">
        <v>92</v>
      </c>
      <c r="P22" s="22" t="s">
        <v>93</v>
      </c>
      <c r="Q22" s="21"/>
      <c r="R22" s="15" t="str">
        <f>CONCATENATE("GW ",S21)</f>
        <v>GW 30</v>
      </c>
      <c r="U22" s="21"/>
      <c r="V22" s="15" t="str">
        <f>CONCATENATE("GW ",W21)</f>
        <v>GW 31</v>
      </c>
      <c r="Y22" s="21"/>
      <c r="Z22" s="15" t="str">
        <f>CONCATENATE("GW ",AA21)</f>
        <v>GW 32</v>
      </c>
      <c r="AA22" s="22"/>
      <c r="AB22"/>
      <c r="AC22" s="21"/>
      <c r="AD22" s="15" t="str">
        <f>CONCATENATE("GW ",AE21)</f>
        <v>GW 33</v>
      </c>
      <c r="AE22" s="22"/>
      <c r="AF22"/>
      <c r="AG22" s="21"/>
      <c r="AH22" s="15" t="str">
        <f>CONCATENATE("GW ",AI21)</f>
        <v>GW 34</v>
      </c>
      <c r="AI22" s="22"/>
      <c r="AJ22"/>
      <c r="AK22" s="21"/>
      <c r="AL22" s="15" t="str">
        <f>CONCATENATE("GW ",AM21)</f>
        <v>GW 35</v>
      </c>
      <c r="AM22" s="22"/>
      <c r="AN22"/>
      <c r="AO22" s="21"/>
      <c r="AP22" s="15" t="str">
        <f>CONCATENATE("GW ",AQ21)</f>
        <v>GW 36</v>
      </c>
      <c r="AQ22" s="22"/>
      <c r="AR22"/>
      <c r="AS22" s="21"/>
      <c r="AT22" s="15" t="str">
        <f>CONCATENATE("GW ",AU21)</f>
        <v>GW 37</v>
      </c>
      <c r="AU22" s="22"/>
      <c r="AV22"/>
      <c r="AW22" s="21"/>
      <c r="AX22" s="15" t="str">
        <f>CONCATENATE("GW ",AY21)</f>
        <v>GW 38</v>
      </c>
      <c r="AY22" s="22"/>
      <c r="AZ22"/>
      <c r="BA22" s="21"/>
    </row>
    <row r="23" spans="1:53" ht="12" customHeight="1" x14ac:dyDescent="0.25">
      <c r="A23" s="21" t="s">
        <v>17</v>
      </c>
      <c r="B23" s="21" t="s">
        <v>22</v>
      </c>
      <c r="C23" s="21" t="s">
        <v>18</v>
      </c>
      <c r="D23" s="21" t="s">
        <v>19</v>
      </c>
      <c r="E23" s="21"/>
      <c r="F23" s="21" t="s">
        <v>20</v>
      </c>
      <c r="G23" s="15" t="s">
        <v>21</v>
      </c>
      <c r="I23" s="10"/>
      <c r="J23" s="15" t="s">
        <v>6</v>
      </c>
      <c r="K23" s="19" t="s">
        <v>71</v>
      </c>
      <c r="L23" s="18" t="s">
        <v>59</v>
      </c>
      <c r="N23" s="15" t="s">
        <v>6</v>
      </c>
      <c r="O23" s="19" t="s">
        <v>71</v>
      </c>
      <c r="P23" s="18" t="s">
        <v>76</v>
      </c>
      <c r="R23" s="15" t="s">
        <v>6</v>
      </c>
      <c r="S23" s="19" t="s">
        <v>71</v>
      </c>
      <c r="T23" s="18" t="s">
        <v>33</v>
      </c>
      <c r="V23" s="15" t="s">
        <v>6</v>
      </c>
      <c r="W23" s="19" t="s">
        <v>71</v>
      </c>
      <c r="X23" s="23" t="s">
        <v>25</v>
      </c>
      <c r="Z23" s="15" t="s">
        <v>6</v>
      </c>
      <c r="AA23" s="19" t="s">
        <v>72</v>
      </c>
      <c r="AB23" s="18" t="s">
        <v>58</v>
      </c>
      <c r="AD23" s="15" t="s">
        <v>6</v>
      </c>
      <c r="AE23" s="19" t="s">
        <v>71</v>
      </c>
      <c r="AF23" s="18" t="s">
        <v>56</v>
      </c>
      <c r="AI23" s="19"/>
      <c r="AJ23" s="23"/>
      <c r="AL23" s="15" t="s">
        <v>6</v>
      </c>
      <c r="AM23" s="19" t="s">
        <v>71</v>
      </c>
      <c r="AN23" s="18" t="s">
        <v>84</v>
      </c>
      <c r="AP23" s="15" t="s">
        <v>6</v>
      </c>
      <c r="AQ23" s="19" t="s">
        <v>71</v>
      </c>
      <c r="AR23" s="18" t="s">
        <v>46</v>
      </c>
      <c r="AT23" s="15" t="s">
        <v>6</v>
      </c>
      <c r="AU23" s="19" t="s">
        <v>71</v>
      </c>
      <c r="AV23" s="18" t="s">
        <v>85</v>
      </c>
      <c r="AX23" s="15" t="s">
        <v>6</v>
      </c>
      <c r="AY23" s="19" t="s">
        <v>71</v>
      </c>
      <c r="AZ23" s="20" t="s">
        <v>30</v>
      </c>
    </row>
    <row r="24" spans="1:53" ht="11.4" customHeight="1" x14ac:dyDescent="0.25">
      <c r="A24" s="15">
        <v>29</v>
      </c>
      <c r="B24" s="15" t="s">
        <v>87</v>
      </c>
      <c r="C24" s="15">
        <v>5.5</v>
      </c>
      <c r="D24" s="15" t="s">
        <v>51</v>
      </c>
      <c r="E24" s="15">
        <v>6.9</v>
      </c>
      <c r="F24" s="15">
        <f t="shared" ref="F24:F30" si="1">E24-C24</f>
        <v>1.4000000000000004</v>
      </c>
      <c r="G24" s="16">
        <f>F24+$D$19</f>
        <v>5.1000000000000085</v>
      </c>
      <c r="J24" s="15" t="s">
        <v>5</v>
      </c>
      <c r="K24" s="19" t="s">
        <v>31</v>
      </c>
      <c r="L24" s="18" t="s">
        <v>34</v>
      </c>
      <c r="N24" s="15" t="s">
        <v>5</v>
      </c>
      <c r="O24" s="19" t="s">
        <v>31</v>
      </c>
      <c r="P24" s="18" t="s">
        <v>64</v>
      </c>
      <c r="R24" s="15" t="s">
        <v>5</v>
      </c>
      <c r="S24" s="19" t="s">
        <v>31</v>
      </c>
      <c r="T24" s="18" t="s">
        <v>50</v>
      </c>
      <c r="V24" s="25" t="s">
        <v>5</v>
      </c>
      <c r="W24" s="29" t="s">
        <v>31</v>
      </c>
      <c r="X24" s="18" t="s">
        <v>90</v>
      </c>
      <c r="Z24" s="15" t="s">
        <v>5</v>
      </c>
      <c r="AA24" s="19" t="s">
        <v>31</v>
      </c>
      <c r="AB24" s="20" t="s">
        <v>41</v>
      </c>
      <c r="AD24" s="15" t="s">
        <v>5</v>
      </c>
      <c r="AE24" s="19" t="s">
        <v>31</v>
      </c>
      <c r="AF24" s="18" t="s">
        <v>57</v>
      </c>
      <c r="AI24" s="19"/>
      <c r="AJ24" s="23"/>
      <c r="AL24" s="15" t="s">
        <v>5</v>
      </c>
      <c r="AM24" s="19" t="s">
        <v>31</v>
      </c>
      <c r="AN24" s="20" t="s">
        <v>23</v>
      </c>
      <c r="AP24" s="15" t="s">
        <v>5</v>
      </c>
      <c r="AQ24" s="19" t="s">
        <v>31</v>
      </c>
      <c r="AR24" s="18" t="s">
        <v>77</v>
      </c>
      <c r="AT24" s="26" t="s">
        <v>5</v>
      </c>
      <c r="AU24" s="27" t="s">
        <v>95</v>
      </c>
      <c r="AV24" s="18" t="s">
        <v>58</v>
      </c>
      <c r="AX24" s="26" t="s">
        <v>5</v>
      </c>
      <c r="AY24" s="27" t="s">
        <v>95</v>
      </c>
      <c r="AZ24" s="18" t="s">
        <v>47</v>
      </c>
    </row>
    <row r="25" spans="1:53" ht="12" customHeight="1" x14ac:dyDescent="0.25">
      <c r="A25" s="15">
        <v>30</v>
      </c>
      <c r="B25" s="15" t="s">
        <v>29</v>
      </c>
      <c r="C25" s="15">
        <v>12</v>
      </c>
      <c r="D25" s="15" t="s">
        <v>88</v>
      </c>
      <c r="E25" s="15">
        <v>7.6</v>
      </c>
      <c r="F25" s="15">
        <f t="shared" si="1"/>
        <v>-4.4000000000000004</v>
      </c>
      <c r="G25" s="16">
        <f t="shared" ref="G25:G30" si="2">F25+G24</f>
        <v>0.70000000000000817</v>
      </c>
      <c r="J25" s="15" t="s">
        <v>5</v>
      </c>
      <c r="K25" s="19" t="s">
        <v>69</v>
      </c>
      <c r="L25" s="18" t="s">
        <v>34</v>
      </c>
      <c r="N25" s="15" t="s">
        <v>5</v>
      </c>
      <c r="O25" s="19" t="s">
        <v>69</v>
      </c>
      <c r="P25" s="18" t="s">
        <v>64</v>
      </c>
      <c r="R25" s="15" t="s">
        <v>5</v>
      </c>
      <c r="S25" s="19" t="s">
        <v>69</v>
      </c>
      <c r="T25" s="18" t="s">
        <v>50</v>
      </c>
      <c r="V25" s="15" t="s">
        <v>5</v>
      </c>
      <c r="W25" s="19" t="s">
        <v>69</v>
      </c>
      <c r="X25" s="18" t="s">
        <v>90</v>
      </c>
      <c r="Z25" s="15" t="s">
        <v>5</v>
      </c>
      <c r="AA25" s="19" t="s">
        <v>73</v>
      </c>
      <c r="AB25" s="18" t="s">
        <v>53</v>
      </c>
      <c r="AD25" s="26" t="s">
        <v>5</v>
      </c>
      <c r="AE25" s="27" t="s">
        <v>95</v>
      </c>
      <c r="AF25" s="18" t="s">
        <v>52</v>
      </c>
      <c r="AI25" s="19" t="s">
        <v>82</v>
      </c>
      <c r="AJ25" s="23"/>
      <c r="AL25" s="26" t="s">
        <v>5</v>
      </c>
      <c r="AM25" s="27" t="s">
        <v>95</v>
      </c>
      <c r="AN25" s="18" t="s">
        <v>56</v>
      </c>
      <c r="AP25" s="15" t="s">
        <v>5</v>
      </c>
      <c r="AQ25" s="19" t="s">
        <v>73</v>
      </c>
      <c r="AR25" s="23" t="s">
        <v>25</v>
      </c>
      <c r="AT25" s="15" t="s">
        <v>5</v>
      </c>
      <c r="AU25" s="19" t="s">
        <v>73</v>
      </c>
      <c r="AV25" s="18" t="s">
        <v>34</v>
      </c>
      <c r="AX25" s="15" t="s">
        <v>5</v>
      </c>
      <c r="AY25" s="19" t="s">
        <v>73</v>
      </c>
      <c r="AZ25" s="18" t="s">
        <v>37</v>
      </c>
    </row>
    <row r="26" spans="1:53" ht="12" customHeight="1" x14ac:dyDescent="0.25">
      <c r="A26" s="15">
        <v>32</v>
      </c>
      <c r="B26" s="15" t="s">
        <v>95</v>
      </c>
      <c r="C26" s="15">
        <v>7.3</v>
      </c>
      <c r="D26" s="15" t="s">
        <v>94</v>
      </c>
      <c r="E26" s="15">
        <v>5.9</v>
      </c>
      <c r="F26" s="15">
        <f t="shared" si="1"/>
        <v>-1.3999999999999995</v>
      </c>
      <c r="G26" s="16">
        <f t="shared" si="2"/>
        <v>-0.6999999999999913</v>
      </c>
      <c r="J26" s="15" t="s">
        <v>5</v>
      </c>
      <c r="K26" s="19" t="s">
        <v>73</v>
      </c>
      <c r="L26" s="18" t="s">
        <v>32</v>
      </c>
      <c r="N26" s="15" t="s">
        <v>5</v>
      </c>
      <c r="O26" s="19" t="s">
        <v>86</v>
      </c>
      <c r="P26" s="18" t="s">
        <v>63</v>
      </c>
      <c r="R26" s="15" t="s">
        <v>5</v>
      </c>
      <c r="S26" s="19" t="s">
        <v>94</v>
      </c>
      <c r="T26" s="18" t="s">
        <v>33</v>
      </c>
      <c r="V26" s="15" t="s">
        <v>5</v>
      </c>
      <c r="W26" s="19" t="s">
        <v>86</v>
      </c>
      <c r="X26" s="18" t="s">
        <v>91</v>
      </c>
      <c r="Z26" s="26" t="s">
        <v>5</v>
      </c>
      <c r="AA26" s="27" t="s">
        <v>95</v>
      </c>
      <c r="AB26" s="18" t="s">
        <v>46</v>
      </c>
      <c r="AD26" s="15" t="s">
        <v>5</v>
      </c>
      <c r="AE26" s="19" t="s">
        <v>86</v>
      </c>
      <c r="AF26" s="18" t="s">
        <v>34</v>
      </c>
      <c r="AJ26" s="19" t="s">
        <v>83</v>
      </c>
      <c r="AL26" s="15" t="s">
        <v>5</v>
      </c>
      <c r="AM26" s="19" t="s">
        <v>86</v>
      </c>
      <c r="AN26" s="18" t="s">
        <v>59</v>
      </c>
      <c r="AP26" s="26" t="s">
        <v>5</v>
      </c>
      <c r="AQ26" s="27" t="s">
        <v>95</v>
      </c>
      <c r="AR26" s="23" t="s">
        <v>75</v>
      </c>
      <c r="AT26" s="15" t="s">
        <v>5</v>
      </c>
      <c r="AU26" s="19" t="s">
        <v>86</v>
      </c>
      <c r="AV26" s="18" t="s">
        <v>79</v>
      </c>
      <c r="AX26" s="15" t="s">
        <v>5</v>
      </c>
      <c r="AY26" s="19" t="s">
        <v>86</v>
      </c>
      <c r="AZ26" s="18" t="s">
        <v>68</v>
      </c>
    </row>
    <row r="27" spans="1:53" ht="12" customHeight="1" x14ac:dyDescent="0.25">
      <c r="A27" s="15">
        <v>32</v>
      </c>
      <c r="B27" s="15" t="s">
        <v>96</v>
      </c>
      <c r="C27" s="15">
        <v>6.1</v>
      </c>
      <c r="D27" s="15" t="s">
        <v>60</v>
      </c>
      <c r="E27" s="15">
        <v>7.7</v>
      </c>
      <c r="F27" s="15">
        <f t="shared" si="1"/>
        <v>1.6000000000000005</v>
      </c>
      <c r="G27" s="16">
        <f t="shared" si="2"/>
        <v>0.90000000000000924</v>
      </c>
      <c r="J27" s="15" t="s">
        <v>5</v>
      </c>
      <c r="K27" s="19" t="s">
        <v>94</v>
      </c>
      <c r="L27" s="18" t="s">
        <v>59</v>
      </c>
      <c r="N27" s="15" t="s">
        <v>4</v>
      </c>
      <c r="O27" s="19" t="s">
        <v>74</v>
      </c>
      <c r="P27" s="18" t="s">
        <v>63</v>
      </c>
      <c r="R27" s="15" t="s">
        <v>4</v>
      </c>
      <c r="S27" s="15" t="s">
        <v>70</v>
      </c>
      <c r="T27" s="18" t="s">
        <v>39</v>
      </c>
      <c r="V27" s="15" t="s">
        <v>4</v>
      </c>
      <c r="W27" s="19" t="s">
        <v>74</v>
      </c>
      <c r="X27" s="18" t="s">
        <v>91</v>
      </c>
      <c r="Z27" s="15" t="s">
        <v>5</v>
      </c>
      <c r="AA27" s="19" t="s">
        <v>69</v>
      </c>
      <c r="AB27" s="20" t="s">
        <v>41</v>
      </c>
      <c r="AD27" s="15" t="s">
        <v>4</v>
      </c>
      <c r="AE27" s="19" t="s">
        <v>36</v>
      </c>
      <c r="AF27" s="20" t="s">
        <v>67</v>
      </c>
      <c r="AI27" s="19"/>
      <c r="AJ27" s="23"/>
      <c r="AL27" s="15" t="s">
        <v>4</v>
      </c>
      <c r="AM27" s="19" t="s">
        <v>36</v>
      </c>
      <c r="AN27" s="23" t="s">
        <v>52</v>
      </c>
      <c r="AP27" s="15" t="s">
        <v>5</v>
      </c>
      <c r="AQ27" s="19" t="s">
        <v>69</v>
      </c>
      <c r="AR27" s="18" t="s">
        <v>77</v>
      </c>
      <c r="AT27" s="15" t="s">
        <v>4</v>
      </c>
      <c r="AU27" s="19" t="s">
        <v>36</v>
      </c>
      <c r="AV27" s="18" t="s">
        <v>80</v>
      </c>
      <c r="AX27" s="15" t="s">
        <v>4</v>
      </c>
      <c r="AY27" s="19" t="s">
        <v>36</v>
      </c>
      <c r="AZ27" s="18" t="s">
        <v>27</v>
      </c>
    </row>
    <row r="28" spans="1:53" ht="12" customHeight="1" x14ac:dyDescent="0.25">
      <c r="A28" s="15">
        <v>32</v>
      </c>
      <c r="B28" s="15" t="s">
        <v>97</v>
      </c>
      <c r="C28" s="15">
        <v>8.8000000000000007</v>
      </c>
      <c r="D28" s="15" t="s">
        <v>29</v>
      </c>
      <c r="E28" s="15">
        <v>12</v>
      </c>
      <c r="F28" s="15">
        <f t="shared" si="1"/>
        <v>3.1999999999999993</v>
      </c>
      <c r="G28" s="16">
        <f t="shared" si="2"/>
        <v>4.1000000000000085</v>
      </c>
      <c r="H28" s="15">
        <v>-4</v>
      </c>
      <c r="J28" s="15" t="s">
        <v>4</v>
      </c>
      <c r="K28" s="15" t="s">
        <v>70</v>
      </c>
      <c r="L28" s="18" t="s">
        <v>50</v>
      </c>
      <c r="N28" s="25" t="s">
        <v>4</v>
      </c>
      <c r="O28" s="29" t="s">
        <v>36</v>
      </c>
      <c r="P28" s="18" t="s">
        <v>62</v>
      </c>
      <c r="R28" s="15" t="s">
        <v>4</v>
      </c>
      <c r="S28" s="19" t="s">
        <v>36</v>
      </c>
      <c r="T28" s="18" t="s">
        <v>59</v>
      </c>
      <c r="V28" s="15" t="s">
        <v>4</v>
      </c>
      <c r="W28" s="19" t="s">
        <v>36</v>
      </c>
      <c r="X28" s="18" t="s">
        <v>34</v>
      </c>
      <c r="Z28" s="15" t="s">
        <v>4</v>
      </c>
      <c r="AA28" s="15" t="s">
        <v>70</v>
      </c>
      <c r="AB28" s="18" t="s">
        <v>37</v>
      </c>
      <c r="AD28" s="15" t="s">
        <v>4</v>
      </c>
      <c r="AE28" s="15" t="s">
        <v>70</v>
      </c>
      <c r="AF28" s="18" t="s">
        <v>77</v>
      </c>
      <c r="AJ28" s="23"/>
      <c r="AL28" s="15" t="s">
        <v>4</v>
      </c>
      <c r="AM28" s="15" t="s">
        <v>70</v>
      </c>
      <c r="AN28" s="18" t="s">
        <v>48</v>
      </c>
      <c r="AP28" s="15" t="s">
        <v>4</v>
      </c>
      <c r="AQ28" s="19" t="s">
        <v>36</v>
      </c>
      <c r="AR28" s="18" t="s">
        <v>37</v>
      </c>
      <c r="AT28" s="15" t="s">
        <v>4</v>
      </c>
      <c r="AU28" s="19" t="s">
        <v>74</v>
      </c>
      <c r="AV28" s="18" t="s">
        <v>79</v>
      </c>
      <c r="AX28" s="15" t="s">
        <v>4</v>
      </c>
      <c r="AY28" s="19" t="s">
        <v>74</v>
      </c>
      <c r="AZ28" s="18" t="s">
        <v>68</v>
      </c>
    </row>
    <row r="29" spans="1:53" ht="12" customHeight="1" x14ac:dyDescent="0.25">
      <c r="A29" s="15">
        <v>33</v>
      </c>
      <c r="B29" s="15" t="s">
        <v>29</v>
      </c>
      <c r="C29" s="15">
        <v>12</v>
      </c>
      <c r="D29" s="15" t="s">
        <v>49</v>
      </c>
      <c r="E29" s="15">
        <v>11.7</v>
      </c>
      <c r="F29" s="15">
        <f t="shared" si="1"/>
        <v>-0.30000000000000071</v>
      </c>
      <c r="G29" s="16">
        <f t="shared" si="2"/>
        <v>3.8000000000000078</v>
      </c>
      <c r="J29" s="15" t="s">
        <v>4</v>
      </c>
      <c r="K29" s="19" t="s">
        <v>51</v>
      </c>
      <c r="L29" s="18" t="s">
        <v>32</v>
      </c>
      <c r="N29" s="26" t="s">
        <v>4</v>
      </c>
      <c r="O29" s="27" t="s">
        <v>87</v>
      </c>
      <c r="P29" s="18" t="s">
        <v>63</v>
      </c>
      <c r="R29" s="26" t="s">
        <v>4</v>
      </c>
      <c r="S29" s="27" t="s">
        <v>87</v>
      </c>
      <c r="T29" s="20" t="s">
        <v>67</v>
      </c>
      <c r="V29" s="30" t="s">
        <v>4</v>
      </c>
      <c r="W29" s="31" t="s">
        <v>87</v>
      </c>
      <c r="X29" s="18" t="s">
        <v>91</v>
      </c>
      <c r="Z29" s="26" t="s">
        <v>4</v>
      </c>
      <c r="AA29" s="27" t="s">
        <v>87</v>
      </c>
      <c r="AB29" s="28" t="s">
        <v>26</v>
      </c>
      <c r="AD29" s="15" t="s">
        <v>4</v>
      </c>
      <c r="AE29" s="19" t="s">
        <v>74</v>
      </c>
      <c r="AF29" s="18" t="s">
        <v>34</v>
      </c>
      <c r="AI29" s="19"/>
      <c r="AJ29" s="23"/>
      <c r="AL29" s="15" t="s">
        <v>4</v>
      </c>
      <c r="AM29" s="19" t="s">
        <v>74</v>
      </c>
      <c r="AN29" s="18" t="s">
        <v>59</v>
      </c>
      <c r="AP29" s="15" t="s">
        <v>4</v>
      </c>
      <c r="AQ29" s="19" t="s">
        <v>54</v>
      </c>
      <c r="AR29" s="23" t="s">
        <v>25</v>
      </c>
      <c r="AT29" s="26" t="s">
        <v>4</v>
      </c>
      <c r="AU29" s="27" t="s">
        <v>66</v>
      </c>
      <c r="AV29" s="18" t="s">
        <v>80</v>
      </c>
      <c r="AX29" s="26" t="s">
        <v>4</v>
      </c>
      <c r="AY29" s="27" t="s">
        <v>66</v>
      </c>
      <c r="AZ29" s="18" t="s">
        <v>27</v>
      </c>
    </row>
    <row r="30" spans="1:53" ht="12" customHeight="1" x14ac:dyDescent="0.25">
      <c r="A30" s="15">
        <v>36</v>
      </c>
      <c r="B30" s="15" t="s">
        <v>66</v>
      </c>
      <c r="C30" s="15">
        <v>9.6</v>
      </c>
      <c r="D30" s="15" t="s">
        <v>70</v>
      </c>
      <c r="E30" s="15">
        <v>8.1</v>
      </c>
      <c r="F30" s="15">
        <f t="shared" si="1"/>
        <v>-1.5</v>
      </c>
      <c r="G30" s="16">
        <f t="shared" si="2"/>
        <v>2.3000000000000078</v>
      </c>
      <c r="J30" s="15" t="s">
        <v>4</v>
      </c>
      <c r="K30" s="19" t="s">
        <v>54</v>
      </c>
      <c r="L30" s="18" t="s">
        <v>32</v>
      </c>
      <c r="N30" s="15" t="s">
        <v>4</v>
      </c>
      <c r="O30" s="15" t="s">
        <v>70</v>
      </c>
      <c r="P30" s="18" t="s">
        <v>65</v>
      </c>
      <c r="R30" s="15" t="s">
        <v>4</v>
      </c>
      <c r="S30" s="19" t="s">
        <v>54</v>
      </c>
      <c r="T30" s="20" t="s">
        <v>45</v>
      </c>
      <c r="V30" s="15" t="s">
        <v>4</v>
      </c>
      <c r="W30" s="19" t="s">
        <v>54</v>
      </c>
      <c r="X30" s="23" t="s">
        <v>52</v>
      </c>
      <c r="Z30" s="25" t="s">
        <v>4</v>
      </c>
      <c r="AA30" s="29" t="s">
        <v>54</v>
      </c>
      <c r="AB30" s="18" t="s">
        <v>53</v>
      </c>
      <c r="AD30" s="26" t="s">
        <v>4</v>
      </c>
      <c r="AE30" s="27" t="s">
        <v>87</v>
      </c>
      <c r="AF30" s="18" t="s">
        <v>34</v>
      </c>
      <c r="AI30" s="19"/>
      <c r="AJ30" s="23"/>
      <c r="AL30" s="15" t="s">
        <v>4</v>
      </c>
      <c r="AM30" s="19" t="s">
        <v>54</v>
      </c>
      <c r="AN30" s="20" t="s">
        <v>38</v>
      </c>
      <c r="AP30" s="26" t="s">
        <v>4</v>
      </c>
      <c r="AQ30" s="27" t="s">
        <v>87</v>
      </c>
      <c r="AR30" s="20" t="s">
        <v>78</v>
      </c>
      <c r="AT30" s="15" t="s">
        <v>4</v>
      </c>
      <c r="AU30" s="19" t="s">
        <v>54</v>
      </c>
      <c r="AV30" s="18" t="s">
        <v>34</v>
      </c>
      <c r="AX30" s="15" t="s">
        <v>4</v>
      </c>
      <c r="AY30" s="19" t="s">
        <v>54</v>
      </c>
      <c r="AZ30" s="18" t="s">
        <v>37</v>
      </c>
    </row>
    <row r="31" spans="1:53" ht="12" customHeight="1" x14ac:dyDescent="0.25">
      <c r="A31" s="15">
        <v>37</v>
      </c>
      <c r="B31" s="15" t="s">
        <v>49</v>
      </c>
      <c r="C31" s="15">
        <v>11.8</v>
      </c>
      <c r="D31" s="15" t="s">
        <v>97</v>
      </c>
      <c r="E31" s="15">
        <v>8.8000000000000007</v>
      </c>
      <c r="F31" s="15">
        <f t="shared" ref="F31:F32" si="3">E31-C31</f>
        <v>-3</v>
      </c>
      <c r="G31" s="16">
        <f t="shared" ref="G31:G32" si="4">F31+G30</f>
        <v>-0.69999999999999218</v>
      </c>
      <c r="J31" s="25" t="s">
        <v>3</v>
      </c>
      <c r="K31" s="25" t="s">
        <v>49</v>
      </c>
      <c r="L31" s="18" t="s">
        <v>47</v>
      </c>
      <c r="N31" s="15" t="s">
        <v>3</v>
      </c>
      <c r="O31" s="15" t="s">
        <v>49</v>
      </c>
      <c r="P31" s="18" t="s">
        <v>57</v>
      </c>
      <c r="R31" s="15" t="s">
        <v>3</v>
      </c>
      <c r="S31" s="15" t="s">
        <v>49</v>
      </c>
      <c r="T31" s="18" t="s">
        <v>25</v>
      </c>
      <c r="V31" s="15" t="s">
        <v>3</v>
      </c>
      <c r="W31" s="15" t="s">
        <v>49</v>
      </c>
      <c r="X31" s="18" t="s">
        <v>39</v>
      </c>
      <c r="Z31" s="26" t="s">
        <v>3</v>
      </c>
      <c r="AA31" s="26" t="s">
        <v>96</v>
      </c>
      <c r="AB31" s="18" t="s">
        <v>37</v>
      </c>
      <c r="AD31" s="26" t="s">
        <v>3</v>
      </c>
      <c r="AE31" s="26" t="s">
        <v>96</v>
      </c>
      <c r="AF31" s="18" t="s">
        <v>77</v>
      </c>
      <c r="AJ31" s="23"/>
      <c r="AL31" s="26" t="s">
        <v>3</v>
      </c>
      <c r="AM31" s="26" t="s">
        <v>96</v>
      </c>
      <c r="AN31" s="18" t="s">
        <v>48</v>
      </c>
      <c r="AP31" s="26" t="s">
        <v>4</v>
      </c>
      <c r="AQ31" s="27" t="s">
        <v>66</v>
      </c>
      <c r="AR31" s="18" t="s">
        <v>37</v>
      </c>
      <c r="AT31" s="26" t="s">
        <v>4</v>
      </c>
      <c r="AU31" s="27" t="s">
        <v>87</v>
      </c>
      <c r="AV31" s="18" t="s">
        <v>79</v>
      </c>
      <c r="AX31" s="26" t="s">
        <v>4</v>
      </c>
      <c r="AY31" s="27" t="s">
        <v>87</v>
      </c>
      <c r="AZ31" s="18" t="s">
        <v>68</v>
      </c>
    </row>
    <row r="32" spans="1:53" ht="12" customHeight="1" x14ac:dyDescent="0.25">
      <c r="A32" s="15">
        <v>37</v>
      </c>
      <c r="B32" s="15" t="s">
        <v>89</v>
      </c>
      <c r="C32" s="15">
        <v>4.5</v>
      </c>
      <c r="D32" s="15" t="s">
        <v>31</v>
      </c>
      <c r="E32" s="15">
        <v>5.6</v>
      </c>
      <c r="F32" s="15">
        <f t="shared" si="3"/>
        <v>1.0999999999999996</v>
      </c>
      <c r="G32" s="16">
        <f t="shared" si="4"/>
        <v>0.40000000000000746</v>
      </c>
      <c r="J32" s="15" t="s">
        <v>3</v>
      </c>
      <c r="K32" s="15" t="s">
        <v>88</v>
      </c>
      <c r="L32" s="18" t="s">
        <v>59</v>
      </c>
      <c r="N32" s="15" t="s">
        <v>3</v>
      </c>
      <c r="O32" s="15" t="s">
        <v>88</v>
      </c>
      <c r="P32" s="18" t="s">
        <v>76</v>
      </c>
      <c r="R32" s="15" t="s">
        <v>3</v>
      </c>
      <c r="S32" s="19" t="s">
        <v>60</v>
      </c>
      <c r="T32" s="20" t="s">
        <v>30</v>
      </c>
      <c r="V32" s="15" t="s">
        <v>3</v>
      </c>
      <c r="W32" s="19" t="s">
        <v>60</v>
      </c>
      <c r="X32" s="18" t="s">
        <v>33</v>
      </c>
      <c r="Z32" s="15" t="s">
        <v>3</v>
      </c>
      <c r="AA32" s="15" t="s">
        <v>49</v>
      </c>
      <c r="AB32" s="20" t="s">
        <v>38</v>
      </c>
      <c r="AD32" s="26" t="s">
        <v>3</v>
      </c>
      <c r="AE32" s="26" t="s">
        <v>97</v>
      </c>
      <c r="AF32" s="18" t="s">
        <v>52</v>
      </c>
      <c r="AJ32" s="23"/>
      <c r="AL32" s="26" t="s">
        <v>3</v>
      </c>
      <c r="AM32" s="26" t="s">
        <v>97</v>
      </c>
      <c r="AN32" s="18" t="s">
        <v>56</v>
      </c>
      <c r="AP32" s="26" t="s">
        <v>3</v>
      </c>
      <c r="AQ32" s="26" t="s">
        <v>97</v>
      </c>
      <c r="AR32" s="23" t="s">
        <v>75</v>
      </c>
      <c r="AT32" s="26" t="s">
        <v>3</v>
      </c>
      <c r="AU32" s="26" t="s">
        <v>49</v>
      </c>
      <c r="AV32" s="18" t="s">
        <v>56</v>
      </c>
      <c r="AX32" s="26" t="s">
        <v>3</v>
      </c>
      <c r="AY32" s="26" t="s">
        <v>49</v>
      </c>
      <c r="AZ32" s="18" t="s">
        <v>47</v>
      </c>
    </row>
    <row r="33" spans="1:53" ht="12" customHeight="1" x14ac:dyDescent="0.25">
      <c r="G33" s="16"/>
      <c r="J33" s="15" t="s">
        <v>3</v>
      </c>
      <c r="K33" s="19" t="s">
        <v>60</v>
      </c>
      <c r="L33" s="18" t="s">
        <v>28</v>
      </c>
      <c r="N33" s="15" t="s">
        <v>3</v>
      </c>
      <c r="O33" s="19" t="s">
        <v>60</v>
      </c>
      <c r="P33" s="18" t="s">
        <v>61</v>
      </c>
      <c r="R33" s="30" t="s">
        <v>3</v>
      </c>
      <c r="S33" s="31" t="s">
        <v>29</v>
      </c>
      <c r="T33" s="18" t="s">
        <v>47</v>
      </c>
      <c r="V33" s="26" t="s">
        <v>3</v>
      </c>
      <c r="W33" s="27" t="s">
        <v>29</v>
      </c>
      <c r="X33" s="18" t="s">
        <v>28</v>
      </c>
      <c r="Z33" s="26" t="s">
        <v>3</v>
      </c>
      <c r="AA33" s="26" t="s">
        <v>97</v>
      </c>
      <c r="AB33" s="18" t="s">
        <v>46</v>
      </c>
      <c r="AD33" s="26" t="s">
        <v>3</v>
      </c>
      <c r="AE33" s="27" t="s">
        <v>29</v>
      </c>
      <c r="AF33" s="20" t="s">
        <v>23</v>
      </c>
      <c r="AI33" s="19"/>
      <c r="AJ33" s="23"/>
      <c r="AL33" s="30" t="s">
        <v>3</v>
      </c>
      <c r="AM33" s="31" t="s">
        <v>29</v>
      </c>
      <c r="AN33" s="18" t="s">
        <v>55</v>
      </c>
      <c r="AP33" s="30" t="s">
        <v>3</v>
      </c>
      <c r="AQ33" s="31" t="s">
        <v>29</v>
      </c>
      <c r="AR33" s="18" t="s">
        <v>57</v>
      </c>
      <c r="AT33" s="30" t="s">
        <v>3</v>
      </c>
      <c r="AU33" s="31" t="s">
        <v>29</v>
      </c>
      <c r="AV33" s="18" t="s">
        <v>81</v>
      </c>
      <c r="AX33" s="30" t="s">
        <v>3</v>
      </c>
      <c r="AY33" s="31" t="s">
        <v>29</v>
      </c>
      <c r="AZ33" s="18" t="s">
        <v>50</v>
      </c>
    </row>
    <row r="34" spans="1:53" ht="12" customHeight="1" x14ac:dyDescent="0.25">
      <c r="G34" s="16"/>
      <c r="L34" s="23"/>
      <c r="P34" s="23"/>
      <c r="T34" s="23"/>
      <c r="X34" s="23"/>
      <c r="AB34" s="23"/>
      <c r="AF34" s="23"/>
      <c r="AJ34" s="23"/>
      <c r="AN34" s="23"/>
      <c r="AR34" s="23"/>
      <c r="AV34" s="23"/>
      <c r="AZ34" s="23"/>
    </row>
    <row r="35" spans="1:53" ht="12" customHeight="1" x14ac:dyDescent="0.25">
      <c r="G35" s="16"/>
      <c r="J35" s="15" t="s">
        <v>5</v>
      </c>
      <c r="K35" s="19" t="s">
        <v>86</v>
      </c>
      <c r="L35" s="28" t="s">
        <v>43</v>
      </c>
      <c r="M35" s="15">
        <v>2</v>
      </c>
      <c r="N35" s="15" t="s">
        <v>5</v>
      </c>
      <c r="O35" s="19" t="s">
        <v>73</v>
      </c>
      <c r="P35" s="18" t="s">
        <v>55</v>
      </c>
      <c r="Q35" s="15">
        <v>2</v>
      </c>
      <c r="R35" s="15" t="s">
        <v>5</v>
      </c>
      <c r="S35" s="19" t="s">
        <v>86</v>
      </c>
      <c r="T35" s="20" t="s">
        <v>67</v>
      </c>
      <c r="U35" s="15">
        <v>2</v>
      </c>
      <c r="V35" s="15" t="s">
        <v>5</v>
      </c>
      <c r="W35" s="19" t="s">
        <v>73</v>
      </c>
      <c r="X35" s="23" t="s">
        <v>52</v>
      </c>
      <c r="Y35" s="15">
        <v>2</v>
      </c>
      <c r="Z35" s="15" t="s">
        <v>5</v>
      </c>
      <c r="AA35" s="19" t="s">
        <v>86</v>
      </c>
      <c r="AB35" s="28" t="s">
        <v>26</v>
      </c>
      <c r="AC35" s="15">
        <v>2</v>
      </c>
      <c r="AD35" s="15" t="s">
        <v>5</v>
      </c>
      <c r="AE35" s="19" t="s">
        <v>69</v>
      </c>
      <c r="AF35" s="18" t="s">
        <v>57</v>
      </c>
      <c r="AG35" s="15">
        <v>2</v>
      </c>
      <c r="AI35" s="19"/>
      <c r="AJ35" s="23"/>
      <c r="AK35" s="15">
        <v>2</v>
      </c>
      <c r="AL35" s="15" t="s">
        <v>5</v>
      </c>
      <c r="AM35" s="19" t="s">
        <v>73</v>
      </c>
      <c r="AN35" s="20" t="s">
        <v>38</v>
      </c>
      <c r="AO35" s="15">
        <v>2</v>
      </c>
      <c r="AP35" s="15" t="s">
        <v>5</v>
      </c>
      <c r="AQ35" s="19" t="s">
        <v>86</v>
      </c>
      <c r="AR35" s="20" t="s">
        <v>78</v>
      </c>
      <c r="AS35" s="15">
        <v>2</v>
      </c>
      <c r="AT35" s="15" t="s">
        <v>5</v>
      </c>
      <c r="AU35" s="19" t="s">
        <v>69</v>
      </c>
      <c r="AV35" s="23" t="s">
        <v>28</v>
      </c>
      <c r="AW35" s="15">
        <v>2</v>
      </c>
      <c r="AX35" s="15" t="s">
        <v>5</v>
      </c>
      <c r="AY35" s="19" t="s">
        <v>69</v>
      </c>
      <c r="AZ35" s="20" t="s">
        <v>42</v>
      </c>
      <c r="BA35" s="15">
        <v>2</v>
      </c>
    </row>
    <row r="36" spans="1:53" ht="12" customHeight="1" x14ac:dyDescent="0.25">
      <c r="A36" s="34" t="s">
        <v>109</v>
      </c>
      <c r="B36" s="34"/>
      <c r="C36" s="34"/>
      <c r="D36" s="34"/>
      <c r="E36" s="34"/>
      <c r="F36" s="34"/>
      <c r="G36" s="34"/>
      <c r="J36" s="15" t="s">
        <v>4</v>
      </c>
      <c r="K36" s="19" t="s">
        <v>74</v>
      </c>
      <c r="L36" s="28" t="s">
        <v>43</v>
      </c>
      <c r="M36" s="15">
        <v>3</v>
      </c>
      <c r="N36" s="15" t="s">
        <v>5</v>
      </c>
      <c r="O36" s="19" t="s">
        <v>94</v>
      </c>
      <c r="P36" s="18" t="s">
        <v>76</v>
      </c>
      <c r="Q36" s="15">
        <v>3</v>
      </c>
      <c r="R36" s="15" t="s">
        <v>5</v>
      </c>
      <c r="S36" s="19" t="s">
        <v>73</v>
      </c>
      <c r="T36" s="20" t="s">
        <v>45</v>
      </c>
      <c r="U36" s="15">
        <v>3</v>
      </c>
      <c r="V36" s="15" t="s">
        <v>5</v>
      </c>
      <c r="W36" s="19" t="s">
        <v>94</v>
      </c>
      <c r="X36" s="32" t="s">
        <v>25</v>
      </c>
      <c r="Y36" s="15">
        <v>3</v>
      </c>
      <c r="Z36" s="15" t="s">
        <v>4</v>
      </c>
      <c r="AA36" s="19" t="s">
        <v>36</v>
      </c>
      <c r="AB36" s="28" t="s">
        <v>26</v>
      </c>
      <c r="AC36" s="15">
        <v>3</v>
      </c>
      <c r="AD36" s="15" t="s">
        <v>5</v>
      </c>
      <c r="AE36" s="19" t="s">
        <v>73</v>
      </c>
      <c r="AF36" s="20" t="s">
        <v>40</v>
      </c>
      <c r="AG36" s="15">
        <v>3</v>
      </c>
      <c r="AI36" s="19"/>
      <c r="AJ36" s="23"/>
      <c r="AK36" s="15">
        <v>3</v>
      </c>
      <c r="AL36" s="15" t="s">
        <v>5</v>
      </c>
      <c r="AM36" s="19" t="s">
        <v>69</v>
      </c>
      <c r="AN36" s="20" t="s">
        <v>23</v>
      </c>
      <c r="AO36" s="15">
        <v>3</v>
      </c>
      <c r="AP36" s="15" t="s">
        <v>4</v>
      </c>
      <c r="AQ36" s="19" t="s">
        <v>74</v>
      </c>
      <c r="AR36" s="20" t="s">
        <v>78</v>
      </c>
      <c r="AS36" s="15">
        <v>3</v>
      </c>
      <c r="AT36" s="26" t="s">
        <v>5</v>
      </c>
      <c r="AU36" s="27" t="s">
        <v>89</v>
      </c>
      <c r="AV36" s="18" t="s">
        <v>48</v>
      </c>
      <c r="AW36" s="15">
        <v>3</v>
      </c>
      <c r="AX36" s="26" t="s">
        <v>5</v>
      </c>
      <c r="AY36" s="27" t="s">
        <v>89</v>
      </c>
      <c r="AZ36" s="18" t="s">
        <v>46</v>
      </c>
      <c r="BA36" s="15">
        <v>3</v>
      </c>
    </row>
    <row r="37" spans="1:53" ht="12" customHeight="1" x14ac:dyDescent="0.25">
      <c r="A37" s="21" t="s">
        <v>17</v>
      </c>
      <c r="B37" s="21" t="s">
        <v>22</v>
      </c>
      <c r="C37" s="21" t="s">
        <v>18</v>
      </c>
      <c r="D37" s="21" t="s">
        <v>19</v>
      </c>
      <c r="E37" s="21"/>
      <c r="F37" s="21" t="s">
        <v>20</v>
      </c>
      <c r="G37" s="15" t="s">
        <v>21</v>
      </c>
      <c r="J37" s="15" t="s">
        <v>4</v>
      </c>
      <c r="K37" s="19" t="s">
        <v>36</v>
      </c>
      <c r="L37" s="28" t="s">
        <v>43</v>
      </c>
      <c r="M37" s="15">
        <v>1</v>
      </c>
      <c r="N37" s="15" t="s">
        <v>4</v>
      </c>
      <c r="O37" s="19" t="s">
        <v>54</v>
      </c>
      <c r="P37" s="18" t="s">
        <v>55</v>
      </c>
      <c r="Q37" s="15">
        <v>1</v>
      </c>
      <c r="R37" s="15" t="s">
        <v>4</v>
      </c>
      <c r="S37" s="19" t="s">
        <v>74</v>
      </c>
      <c r="T37" s="20" t="s">
        <v>67</v>
      </c>
      <c r="U37" s="15">
        <v>1</v>
      </c>
      <c r="V37" s="15" t="s">
        <v>4</v>
      </c>
      <c r="W37" s="15" t="s">
        <v>70</v>
      </c>
      <c r="X37" s="20" t="s">
        <v>40</v>
      </c>
      <c r="Y37" s="15">
        <v>1</v>
      </c>
      <c r="Z37" s="15" t="s">
        <v>4</v>
      </c>
      <c r="AA37" s="19" t="s">
        <v>74</v>
      </c>
      <c r="AB37" s="28" t="s">
        <v>26</v>
      </c>
      <c r="AC37" s="15">
        <v>1</v>
      </c>
      <c r="AD37" s="15" t="s">
        <v>4</v>
      </c>
      <c r="AE37" s="19" t="s">
        <v>54</v>
      </c>
      <c r="AF37" s="20" t="s">
        <v>40</v>
      </c>
      <c r="AG37" s="15">
        <v>1</v>
      </c>
      <c r="AI37" s="19"/>
      <c r="AJ37" s="23"/>
      <c r="AK37" s="15">
        <v>1</v>
      </c>
      <c r="AL37" s="26" t="s">
        <v>4</v>
      </c>
      <c r="AM37" s="27" t="s">
        <v>87</v>
      </c>
      <c r="AN37" s="18" t="s">
        <v>59</v>
      </c>
      <c r="AO37" s="15">
        <v>1</v>
      </c>
      <c r="AP37" s="26" t="s">
        <v>3</v>
      </c>
      <c r="AQ37" s="26" t="s">
        <v>96</v>
      </c>
      <c r="AR37" s="20" t="s">
        <v>102</v>
      </c>
      <c r="AS37" s="15">
        <v>1</v>
      </c>
      <c r="AT37" s="26" t="s">
        <v>3</v>
      </c>
      <c r="AU37" s="26" t="s">
        <v>96</v>
      </c>
      <c r="AV37" s="20" t="s">
        <v>38</v>
      </c>
      <c r="AW37" s="15">
        <v>1</v>
      </c>
      <c r="AX37" s="26" t="s">
        <v>3</v>
      </c>
      <c r="AY37" s="26" t="s">
        <v>96</v>
      </c>
      <c r="AZ37" s="23" t="s">
        <v>44</v>
      </c>
      <c r="BA37" s="15">
        <v>1</v>
      </c>
    </row>
    <row r="38" spans="1:53" ht="12" customHeight="1" x14ac:dyDescent="0.25">
      <c r="A38" s="15">
        <v>29</v>
      </c>
      <c r="B38" s="15" t="s">
        <v>87</v>
      </c>
      <c r="C38" s="15">
        <v>5.5</v>
      </c>
      <c r="D38" s="15" t="s">
        <v>51</v>
      </c>
      <c r="E38" s="15">
        <v>6.9</v>
      </c>
      <c r="F38" s="15">
        <f t="shared" ref="F38:F46" si="5">E38-C38</f>
        <v>1.4000000000000004</v>
      </c>
      <c r="G38" s="16">
        <f>F38+$D$19</f>
        <v>5.1000000000000085</v>
      </c>
      <c r="J38" s="15" t="s">
        <v>6</v>
      </c>
      <c r="K38" s="19" t="s">
        <v>72</v>
      </c>
      <c r="L38" s="18" t="s">
        <v>28</v>
      </c>
      <c r="N38" s="15" t="s">
        <v>6</v>
      </c>
      <c r="O38" s="19" t="s">
        <v>72</v>
      </c>
      <c r="P38" s="18" t="s">
        <v>61</v>
      </c>
      <c r="R38" s="15" t="s">
        <v>6</v>
      </c>
      <c r="S38" s="19" t="s">
        <v>72</v>
      </c>
      <c r="T38" s="20" t="s">
        <v>30</v>
      </c>
      <c r="V38" s="15" t="s">
        <v>6</v>
      </c>
      <c r="W38" s="19" t="s">
        <v>72</v>
      </c>
      <c r="X38" s="18" t="s">
        <v>33</v>
      </c>
      <c r="Z38" s="15" t="s">
        <v>6</v>
      </c>
      <c r="AA38" s="19" t="s">
        <v>71</v>
      </c>
      <c r="AB38" s="28" t="s">
        <v>26</v>
      </c>
      <c r="AD38" s="15" t="s">
        <v>6</v>
      </c>
      <c r="AE38" s="19" t="s">
        <v>72</v>
      </c>
      <c r="AF38" s="20" t="s">
        <v>42</v>
      </c>
      <c r="AI38" s="19"/>
      <c r="AJ38" s="23"/>
      <c r="AL38" s="15" t="s">
        <v>6</v>
      </c>
      <c r="AM38" s="19" t="s">
        <v>72</v>
      </c>
      <c r="AN38" s="20" t="s">
        <v>45</v>
      </c>
      <c r="AP38" s="15" t="s">
        <v>6</v>
      </c>
      <c r="AQ38" s="19" t="s">
        <v>72</v>
      </c>
      <c r="AR38" s="23" t="s">
        <v>44</v>
      </c>
      <c r="AT38" s="15" t="s">
        <v>6</v>
      </c>
      <c r="AU38" s="19" t="s">
        <v>72</v>
      </c>
      <c r="AV38" s="20" t="s">
        <v>67</v>
      </c>
      <c r="AX38" s="15" t="s">
        <v>6</v>
      </c>
      <c r="AY38" s="19" t="s">
        <v>72</v>
      </c>
      <c r="AZ38" s="20" t="s">
        <v>24</v>
      </c>
    </row>
    <row r="39" spans="1:53" ht="12" customHeight="1" x14ac:dyDescent="0.25">
      <c r="A39" s="15">
        <v>30</v>
      </c>
      <c r="B39" s="15" t="s">
        <v>29</v>
      </c>
      <c r="C39" s="15">
        <v>12</v>
      </c>
      <c r="D39" s="15" t="s">
        <v>88</v>
      </c>
      <c r="E39" s="15">
        <v>7.6</v>
      </c>
      <c r="F39" s="15">
        <f t="shared" si="5"/>
        <v>-4.4000000000000004</v>
      </c>
      <c r="G39" s="16">
        <f t="shared" ref="G39:G46" si="6">F39+G38</f>
        <v>0.70000000000000817</v>
      </c>
      <c r="L39" s="15"/>
      <c r="P39" s="15"/>
      <c r="T39" s="15"/>
    </row>
    <row r="40" spans="1:53" ht="12" customHeight="1" x14ac:dyDescent="0.25">
      <c r="A40" s="15">
        <v>31</v>
      </c>
      <c r="B40" s="15" t="s">
        <v>104</v>
      </c>
      <c r="C40" s="15">
        <v>7.6</v>
      </c>
      <c r="D40" s="15" t="s">
        <v>60</v>
      </c>
      <c r="E40" s="15">
        <v>7.7</v>
      </c>
      <c r="F40" s="15">
        <f t="shared" si="5"/>
        <v>0.10000000000000053</v>
      </c>
      <c r="G40" s="16">
        <f t="shared" si="6"/>
        <v>0.8000000000000087</v>
      </c>
      <c r="J40" s="15" t="s">
        <v>111</v>
      </c>
      <c r="L40" s="15"/>
      <c r="N40" s="15" t="s">
        <v>112</v>
      </c>
      <c r="O40" s="15" t="s">
        <v>92</v>
      </c>
      <c r="P40" s="15" t="s">
        <v>93</v>
      </c>
      <c r="R40" s="15" t="s">
        <v>113</v>
      </c>
      <c r="T40" s="15"/>
      <c r="V40" s="15" t="s">
        <v>114</v>
      </c>
      <c r="Z40" s="15" t="s">
        <v>115</v>
      </c>
      <c r="AD40" s="15" t="s">
        <v>116</v>
      </c>
      <c r="AH40" s="15" t="s">
        <v>117</v>
      </c>
      <c r="AL40" s="15" t="s">
        <v>118</v>
      </c>
      <c r="AP40" s="15" t="s">
        <v>119</v>
      </c>
      <c r="AT40" s="15" t="s">
        <v>120</v>
      </c>
      <c r="AX40" s="15" t="s">
        <v>121</v>
      </c>
    </row>
    <row r="41" spans="1:53" ht="12" customHeight="1" x14ac:dyDescent="0.25">
      <c r="A41" s="15">
        <v>34</v>
      </c>
      <c r="B41" s="15" t="s">
        <v>107</v>
      </c>
      <c r="C41" s="15">
        <v>5.4</v>
      </c>
      <c r="D41" s="15" t="s">
        <v>72</v>
      </c>
      <c r="E41" s="15">
        <v>4.8</v>
      </c>
      <c r="F41" s="15">
        <f t="shared" si="5"/>
        <v>-0.60000000000000053</v>
      </c>
      <c r="G41" s="16">
        <f t="shared" si="6"/>
        <v>0.20000000000000817</v>
      </c>
      <c r="J41" s="15" t="s">
        <v>6</v>
      </c>
      <c r="K41" s="19" t="s">
        <v>71</v>
      </c>
      <c r="L41" s="18" t="s">
        <v>59</v>
      </c>
      <c r="N41" s="15" t="s">
        <v>6</v>
      </c>
      <c r="O41" s="19" t="s">
        <v>71</v>
      </c>
      <c r="P41" s="18" t="s">
        <v>76</v>
      </c>
      <c r="R41" s="15" t="s">
        <v>6</v>
      </c>
      <c r="S41" s="19" t="s">
        <v>71</v>
      </c>
      <c r="T41" s="18" t="s">
        <v>33</v>
      </c>
      <c r="V41" s="15" t="s">
        <v>6</v>
      </c>
      <c r="W41" s="19" t="s">
        <v>71</v>
      </c>
      <c r="X41" s="23" t="s">
        <v>25</v>
      </c>
      <c r="AA41" s="19"/>
      <c r="AB41" s="23"/>
      <c r="AD41" s="15" t="s">
        <v>6</v>
      </c>
      <c r="AE41" s="19" t="s">
        <v>71</v>
      </c>
      <c r="AF41" s="18" t="s">
        <v>56</v>
      </c>
      <c r="AH41" s="26" t="s">
        <v>6</v>
      </c>
      <c r="AI41" s="27" t="s">
        <v>107</v>
      </c>
      <c r="AJ41" s="18" t="s">
        <v>101</v>
      </c>
      <c r="AL41" s="26" t="s">
        <v>6</v>
      </c>
      <c r="AM41" s="27" t="s">
        <v>107</v>
      </c>
      <c r="AN41" s="18" t="s">
        <v>55</v>
      </c>
      <c r="AP41" s="15" t="s">
        <v>6</v>
      </c>
      <c r="AQ41" s="19" t="s">
        <v>71</v>
      </c>
      <c r="AR41" s="18" t="s">
        <v>46</v>
      </c>
      <c r="AT41" s="26" t="s">
        <v>6</v>
      </c>
      <c r="AU41" s="27" t="s">
        <v>107</v>
      </c>
      <c r="AV41" s="18" t="s">
        <v>81</v>
      </c>
      <c r="AX41" s="26" t="s">
        <v>6</v>
      </c>
      <c r="AY41" s="27" t="s">
        <v>107</v>
      </c>
      <c r="AZ41" s="18" t="s">
        <v>50</v>
      </c>
    </row>
    <row r="42" spans="1:53" ht="12" customHeight="1" x14ac:dyDescent="0.25">
      <c r="A42" s="15">
        <v>34</v>
      </c>
      <c r="B42" s="15" t="s">
        <v>108</v>
      </c>
      <c r="C42" s="15">
        <v>6.8</v>
      </c>
      <c r="D42" s="15" t="s">
        <v>54</v>
      </c>
      <c r="E42" s="15">
        <v>8.4</v>
      </c>
      <c r="F42" s="15">
        <f t="shared" si="5"/>
        <v>1.6000000000000005</v>
      </c>
      <c r="G42" s="16">
        <f t="shared" si="6"/>
        <v>1.8000000000000087</v>
      </c>
      <c r="H42" s="15">
        <v>-4</v>
      </c>
      <c r="J42" s="15" t="s">
        <v>5</v>
      </c>
      <c r="K42" s="19" t="s">
        <v>31</v>
      </c>
      <c r="L42" s="18" t="s">
        <v>34</v>
      </c>
      <c r="N42" s="15" t="s">
        <v>5</v>
      </c>
      <c r="O42" s="19" t="s">
        <v>31</v>
      </c>
      <c r="P42" s="18" t="s">
        <v>64</v>
      </c>
      <c r="R42" s="15" t="s">
        <v>5</v>
      </c>
      <c r="S42" s="19" t="s">
        <v>31</v>
      </c>
      <c r="T42" s="18" t="s">
        <v>50</v>
      </c>
      <c r="V42" s="25" t="s">
        <v>5</v>
      </c>
      <c r="W42" s="29" t="s">
        <v>31</v>
      </c>
      <c r="X42" s="18" t="s">
        <v>90</v>
      </c>
      <c r="AA42" s="19"/>
      <c r="AB42" s="23"/>
      <c r="AD42" s="15" t="s">
        <v>5</v>
      </c>
      <c r="AE42" s="19" t="s">
        <v>31</v>
      </c>
      <c r="AF42" s="18" t="s">
        <v>57</v>
      </c>
      <c r="AH42" s="15" t="s">
        <v>5</v>
      </c>
      <c r="AI42" s="19" t="s">
        <v>31</v>
      </c>
      <c r="AJ42" s="18" t="s">
        <v>53</v>
      </c>
      <c r="AL42" s="26" t="s">
        <v>5</v>
      </c>
      <c r="AM42" s="27" t="s">
        <v>95</v>
      </c>
      <c r="AN42" s="18" t="s">
        <v>56</v>
      </c>
      <c r="AP42" s="26" t="s">
        <v>5</v>
      </c>
      <c r="AQ42" s="27" t="s">
        <v>95</v>
      </c>
      <c r="AR42" s="23" t="s">
        <v>75</v>
      </c>
      <c r="AT42" s="26" t="s">
        <v>5</v>
      </c>
      <c r="AU42" s="27" t="s">
        <v>95</v>
      </c>
      <c r="AV42" s="18" t="s">
        <v>105</v>
      </c>
      <c r="AX42" s="26" t="s">
        <v>5</v>
      </c>
      <c r="AY42" s="27" t="s">
        <v>95</v>
      </c>
      <c r="AZ42" s="18" t="s">
        <v>47</v>
      </c>
    </row>
    <row r="43" spans="1:53" ht="12" customHeight="1" x14ac:dyDescent="0.25">
      <c r="A43" s="15">
        <v>35</v>
      </c>
      <c r="B43" s="15" t="s">
        <v>95</v>
      </c>
      <c r="C43" s="15">
        <v>7.3</v>
      </c>
      <c r="D43" s="15" t="s">
        <v>31</v>
      </c>
      <c r="E43" s="15">
        <v>5.6</v>
      </c>
      <c r="F43" s="15">
        <f t="shared" si="5"/>
        <v>-1.7000000000000002</v>
      </c>
      <c r="G43" s="16">
        <f t="shared" si="6"/>
        <v>0.10000000000000853</v>
      </c>
      <c r="J43" s="15" t="s">
        <v>5</v>
      </c>
      <c r="K43" s="19" t="s">
        <v>69</v>
      </c>
      <c r="L43" s="18" t="s">
        <v>34</v>
      </c>
      <c r="N43" s="15" t="s">
        <v>5</v>
      </c>
      <c r="O43" s="19" t="s">
        <v>69</v>
      </c>
      <c r="P43" s="18" t="s">
        <v>64</v>
      </c>
      <c r="R43" s="15" t="s">
        <v>5</v>
      </c>
      <c r="S43" s="19" t="s">
        <v>69</v>
      </c>
      <c r="T43" s="18" t="s">
        <v>50</v>
      </c>
      <c r="V43" s="15" t="s">
        <v>5</v>
      </c>
      <c r="W43" s="19" t="s">
        <v>69</v>
      </c>
      <c r="X43" s="18" t="s">
        <v>90</v>
      </c>
      <c r="AA43" s="19" t="s">
        <v>82</v>
      </c>
      <c r="AB43" s="23"/>
      <c r="AD43" s="15" t="s">
        <v>5</v>
      </c>
      <c r="AE43" s="19" t="s">
        <v>94</v>
      </c>
      <c r="AF43" s="18" t="s">
        <v>56</v>
      </c>
      <c r="AH43" s="15" t="s">
        <v>5</v>
      </c>
      <c r="AI43" s="19" t="s">
        <v>69</v>
      </c>
      <c r="AJ43" s="18" t="s">
        <v>53</v>
      </c>
      <c r="AL43" s="15" t="s">
        <v>5</v>
      </c>
      <c r="AM43" s="19" t="s">
        <v>94</v>
      </c>
      <c r="AN43" s="18" t="s">
        <v>84</v>
      </c>
      <c r="AP43" s="15" t="s">
        <v>5</v>
      </c>
      <c r="AQ43" s="19" t="s">
        <v>73</v>
      </c>
      <c r="AR43" s="23" t="s">
        <v>25</v>
      </c>
      <c r="AT43" s="15" t="s">
        <v>5</v>
      </c>
      <c r="AU43" s="19" t="s">
        <v>73</v>
      </c>
      <c r="AV43" s="18" t="s">
        <v>34</v>
      </c>
      <c r="AX43" s="15" t="s">
        <v>5</v>
      </c>
      <c r="AY43" s="19" t="s">
        <v>73</v>
      </c>
      <c r="AZ43" s="18" t="s">
        <v>37</v>
      </c>
    </row>
    <row r="44" spans="1:53" ht="12" customHeight="1" x14ac:dyDescent="0.25">
      <c r="A44" s="15">
        <v>37</v>
      </c>
      <c r="B44" s="15" t="s">
        <v>97</v>
      </c>
      <c r="C44" s="15">
        <v>8.8000000000000007</v>
      </c>
      <c r="D44" s="15" t="s">
        <v>49</v>
      </c>
      <c r="E44" s="15">
        <v>11.7</v>
      </c>
      <c r="F44" s="15">
        <f t="shared" si="5"/>
        <v>2.8999999999999986</v>
      </c>
      <c r="G44" s="16">
        <f t="shared" si="6"/>
        <v>3.0000000000000071</v>
      </c>
      <c r="J44" s="15" t="s">
        <v>5</v>
      </c>
      <c r="K44" s="19" t="s">
        <v>73</v>
      </c>
      <c r="L44" s="18" t="s">
        <v>32</v>
      </c>
      <c r="N44" s="15" t="s">
        <v>5</v>
      </c>
      <c r="O44" s="19" t="s">
        <v>86</v>
      </c>
      <c r="P44" s="18" t="s">
        <v>63</v>
      </c>
      <c r="R44" s="15" t="s">
        <v>5</v>
      </c>
      <c r="S44" s="19" t="s">
        <v>94</v>
      </c>
      <c r="T44" s="18" t="s">
        <v>33</v>
      </c>
      <c r="V44" s="15" t="s">
        <v>5</v>
      </c>
      <c r="W44" s="19" t="s">
        <v>86</v>
      </c>
      <c r="X44" s="18" t="s">
        <v>91</v>
      </c>
      <c r="AB44" s="19" t="s">
        <v>83</v>
      </c>
      <c r="AD44" s="15" t="s">
        <v>5</v>
      </c>
      <c r="AE44" s="19" t="s">
        <v>86</v>
      </c>
      <c r="AF44" s="18" t="s">
        <v>34</v>
      </c>
      <c r="AH44" s="15" t="s">
        <v>5</v>
      </c>
      <c r="AI44" s="19" t="s">
        <v>86</v>
      </c>
      <c r="AJ44" s="18" t="s">
        <v>99</v>
      </c>
      <c r="AL44" s="15" t="s">
        <v>5</v>
      </c>
      <c r="AM44" s="19" t="s">
        <v>86</v>
      </c>
      <c r="AN44" s="18" t="s">
        <v>59</v>
      </c>
      <c r="AP44" s="15" t="s">
        <v>5</v>
      </c>
      <c r="AQ44" s="19" t="s">
        <v>94</v>
      </c>
      <c r="AR44" s="18" t="s">
        <v>46</v>
      </c>
      <c r="AT44" s="15" t="s">
        <v>5</v>
      </c>
      <c r="AU44" s="19" t="s">
        <v>86</v>
      </c>
      <c r="AV44" s="18" t="s">
        <v>79</v>
      </c>
      <c r="AX44" s="15" t="s">
        <v>5</v>
      </c>
      <c r="AY44" s="19" t="s">
        <v>86</v>
      </c>
      <c r="AZ44" s="18" t="s">
        <v>68</v>
      </c>
    </row>
    <row r="45" spans="1:53" ht="12" customHeight="1" x14ac:dyDescent="0.25">
      <c r="A45" s="15">
        <v>37</v>
      </c>
      <c r="B45" s="15" t="s">
        <v>103</v>
      </c>
      <c r="C45" s="15">
        <v>12.8</v>
      </c>
      <c r="D45" s="15" t="s">
        <v>70</v>
      </c>
      <c r="E45" s="15">
        <v>8.1</v>
      </c>
      <c r="F45" s="15">
        <f t="shared" si="5"/>
        <v>-4.7000000000000011</v>
      </c>
      <c r="G45" s="16">
        <f t="shared" si="6"/>
        <v>-1.699999999999994</v>
      </c>
      <c r="J45" s="15" t="s">
        <v>5</v>
      </c>
      <c r="K45" s="19" t="s">
        <v>94</v>
      </c>
      <c r="L45" s="18" t="s">
        <v>59</v>
      </c>
      <c r="N45" s="15" t="s">
        <v>4</v>
      </c>
      <c r="O45" s="19" t="s">
        <v>74</v>
      </c>
      <c r="P45" s="18" t="s">
        <v>63</v>
      </c>
      <c r="R45" s="15" t="s">
        <v>4</v>
      </c>
      <c r="S45" s="15" t="s">
        <v>70</v>
      </c>
      <c r="T45" s="18" t="s">
        <v>39</v>
      </c>
      <c r="V45" s="15" t="s">
        <v>4</v>
      </c>
      <c r="W45" s="19" t="s">
        <v>74</v>
      </c>
      <c r="X45" s="18" t="s">
        <v>91</v>
      </c>
      <c r="AA45" s="19"/>
      <c r="AB45" s="23"/>
      <c r="AD45" s="15" t="s">
        <v>4</v>
      </c>
      <c r="AE45" s="19" t="s">
        <v>36</v>
      </c>
      <c r="AF45" s="20" t="s">
        <v>67</v>
      </c>
      <c r="AH45" s="15" t="s">
        <v>4</v>
      </c>
      <c r="AI45" s="19" t="s">
        <v>36</v>
      </c>
      <c r="AJ45" s="18" t="s">
        <v>100</v>
      </c>
      <c r="AL45" s="15" t="s">
        <v>4</v>
      </c>
      <c r="AM45" s="19" t="s">
        <v>36</v>
      </c>
      <c r="AN45" s="23" t="s">
        <v>52</v>
      </c>
      <c r="AP45" s="15" t="s">
        <v>5</v>
      </c>
      <c r="AQ45" s="19" t="s">
        <v>69</v>
      </c>
      <c r="AR45" s="18" t="s">
        <v>77</v>
      </c>
      <c r="AT45" s="15" t="s">
        <v>4</v>
      </c>
      <c r="AU45" s="19" t="s">
        <v>36</v>
      </c>
      <c r="AV45" s="18" t="s">
        <v>80</v>
      </c>
      <c r="AX45" s="15" t="s">
        <v>4</v>
      </c>
      <c r="AY45" s="19" t="s">
        <v>36</v>
      </c>
      <c r="AZ45" s="18" t="s">
        <v>27</v>
      </c>
    </row>
    <row r="46" spans="1:53" ht="12" customHeight="1" x14ac:dyDescent="0.25">
      <c r="A46" s="15">
        <v>37</v>
      </c>
      <c r="B46" s="15" t="s">
        <v>106</v>
      </c>
      <c r="C46" s="15">
        <v>4</v>
      </c>
      <c r="D46" s="15" t="s">
        <v>104</v>
      </c>
      <c r="E46" s="15">
        <v>7.6</v>
      </c>
      <c r="F46" s="15">
        <f t="shared" si="5"/>
        <v>3.5999999999999996</v>
      </c>
      <c r="G46" s="16">
        <f t="shared" si="6"/>
        <v>1.9000000000000057</v>
      </c>
      <c r="J46" s="15" t="s">
        <v>4</v>
      </c>
      <c r="K46" s="15" t="s">
        <v>70</v>
      </c>
      <c r="L46" s="18" t="s">
        <v>50</v>
      </c>
      <c r="N46" s="25" t="s">
        <v>4</v>
      </c>
      <c r="O46" s="29" t="s">
        <v>36</v>
      </c>
      <c r="P46" s="18" t="s">
        <v>62</v>
      </c>
      <c r="R46" s="15" t="s">
        <v>4</v>
      </c>
      <c r="S46" s="19" t="s">
        <v>36</v>
      </c>
      <c r="T46" s="18" t="s">
        <v>59</v>
      </c>
      <c r="V46" s="15" t="s">
        <v>4</v>
      </c>
      <c r="W46" s="19" t="s">
        <v>36</v>
      </c>
      <c r="X46" s="18" t="s">
        <v>34</v>
      </c>
      <c r="AB46" s="23"/>
      <c r="AD46" s="15" t="s">
        <v>4</v>
      </c>
      <c r="AE46" s="15" t="s">
        <v>70</v>
      </c>
      <c r="AF46" s="18" t="s">
        <v>77</v>
      </c>
      <c r="AH46" s="15" t="s">
        <v>4</v>
      </c>
      <c r="AI46" s="15" t="s">
        <v>70</v>
      </c>
      <c r="AJ46" s="18" t="s">
        <v>59</v>
      </c>
      <c r="AL46" s="15" t="s">
        <v>4</v>
      </c>
      <c r="AM46" s="15" t="s">
        <v>70</v>
      </c>
      <c r="AN46" s="18" t="s">
        <v>48</v>
      </c>
      <c r="AP46" s="15" t="s">
        <v>4</v>
      </c>
      <c r="AQ46" s="19" t="s">
        <v>36</v>
      </c>
      <c r="AR46" s="18" t="s">
        <v>37</v>
      </c>
      <c r="AT46" s="15" t="s">
        <v>4</v>
      </c>
      <c r="AU46" s="19" t="s">
        <v>74</v>
      </c>
      <c r="AV46" s="18" t="s">
        <v>79</v>
      </c>
      <c r="AX46" s="15" t="s">
        <v>4</v>
      </c>
      <c r="AY46" s="19" t="s">
        <v>74</v>
      </c>
      <c r="AZ46" s="18" t="s">
        <v>68</v>
      </c>
    </row>
    <row r="47" spans="1:53" ht="12" customHeight="1" x14ac:dyDescent="0.25">
      <c r="G47" s="16"/>
      <c r="J47" s="15" t="s">
        <v>4</v>
      </c>
      <c r="K47" s="19" t="s">
        <v>51</v>
      </c>
      <c r="L47" s="18" t="s">
        <v>32</v>
      </c>
      <c r="N47" s="26" t="s">
        <v>4</v>
      </c>
      <c r="O47" s="27" t="s">
        <v>87</v>
      </c>
      <c r="P47" s="18" t="s">
        <v>63</v>
      </c>
      <c r="R47" s="26" t="s">
        <v>4</v>
      </c>
      <c r="S47" s="27" t="s">
        <v>87</v>
      </c>
      <c r="T47" s="20" t="s">
        <v>67</v>
      </c>
      <c r="V47" s="30" t="s">
        <v>4</v>
      </c>
      <c r="W47" s="31" t="s">
        <v>87</v>
      </c>
      <c r="X47" s="18" t="s">
        <v>91</v>
      </c>
      <c r="AA47" s="19"/>
      <c r="AB47" s="23"/>
      <c r="AD47" s="15" t="s">
        <v>4</v>
      </c>
      <c r="AE47" s="19" t="s">
        <v>74</v>
      </c>
      <c r="AF47" s="18" t="s">
        <v>34</v>
      </c>
      <c r="AH47" s="15" t="s">
        <v>4</v>
      </c>
      <c r="AI47" s="19" t="s">
        <v>74</v>
      </c>
      <c r="AJ47" s="18" t="s">
        <v>99</v>
      </c>
      <c r="AL47" s="15" t="s">
        <v>4</v>
      </c>
      <c r="AM47" s="19" t="s">
        <v>74</v>
      </c>
      <c r="AN47" s="18" t="s">
        <v>59</v>
      </c>
      <c r="AP47" s="15" t="s">
        <v>4</v>
      </c>
      <c r="AQ47" s="15" t="s">
        <v>70</v>
      </c>
      <c r="AR47" s="20" t="s">
        <v>102</v>
      </c>
      <c r="AT47" s="26" t="s">
        <v>4</v>
      </c>
      <c r="AU47" s="27" t="s">
        <v>103</v>
      </c>
      <c r="AV47" s="18" t="s">
        <v>105</v>
      </c>
      <c r="AX47" s="26" t="s">
        <v>4</v>
      </c>
      <c r="AY47" s="27" t="s">
        <v>103</v>
      </c>
      <c r="AZ47" s="18" t="s">
        <v>47</v>
      </c>
    </row>
    <row r="48" spans="1:53" ht="12" customHeight="1" x14ac:dyDescent="0.25">
      <c r="G48" s="16"/>
      <c r="J48" s="15" t="s">
        <v>4</v>
      </c>
      <c r="K48" s="19" t="s">
        <v>54</v>
      </c>
      <c r="L48" s="18" t="s">
        <v>32</v>
      </c>
      <c r="N48" s="15" t="s">
        <v>4</v>
      </c>
      <c r="O48" s="15" t="s">
        <v>70</v>
      </c>
      <c r="P48" s="18" t="s">
        <v>65</v>
      </c>
      <c r="R48" s="15" t="s">
        <v>4</v>
      </c>
      <c r="S48" s="19" t="s">
        <v>54</v>
      </c>
      <c r="T48" s="20" t="s">
        <v>45</v>
      </c>
      <c r="V48" s="15" t="s">
        <v>4</v>
      </c>
      <c r="W48" s="19" t="s">
        <v>54</v>
      </c>
      <c r="X48" s="23" t="s">
        <v>52</v>
      </c>
      <c r="AA48" s="19"/>
      <c r="AB48" s="23"/>
      <c r="AD48" s="26" t="s">
        <v>4</v>
      </c>
      <c r="AE48" s="27" t="s">
        <v>87</v>
      </c>
      <c r="AF48" s="18" t="s">
        <v>34</v>
      </c>
      <c r="AH48" s="26" t="s">
        <v>4</v>
      </c>
      <c r="AI48" s="27" t="s">
        <v>87</v>
      </c>
      <c r="AJ48" s="18" t="s">
        <v>99</v>
      </c>
      <c r="AL48" s="26" t="s">
        <v>4</v>
      </c>
      <c r="AM48" s="27" t="s">
        <v>108</v>
      </c>
      <c r="AN48" s="18" t="s">
        <v>55</v>
      </c>
      <c r="AP48" s="26" t="s">
        <v>4</v>
      </c>
      <c r="AQ48" s="27" t="s">
        <v>108</v>
      </c>
      <c r="AR48" s="18" t="s">
        <v>57</v>
      </c>
      <c r="AT48" s="26" t="s">
        <v>4</v>
      </c>
      <c r="AU48" s="27" t="s">
        <v>108</v>
      </c>
      <c r="AV48" s="18" t="s">
        <v>81</v>
      </c>
      <c r="AX48" s="26" t="s">
        <v>4</v>
      </c>
      <c r="AY48" s="27" t="s">
        <v>108</v>
      </c>
      <c r="AZ48" s="18" t="s">
        <v>50</v>
      </c>
    </row>
    <row r="49" spans="1:53" ht="12" customHeight="1" x14ac:dyDescent="0.25">
      <c r="J49" s="25" t="s">
        <v>3</v>
      </c>
      <c r="K49" s="25" t="s">
        <v>49</v>
      </c>
      <c r="L49" s="18" t="s">
        <v>47</v>
      </c>
      <c r="N49" s="15" t="s">
        <v>3</v>
      </c>
      <c r="O49" s="15" t="s">
        <v>49</v>
      </c>
      <c r="P49" s="18" t="s">
        <v>57</v>
      </c>
      <c r="R49" s="15" t="s">
        <v>3</v>
      </c>
      <c r="S49" s="15" t="s">
        <v>49</v>
      </c>
      <c r="T49" s="18" t="s">
        <v>25</v>
      </c>
      <c r="V49" s="15" t="s">
        <v>3</v>
      </c>
      <c r="W49" s="15" t="s">
        <v>49</v>
      </c>
      <c r="X49" s="18" t="s">
        <v>39</v>
      </c>
      <c r="AB49" s="23"/>
      <c r="AD49" s="26" t="s">
        <v>3</v>
      </c>
      <c r="AE49" s="27" t="s">
        <v>104</v>
      </c>
      <c r="AF49" s="18" t="s">
        <v>56</v>
      </c>
      <c r="AH49" s="26" t="s">
        <v>4</v>
      </c>
      <c r="AI49" s="27" t="s">
        <v>108</v>
      </c>
      <c r="AJ49" s="18" t="s">
        <v>101</v>
      </c>
      <c r="AL49" s="26" t="s">
        <v>3</v>
      </c>
      <c r="AM49" s="27" t="s">
        <v>104</v>
      </c>
      <c r="AN49" s="18" t="s">
        <v>84</v>
      </c>
      <c r="AP49" s="26" t="s">
        <v>3</v>
      </c>
      <c r="AQ49" s="27" t="s">
        <v>104</v>
      </c>
      <c r="AR49" s="18" t="s">
        <v>46</v>
      </c>
      <c r="AT49" s="26" t="s">
        <v>4</v>
      </c>
      <c r="AU49" s="27" t="s">
        <v>87</v>
      </c>
      <c r="AV49" s="18" t="s">
        <v>79</v>
      </c>
      <c r="AX49" s="26" t="s">
        <v>4</v>
      </c>
      <c r="AY49" s="27" t="s">
        <v>87</v>
      </c>
      <c r="AZ49" s="18" t="s">
        <v>68</v>
      </c>
    </row>
    <row r="50" spans="1:53" ht="12" customHeight="1" x14ac:dyDescent="0.25">
      <c r="A50" s="34" t="s">
        <v>110</v>
      </c>
      <c r="B50" s="34"/>
      <c r="C50" s="34"/>
      <c r="D50" s="34"/>
      <c r="E50" s="34"/>
      <c r="F50" s="34"/>
      <c r="G50" s="34"/>
      <c r="J50" s="15" t="s">
        <v>3</v>
      </c>
      <c r="K50" s="15" t="s">
        <v>88</v>
      </c>
      <c r="L50" s="18" t="s">
        <v>59</v>
      </c>
      <c r="N50" s="15" t="s">
        <v>3</v>
      </c>
      <c r="O50" s="15" t="s">
        <v>88</v>
      </c>
      <c r="P50" s="18" t="s">
        <v>76</v>
      </c>
      <c r="R50" s="15" t="s">
        <v>3</v>
      </c>
      <c r="S50" s="19" t="s">
        <v>60</v>
      </c>
      <c r="T50" s="20" t="s">
        <v>30</v>
      </c>
      <c r="V50" s="26" t="s">
        <v>3</v>
      </c>
      <c r="W50" s="27" t="s">
        <v>104</v>
      </c>
      <c r="X50" s="23" t="s">
        <v>25</v>
      </c>
      <c r="AB50" s="23"/>
      <c r="AD50" s="15" t="s">
        <v>3</v>
      </c>
      <c r="AE50" s="15" t="s">
        <v>49</v>
      </c>
      <c r="AF50" s="20" t="s">
        <v>35</v>
      </c>
      <c r="AH50" s="15" t="s">
        <v>3</v>
      </c>
      <c r="AI50" s="15" t="s">
        <v>49</v>
      </c>
      <c r="AJ50" s="20" t="s">
        <v>45</v>
      </c>
      <c r="AL50" s="15" t="s">
        <v>3</v>
      </c>
      <c r="AM50" s="15" t="s">
        <v>49</v>
      </c>
      <c r="AN50" s="18" t="s">
        <v>32</v>
      </c>
      <c r="AP50" s="15" t="s">
        <v>3</v>
      </c>
      <c r="AQ50" s="15" t="s">
        <v>49</v>
      </c>
      <c r="AR50" s="18" t="s">
        <v>68</v>
      </c>
      <c r="AT50" s="26" t="s">
        <v>3</v>
      </c>
      <c r="AU50" s="26" t="s">
        <v>97</v>
      </c>
      <c r="AV50" s="18" t="s">
        <v>105</v>
      </c>
      <c r="AX50" s="26" t="s">
        <v>3</v>
      </c>
      <c r="AY50" s="26" t="s">
        <v>97</v>
      </c>
      <c r="AZ50" s="18" t="s">
        <v>47</v>
      </c>
    </row>
    <row r="51" spans="1:53" ht="12" customHeight="1" x14ac:dyDescent="0.25">
      <c r="A51" s="21" t="s">
        <v>17</v>
      </c>
      <c r="B51" s="21" t="s">
        <v>22</v>
      </c>
      <c r="C51" s="21" t="s">
        <v>18</v>
      </c>
      <c r="D51" s="21" t="s">
        <v>19</v>
      </c>
      <c r="E51" s="21"/>
      <c r="F51" s="21" t="s">
        <v>20</v>
      </c>
      <c r="G51" s="15" t="s">
        <v>21</v>
      </c>
      <c r="J51" s="15" t="s">
        <v>3</v>
      </c>
      <c r="K51" s="19" t="s">
        <v>60</v>
      </c>
      <c r="L51" s="18" t="s">
        <v>28</v>
      </c>
      <c r="N51" s="15" t="s">
        <v>3</v>
      </c>
      <c r="O51" s="19" t="s">
        <v>60</v>
      </c>
      <c r="P51" s="18" t="s">
        <v>61</v>
      </c>
      <c r="R51" s="30" t="s">
        <v>3</v>
      </c>
      <c r="S51" s="31" t="s">
        <v>29</v>
      </c>
      <c r="T51" s="18" t="s">
        <v>47</v>
      </c>
      <c r="V51" s="26" t="s">
        <v>3</v>
      </c>
      <c r="W51" s="27" t="s">
        <v>29</v>
      </c>
      <c r="X51" s="18" t="s">
        <v>28</v>
      </c>
      <c r="AA51" s="19"/>
      <c r="AB51" s="23"/>
      <c r="AD51" s="26" t="s">
        <v>3</v>
      </c>
      <c r="AE51" s="27" t="s">
        <v>29</v>
      </c>
      <c r="AF51" s="20" t="s">
        <v>23</v>
      </c>
      <c r="AH51" s="30" t="s">
        <v>3</v>
      </c>
      <c r="AI51" s="31" t="s">
        <v>29</v>
      </c>
      <c r="AJ51" s="18" t="s">
        <v>101</v>
      </c>
      <c r="AL51" s="30" t="s">
        <v>3</v>
      </c>
      <c r="AM51" s="31" t="s">
        <v>29</v>
      </c>
      <c r="AN51" s="18" t="s">
        <v>55</v>
      </c>
      <c r="AP51" s="30" t="s">
        <v>3</v>
      </c>
      <c r="AQ51" s="31" t="s">
        <v>29</v>
      </c>
      <c r="AR51" s="18" t="s">
        <v>57</v>
      </c>
      <c r="AT51" s="30" t="s">
        <v>3</v>
      </c>
      <c r="AU51" s="31" t="s">
        <v>29</v>
      </c>
      <c r="AV51" s="18" t="s">
        <v>81</v>
      </c>
      <c r="AX51" s="30" t="s">
        <v>3</v>
      </c>
      <c r="AY51" s="31" t="s">
        <v>29</v>
      </c>
      <c r="AZ51" s="18" t="s">
        <v>50</v>
      </c>
    </row>
    <row r="52" spans="1:53" ht="12" customHeight="1" x14ac:dyDescent="0.25">
      <c r="A52" s="15">
        <v>29</v>
      </c>
      <c r="B52" s="15" t="s">
        <v>87</v>
      </c>
      <c r="C52" s="15">
        <v>5.5</v>
      </c>
      <c r="D52" s="15" t="s">
        <v>51</v>
      </c>
      <c r="E52" s="15">
        <v>6.9</v>
      </c>
      <c r="F52" s="15">
        <f t="shared" ref="F52:F61" si="7">E52-C52</f>
        <v>1.4000000000000004</v>
      </c>
      <c r="G52" s="16">
        <f>F52+$D$19</f>
        <v>5.1000000000000085</v>
      </c>
      <c r="L52" s="23"/>
      <c r="P52" s="23"/>
      <c r="T52" s="23"/>
      <c r="X52" s="23"/>
      <c r="AB52" s="23"/>
      <c r="AF52" s="23"/>
      <c r="AJ52" s="23"/>
      <c r="AN52" s="23"/>
      <c r="AR52" s="23"/>
      <c r="AV52" s="23"/>
      <c r="AZ52" s="23"/>
    </row>
    <row r="53" spans="1:53" ht="12" customHeight="1" x14ac:dyDescent="0.25">
      <c r="A53" s="15">
        <v>30</v>
      </c>
      <c r="B53" s="15" t="s">
        <v>29</v>
      </c>
      <c r="C53" s="15">
        <v>12</v>
      </c>
      <c r="D53" s="15" t="s">
        <v>88</v>
      </c>
      <c r="E53" s="15">
        <v>7.6</v>
      </c>
      <c r="F53" s="15">
        <f t="shared" si="7"/>
        <v>-4.4000000000000004</v>
      </c>
      <c r="G53" s="16">
        <f t="shared" ref="G53:G61" si="8">F53+G52</f>
        <v>0.70000000000000817</v>
      </c>
      <c r="J53" s="15" t="s">
        <v>5</v>
      </c>
      <c r="K53" s="19" t="s">
        <v>86</v>
      </c>
      <c r="L53" s="28" t="s">
        <v>43</v>
      </c>
      <c r="M53" s="15">
        <v>2</v>
      </c>
      <c r="N53" s="15" t="s">
        <v>5</v>
      </c>
      <c r="O53" s="19" t="s">
        <v>73</v>
      </c>
      <c r="P53" s="18" t="s">
        <v>55</v>
      </c>
      <c r="Q53" s="15">
        <v>2</v>
      </c>
      <c r="R53" s="15" t="s">
        <v>5</v>
      </c>
      <c r="S53" s="19" t="s">
        <v>86</v>
      </c>
      <c r="T53" s="20" t="s">
        <v>67</v>
      </c>
      <c r="U53" s="15">
        <v>2</v>
      </c>
      <c r="V53" s="15" t="s">
        <v>5</v>
      </c>
      <c r="W53" s="19" t="s">
        <v>73</v>
      </c>
      <c r="X53" s="23" t="s">
        <v>52</v>
      </c>
      <c r="Y53" s="15">
        <v>2</v>
      </c>
      <c r="AA53" s="19"/>
      <c r="AB53" s="23"/>
      <c r="AC53" s="15">
        <v>2</v>
      </c>
      <c r="AD53" s="15" t="s">
        <v>5</v>
      </c>
      <c r="AE53" s="19" t="s">
        <v>69</v>
      </c>
      <c r="AF53" s="18" t="s">
        <v>57</v>
      </c>
      <c r="AG53" s="15">
        <v>2</v>
      </c>
      <c r="AH53" s="15" t="s">
        <v>5</v>
      </c>
      <c r="AI53" s="19" t="s">
        <v>94</v>
      </c>
      <c r="AJ53" s="20" t="s">
        <v>78</v>
      </c>
      <c r="AK53" s="15">
        <v>2</v>
      </c>
      <c r="AL53" s="15" t="s">
        <v>5</v>
      </c>
      <c r="AM53" s="19" t="s">
        <v>73</v>
      </c>
      <c r="AN53" s="20" t="s">
        <v>38</v>
      </c>
      <c r="AO53" s="15">
        <v>2</v>
      </c>
      <c r="AP53" s="15" t="s">
        <v>5</v>
      </c>
      <c r="AQ53" s="19" t="s">
        <v>86</v>
      </c>
      <c r="AR53" s="20" t="s">
        <v>78</v>
      </c>
      <c r="AS53" s="15">
        <v>2</v>
      </c>
      <c r="AT53" s="15" t="s">
        <v>5</v>
      </c>
      <c r="AU53" s="19" t="s">
        <v>69</v>
      </c>
      <c r="AV53" s="23" t="s">
        <v>28</v>
      </c>
      <c r="AW53" s="15">
        <v>2</v>
      </c>
      <c r="AX53" s="15" t="s">
        <v>5</v>
      </c>
      <c r="AY53" s="19" t="s">
        <v>69</v>
      </c>
      <c r="AZ53" s="20" t="s">
        <v>42</v>
      </c>
      <c r="BA53" s="15">
        <v>2</v>
      </c>
    </row>
    <row r="54" spans="1:53" ht="12" customHeight="1" x14ac:dyDescent="0.25">
      <c r="A54" s="15">
        <v>31</v>
      </c>
      <c r="B54" s="15" t="s">
        <v>96</v>
      </c>
      <c r="C54" s="15">
        <v>6.1</v>
      </c>
      <c r="D54" s="15" t="s">
        <v>60</v>
      </c>
      <c r="E54" s="15">
        <v>7.7</v>
      </c>
      <c r="F54" s="15">
        <f t="shared" si="7"/>
        <v>1.6000000000000005</v>
      </c>
      <c r="G54" s="16">
        <f t="shared" si="8"/>
        <v>2.3000000000000087</v>
      </c>
      <c r="J54" s="15" t="s">
        <v>4</v>
      </c>
      <c r="K54" s="19" t="s">
        <v>74</v>
      </c>
      <c r="L54" s="28" t="s">
        <v>43</v>
      </c>
      <c r="M54" s="15">
        <v>3</v>
      </c>
      <c r="N54" s="15" t="s">
        <v>5</v>
      </c>
      <c r="O54" s="19" t="s">
        <v>94</v>
      </c>
      <c r="P54" s="18" t="s">
        <v>76</v>
      </c>
      <c r="Q54" s="15">
        <v>3</v>
      </c>
      <c r="R54" s="15" t="s">
        <v>5</v>
      </c>
      <c r="S54" s="19" t="s">
        <v>73</v>
      </c>
      <c r="T54" s="20" t="s">
        <v>45</v>
      </c>
      <c r="U54" s="15">
        <v>3</v>
      </c>
      <c r="V54" s="15" t="s">
        <v>5</v>
      </c>
      <c r="W54" s="19" t="s">
        <v>94</v>
      </c>
      <c r="X54" s="32" t="s">
        <v>25</v>
      </c>
      <c r="Y54" s="15">
        <v>3</v>
      </c>
      <c r="AA54" s="19"/>
      <c r="AB54" s="23"/>
      <c r="AC54" s="15">
        <v>3</v>
      </c>
      <c r="AD54" s="15" t="s">
        <v>5</v>
      </c>
      <c r="AE54" s="19" t="s">
        <v>73</v>
      </c>
      <c r="AF54" s="20" t="s">
        <v>40</v>
      </c>
      <c r="AG54" s="15">
        <v>3</v>
      </c>
      <c r="AH54" s="15" t="s">
        <v>5</v>
      </c>
      <c r="AI54" s="19" t="s">
        <v>73</v>
      </c>
      <c r="AJ54" s="20" t="s">
        <v>26</v>
      </c>
      <c r="AK54" s="15">
        <v>3</v>
      </c>
      <c r="AL54" s="15" t="s">
        <v>5</v>
      </c>
      <c r="AM54" s="19" t="s">
        <v>69</v>
      </c>
      <c r="AN54" s="20" t="s">
        <v>23</v>
      </c>
      <c r="AO54" s="15">
        <v>3</v>
      </c>
      <c r="AP54" s="15" t="s">
        <v>4</v>
      </c>
      <c r="AQ54" s="19" t="s">
        <v>74</v>
      </c>
      <c r="AR54" s="20" t="s">
        <v>78</v>
      </c>
      <c r="AS54" s="15">
        <v>3</v>
      </c>
      <c r="AT54" s="15" t="s">
        <v>5</v>
      </c>
      <c r="AU54" s="19" t="s">
        <v>94</v>
      </c>
      <c r="AV54" s="18" t="s">
        <v>85</v>
      </c>
      <c r="AW54" s="15">
        <v>3</v>
      </c>
      <c r="AX54" s="15" t="s">
        <v>5</v>
      </c>
      <c r="AY54" s="19" t="s">
        <v>94</v>
      </c>
      <c r="AZ54" s="20" t="s">
        <v>30</v>
      </c>
      <c r="BA54" s="15">
        <v>3</v>
      </c>
    </row>
    <row r="55" spans="1:53" ht="12" customHeight="1" x14ac:dyDescent="0.25">
      <c r="A55" s="15">
        <v>33</v>
      </c>
      <c r="F55" s="15">
        <f t="shared" si="7"/>
        <v>0</v>
      </c>
      <c r="G55" s="16">
        <f t="shared" si="8"/>
        <v>2.3000000000000087</v>
      </c>
      <c r="J55" s="15" t="s">
        <v>4</v>
      </c>
      <c r="K55" s="19" t="s">
        <v>36</v>
      </c>
      <c r="L55" s="28" t="s">
        <v>43</v>
      </c>
      <c r="M55" s="15">
        <v>1</v>
      </c>
      <c r="N55" s="15" t="s">
        <v>4</v>
      </c>
      <c r="O55" s="19" t="s">
        <v>54</v>
      </c>
      <c r="P55" s="18" t="s">
        <v>55</v>
      </c>
      <c r="Q55" s="15">
        <v>1</v>
      </c>
      <c r="R55" s="15" t="s">
        <v>4</v>
      </c>
      <c r="S55" s="19" t="s">
        <v>74</v>
      </c>
      <c r="T55" s="20" t="s">
        <v>67</v>
      </c>
      <c r="U55" s="15">
        <v>1</v>
      </c>
      <c r="V55" s="15" t="s">
        <v>4</v>
      </c>
      <c r="W55" s="15" t="s">
        <v>70</v>
      </c>
      <c r="X55" s="20" t="s">
        <v>40</v>
      </c>
      <c r="Y55" s="15">
        <v>1</v>
      </c>
      <c r="AA55" s="19"/>
      <c r="AB55" s="23"/>
      <c r="AC55" s="15">
        <v>1</v>
      </c>
      <c r="AD55" s="15" t="s">
        <v>4</v>
      </c>
      <c r="AE55" s="19" t="s">
        <v>54</v>
      </c>
      <c r="AF55" s="20" t="s">
        <v>40</v>
      </c>
      <c r="AG55" s="15">
        <v>1</v>
      </c>
      <c r="AH55" s="26" t="s">
        <v>3</v>
      </c>
      <c r="AI55" s="27" t="s">
        <v>104</v>
      </c>
      <c r="AJ55" s="20" t="s">
        <v>78</v>
      </c>
      <c r="AK55" s="15">
        <v>1</v>
      </c>
      <c r="AL55" s="26" t="s">
        <v>4</v>
      </c>
      <c r="AM55" s="27" t="s">
        <v>87</v>
      </c>
      <c r="AN55" s="18" t="s">
        <v>59</v>
      </c>
      <c r="AO55" s="15">
        <v>1</v>
      </c>
      <c r="AP55" s="26" t="s">
        <v>4</v>
      </c>
      <c r="AQ55" s="27" t="s">
        <v>87</v>
      </c>
      <c r="AR55" s="20" t="s">
        <v>78</v>
      </c>
      <c r="AS55" s="15">
        <v>1</v>
      </c>
      <c r="AT55" s="26" t="s">
        <v>3</v>
      </c>
      <c r="AU55" s="27" t="s">
        <v>106</v>
      </c>
      <c r="AV55" s="23" t="s">
        <v>52</v>
      </c>
      <c r="AW55" s="15">
        <v>1</v>
      </c>
      <c r="AX55" s="26" t="s">
        <v>3</v>
      </c>
      <c r="AY55" s="27" t="s">
        <v>106</v>
      </c>
      <c r="AZ55" s="20" t="s">
        <v>41</v>
      </c>
      <c r="BA55" s="15">
        <v>1</v>
      </c>
    </row>
    <row r="56" spans="1:53" ht="12" customHeight="1" x14ac:dyDescent="0.25">
      <c r="A56" s="15">
        <v>34</v>
      </c>
      <c r="B56" s="15" t="s">
        <v>95</v>
      </c>
      <c r="C56" s="15">
        <v>7.3</v>
      </c>
      <c r="D56" s="15" t="s">
        <v>94</v>
      </c>
      <c r="E56" s="15">
        <v>5.9</v>
      </c>
      <c r="F56" s="15">
        <f t="shared" si="7"/>
        <v>-1.3999999999999995</v>
      </c>
      <c r="G56" s="16">
        <f t="shared" si="8"/>
        <v>0.90000000000000924</v>
      </c>
      <c r="J56" s="15" t="s">
        <v>6</v>
      </c>
      <c r="K56" s="19" t="s">
        <v>72</v>
      </c>
      <c r="L56" s="18" t="s">
        <v>28</v>
      </c>
      <c r="N56" s="15" t="s">
        <v>6</v>
      </c>
      <c r="O56" s="19" t="s">
        <v>72</v>
      </c>
      <c r="P56" s="18" t="s">
        <v>61</v>
      </c>
      <c r="R56" s="15" t="s">
        <v>6</v>
      </c>
      <c r="S56" s="19" t="s">
        <v>72</v>
      </c>
      <c r="T56" s="20" t="s">
        <v>30</v>
      </c>
      <c r="V56" s="15" t="s">
        <v>6</v>
      </c>
      <c r="W56" s="19" t="s">
        <v>72</v>
      </c>
      <c r="X56" s="18" t="s">
        <v>33</v>
      </c>
      <c r="AA56" s="19"/>
      <c r="AB56" s="23"/>
      <c r="AD56" s="15" t="s">
        <v>6</v>
      </c>
      <c r="AE56" s="19" t="s">
        <v>72</v>
      </c>
      <c r="AF56" s="20" t="s">
        <v>42</v>
      </c>
      <c r="AH56" s="15" t="s">
        <v>6</v>
      </c>
      <c r="AI56" s="19" t="s">
        <v>71</v>
      </c>
      <c r="AJ56" s="20" t="s">
        <v>78</v>
      </c>
      <c r="AL56" s="15" t="s">
        <v>6</v>
      </c>
      <c r="AM56" s="19" t="s">
        <v>71</v>
      </c>
      <c r="AN56" s="18" t="s">
        <v>84</v>
      </c>
      <c r="AP56" s="26" t="s">
        <v>6</v>
      </c>
      <c r="AQ56" s="27" t="s">
        <v>107</v>
      </c>
      <c r="AR56" s="18" t="s">
        <v>57</v>
      </c>
      <c r="AT56" s="15" t="s">
        <v>6</v>
      </c>
      <c r="AU56" s="19" t="s">
        <v>71</v>
      </c>
      <c r="AV56" s="18" t="s">
        <v>85</v>
      </c>
      <c r="AX56" s="15" t="s">
        <v>6</v>
      </c>
      <c r="AY56" s="19" t="s">
        <v>71</v>
      </c>
      <c r="AZ56" s="20" t="s">
        <v>30</v>
      </c>
    </row>
    <row r="57" spans="1:53" ht="12" customHeight="1" x14ac:dyDescent="0.25">
      <c r="A57" s="15">
        <v>34</v>
      </c>
      <c r="B57" s="15" t="s">
        <v>97</v>
      </c>
      <c r="C57" s="15">
        <v>8.8000000000000007</v>
      </c>
      <c r="D57" s="15" t="s">
        <v>49</v>
      </c>
      <c r="E57" s="15">
        <v>11.7</v>
      </c>
      <c r="F57" s="15">
        <f t="shared" si="7"/>
        <v>2.8999999999999986</v>
      </c>
      <c r="G57" s="16">
        <f t="shared" si="8"/>
        <v>3.8000000000000078</v>
      </c>
      <c r="L57" s="15"/>
      <c r="P57" s="15"/>
      <c r="T57" s="15"/>
    </row>
    <row r="58" spans="1:53" ht="12" customHeight="1" x14ac:dyDescent="0.25">
      <c r="A58" s="15">
        <v>34</v>
      </c>
      <c r="B58" s="15" t="s">
        <v>66</v>
      </c>
      <c r="C58" s="15">
        <v>9.6</v>
      </c>
      <c r="D58" s="15" t="s">
        <v>70</v>
      </c>
      <c r="E58" s="15">
        <v>8.1</v>
      </c>
      <c r="F58" s="15">
        <f t="shared" si="7"/>
        <v>-1.5</v>
      </c>
      <c r="G58" s="16">
        <f t="shared" si="8"/>
        <v>2.3000000000000078</v>
      </c>
      <c r="H58" s="15">
        <v>-4</v>
      </c>
      <c r="J58" s="15" t="s">
        <v>111</v>
      </c>
      <c r="L58" s="15"/>
      <c r="N58" s="15" t="s">
        <v>112</v>
      </c>
      <c r="O58" s="15" t="s">
        <v>92</v>
      </c>
      <c r="P58" s="15" t="s">
        <v>93</v>
      </c>
      <c r="R58" s="15" t="s">
        <v>113</v>
      </c>
      <c r="T58" s="15"/>
      <c r="V58" s="15" t="s">
        <v>114</v>
      </c>
      <c r="Z58" s="15" t="s">
        <v>115</v>
      </c>
      <c r="AD58" s="15" t="s">
        <v>116</v>
      </c>
      <c r="AH58" s="15" t="s">
        <v>117</v>
      </c>
      <c r="AL58" s="15" t="s">
        <v>118</v>
      </c>
      <c r="AP58" s="15" t="s">
        <v>119</v>
      </c>
      <c r="AT58" s="15" t="s">
        <v>120</v>
      </c>
      <c r="AX58" s="15" t="s">
        <v>121</v>
      </c>
    </row>
    <row r="59" spans="1:53" ht="12" customHeight="1" x14ac:dyDescent="0.25">
      <c r="A59" s="15">
        <v>36</v>
      </c>
      <c r="B59" s="15" t="s">
        <v>49</v>
      </c>
      <c r="C59" s="15">
        <v>11.8</v>
      </c>
      <c r="D59" s="15" t="s">
        <v>97</v>
      </c>
      <c r="E59" s="15">
        <v>8.8000000000000007</v>
      </c>
      <c r="F59" s="15">
        <f t="shared" si="7"/>
        <v>-3</v>
      </c>
      <c r="G59" s="16">
        <f t="shared" si="8"/>
        <v>-0.69999999999999218</v>
      </c>
      <c r="J59" s="15" t="s">
        <v>6</v>
      </c>
      <c r="K59" s="19" t="s">
        <v>71</v>
      </c>
      <c r="L59" s="18" t="s">
        <v>59</v>
      </c>
      <c r="N59" s="15" t="s">
        <v>6</v>
      </c>
      <c r="O59" s="19" t="s">
        <v>71</v>
      </c>
      <c r="P59" s="18" t="s">
        <v>76</v>
      </c>
      <c r="R59" s="15" t="s">
        <v>6</v>
      </c>
      <c r="S59" s="19" t="s">
        <v>71</v>
      </c>
      <c r="T59" s="18" t="s">
        <v>33</v>
      </c>
      <c r="V59" s="15" t="s">
        <v>6</v>
      </c>
      <c r="W59" s="19" t="s">
        <v>71</v>
      </c>
      <c r="X59" s="23" t="s">
        <v>25</v>
      </c>
      <c r="AA59" s="19"/>
      <c r="AB59" s="23"/>
      <c r="AD59" s="15" t="s">
        <v>6</v>
      </c>
      <c r="AE59" s="19" t="s">
        <v>71</v>
      </c>
      <c r="AF59" s="18" t="s">
        <v>56</v>
      </c>
      <c r="AH59" s="15" t="s">
        <v>6</v>
      </c>
      <c r="AI59" s="19" t="s">
        <v>72</v>
      </c>
      <c r="AJ59" s="18" t="s">
        <v>46</v>
      </c>
      <c r="AL59" s="15" t="s">
        <v>6</v>
      </c>
      <c r="AM59" s="19" t="s">
        <v>71</v>
      </c>
      <c r="AN59" s="18" t="s">
        <v>84</v>
      </c>
      <c r="AP59" s="15" t="s">
        <v>6</v>
      </c>
      <c r="AQ59" s="19" t="s">
        <v>71</v>
      </c>
      <c r="AR59" s="18" t="s">
        <v>46</v>
      </c>
      <c r="AT59" s="26" t="s">
        <v>6</v>
      </c>
      <c r="AU59" s="27" t="s">
        <v>107</v>
      </c>
      <c r="AV59" s="18" t="s">
        <v>81</v>
      </c>
      <c r="AX59" s="26" t="s">
        <v>6</v>
      </c>
      <c r="AY59" s="27" t="s">
        <v>107</v>
      </c>
      <c r="AZ59" s="18" t="s">
        <v>50</v>
      </c>
    </row>
    <row r="60" spans="1:53" ht="12" customHeight="1" x14ac:dyDescent="0.25">
      <c r="A60" s="15">
        <v>36</v>
      </c>
      <c r="B60" s="15" t="s">
        <v>122</v>
      </c>
      <c r="C60" s="15">
        <v>5.2</v>
      </c>
      <c r="D60" s="15" t="s">
        <v>95</v>
      </c>
      <c r="E60" s="15">
        <v>7.3</v>
      </c>
      <c r="F60" s="15">
        <f t="shared" si="7"/>
        <v>2.0999999999999996</v>
      </c>
      <c r="G60" s="16">
        <f t="shared" si="8"/>
        <v>1.4000000000000075</v>
      </c>
      <c r="J60" s="15" t="s">
        <v>5</v>
      </c>
      <c r="K60" s="19" t="s">
        <v>31</v>
      </c>
      <c r="L60" s="18" t="s">
        <v>34</v>
      </c>
      <c r="N60" s="15" t="s">
        <v>5</v>
      </c>
      <c r="O60" s="19" t="s">
        <v>31</v>
      </c>
      <c r="P60" s="18" t="s">
        <v>64</v>
      </c>
      <c r="R60" s="15" t="s">
        <v>5</v>
      </c>
      <c r="S60" s="19" t="s">
        <v>31</v>
      </c>
      <c r="T60" s="18" t="s">
        <v>50</v>
      </c>
      <c r="V60" s="25" t="s">
        <v>5</v>
      </c>
      <c r="W60" s="29" t="s">
        <v>31</v>
      </c>
      <c r="X60" s="18" t="s">
        <v>90</v>
      </c>
      <c r="AA60" s="19"/>
      <c r="AB60" s="23"/>
      <c r="AD60" s="15" t="s">
        <v>5</v>
      </c>
      <c r="AE60" s="19" t="s">
        <v>31</v>
      </c>
      <c r="AF60" s="18" t="s">
        <v>57</v>
      </c>
      <c r="AH60" s="15" t="s">
        <v>5</v>
      </c>
      <c r="AI60" s="19" t="s">
        <v>31</v>
      </c>
      <c r="AJ60" s="18" t="s">
        <v>53</v>
      </c>
      <c r="AL60" s="15" t="s">
        <v>5</v>
      </c>
      <c r="AM60" s="19" t="s">
        <v>31</v>
      </c>
      <c r="AN60" s="20" t="s">
        <v>23</v>
      </c>
      <c r="AP60" s="15" t="s">
        <v>5</v>
      </c>
      <c r="AQ60" s="19" t="s">
        <v>31</v>
      </c>
      <c r="AR60" s="18" t="s">
        <v>77</v>
      </c>
      <c r="AT60" s="26" t="s">
        <v>5</v>
      </c>
      <c r="AU60" s="27" t="s">
        <v>122</v>
      </c>
      <c r="AV60" s="18" t="s">
        <v>80</v>
      </c>
      <c r="AX60" s="26" t="s">
        <v>5</v>
      </c>
      <c r="AY60" s="27" t="s">
        <v>122</v>
      </c>
      <c r="AZ60" s="18" t="s">
        <v>27</v>
      </c>
    </row>
    <row r="61" spans="1:53" ht="12" customHeight="1" x14ac:dyDescent="0.25">
      <c r="A61" s="15">
        <v>37</v>
      </c>
      <c r="B61" s="15" t="s">
        <v>107</v>
      </c>
      <c r="C61" s="15">
        <v>5.4</v>
      </c>
      <c r="D61" s="15" t="s">
        <v>72</v>
      </c>
      <c r="E61" s="15">
        <v>4.8</v>
      </c>
      <c r="F61" s="15">
        <f t="shared" si="7"/>
        <v>-0.60000000000000053</v>
      </c>
      <c r="G61" s="16">
        <f t="shared" si="8"/>
        <v>0.80000000000000693</v>
      </c>
      <c r="J61" s="15" t="s">
        <v>5</v>
      </c>
      <c r="K61" s="19" t="s">
        <v>69</v>
      </c>
      <c r="L61" s="18" t="s">
        <v>34</v>
      </c>
      <c r="N61" s="15" t="s">
        <v>5</v>
      </c>
      <c r="O61" s="19" t="s">
        <v>69</v>
      </c>
      <c r="P61" s="18" t="s">
        <v>64</v>
      </c>
      <c r="R61" s="15" t="s">
        <v>5</v>
      </c>
      <c r="S61" s="19" t="s">
        <v>69</v>
      </c>
      <c r="T61" s="18" t="s">
        <v>50</v>
      </c>
      <c r="V61" s="15" t="s">
        <v>5</v>
      </c>
      <c r="W61" s="19" t="s">
        <v>69</v>
      </c>
      <c r="X61" s="18" t="s">
        <v>90</v>
      </c>
      <c r="AA61" s="19" t="s">
        <v>82</v>
      </c>
      <c r="AB61" s="23"/>
      <c r="AD61" s="15" t="s">
        <v>5</v>
      </c>
      <c r="AE61" s="19" t="s">
        <v>94</v>
      </c>
      <c r="AF61" s="18" t="s">
        <v>56</v>
      </c>
      <c r="AH61" s="26" t="s">
        <v>5</v>
      </c>
      <c r="AI61" s="27" t="s">
        <v>95</v>
      </c>
      <c r="AJ61" s="18" t="s">
        <v>98</v>
      </c>
      <c r="AL61" s="26" t="s">
        <v>5</v>
      </c>
      <c r="AM61" s="27" t="s">
        <v>95</v>
      </c>
      <c r="AN61" s="18" t="s">
        <v>56</v>
      </c>
      <c r="AP61" s="15" t="s">
        <v>5</v>
      </c>
      <c r="AQ61" s="19" t="s">
        <v>73</v>
      </c>
      <c r="AR61" s="23" t="s">
        <v>25</v>
      </c>
      <c r="AT61" s="15" t="s">
        <v>5</v>
      </c>
      <c r="AU61" s="19" t="s">
        <v>73</v>
      </c>
      <c r="AV61" s="18" t="s">
        <v>34</v>
      </c>
      <c r="AX61" s="15" t="s">
        <v>5</v>
      </c>
      <c r="AY61" s="19" t="s">
        <v>73</v>
      </c>
      <c r="AZ61" s="18" t="s">
        <v>37</v>
      </c>
    </row>
    <row r="62" spans="1:53" ht="12" customHeight="1" x14ac:dyDescent="0.25">
      <c r="G62" s="16"/>
      <c r="J62" s="15" t="s">
        <v>5</v>
      </c>
      <c r="K62" s="19" t="s">
        <v>73</v>
      </c>
      <c r="L62" s="18" t="s">
        <v>32</v>
      </c>
      <c r="N62" s="15" t="s">
        <v>5</v>
      </c>
      <c r="O62" s="19" t="s">
        <v>86</v>
      </c>
      <c r="P62" s="18" t="s">
        <v>63</v>
      </c>
      <c r="R62" s="15" t="s">
        <v>5</v>
      </c>
      <c r="S62" s="19" t="s">
        <v>94</v>
      </c>
      <c r="T62" s="18" t="s">
        <v>33</v>
      </c>
      <c r="V62" s="15" t="s">
        <v>5</v>
      </c>
      <c r="W62" s="19" t="s">
        <v>86</v>
      </c>
      <c r="X62" s="18" t="s">
        <v>91</v>
      </c>
      <c r="AB62" s="19" t="s">
        <v>83</v>
      </c>
      <c r="AD62" s="15" t="s">
        <v>5</v>
      </c>
      <c r="AE62" s="19" t="s">
        <v>86</v>
      </c>
      <c r="AF62" s="18" t="s">
        <v>34</v>
      </c>
      <c r="AH62" s="15" t="s">
        <v>5</v>
      </c>
      <c r="AI62" s="19" t="s">
        <v>86</v>
      </c>
      <c r="AJ62" s="18" t="s">
        <v>99</v>
      </c>
      <c r="AL62" s="15" t="s">
        <v>5</v>
      </c>
      <c r="AM62" s="19" t="s">
        <v>86</v>
      </c>
      <c r="AN62" s="18" t="s">
        <v>59</v>
      </c>
      <c r="AP62" s="26" t="s">
        <v>5</v>
      </c>
      <c r="AQ62" s="27" t="s">
        <v>122</v>
      </c>
      <c r="AR62" s="18" t="s">
        <v>37</v>
      </c>
      <c r="AT62" s="15" t="s">
        <v>5</v>
      </c>
      <c r="AU62" s="19" t="s">
        <v>86</v>
      </c>
      <c r="AV62" s="18" t="s">
        <v>79</v>
      </c>
      <c r="AX62" s="15" t="s">
        <v>5</v>
      </c>
      <c r="AY62" s="19" t="s">
        <v>86</v>
      </c>
      <c r="AZ62" s="18" t="s">
        <v>68</v>
      </c>
    </row>
    <row r="63" spans="1:53" ht="12" customHeight="1" x14ac:dyDescent="0.25">
      <c r="G63" s="16"/>
      <c r="J63" s="15" t="s">
        <v>5</v>
      </c>
      <c r="K63" s="19" t="s">
        <v>94</v>
      </c>
      <c r="L63" s="18" t="s">
        <v>59</v>
      </c>
      <c r="N63" s="15" t="s">
        <v>4</v>
      </c>
      <c r="O63" s="19" t="s">
        <v>74</v>
      </c>
      <c r="P63" s="18" t="s">
        <v>63</v>
      </c>
      <c r="R63" s="15" t="s">
        <v>4</v>
      </c>
      <c r="S63" s="15" t="s">
        <v>70</v>
      </c>
      <c r="T63" s="18" t="s">
        <v>39</v>
      </c>
      <c r="V63" s="15" t="s">
        <v>4</v>
      </c>
      <c r="W63" s="19" t="s">
        <v>74</v>
      </c>
      <c r="X63" s="18" t="s">
        <v>91</v>
      </c>
      <c r="AA63" s="19"/>
      <c r="AB63" s="23"/>
      <c r="AD63" s="15" t="s">
        <v>4</v>
      </c>
      <c r="AE63" s="19" t="s">
        <v>36</v>
      </c>
      <c r="AF63" s="20" t="s">
        <v>67</v>
      </c>
      <c r="AH63" s="15" t="s">
        <v>4</v>
      </c>
      <c r="AI63" s="19" t="s">
        <v>36</v>
      </c>
      <c r="AJ63" s="18" t="s">
        <v>100</v>
      </c>
      <c r="AL63" s="15" t="s">
        <v>4</v>
      </c>
      <c r="AM63" s="19" t="s">
        <v>36</v>
      </c>
      <c r="AN63" s="23" t="s">
        <v>52</v>
      </c>
      <c r="AP63" s="15" t="s">
        <v>5</v>
      </c>
      <c r="AQ63" s="19" t="s">
        <v>69</v>
      </c>
      <c r="AR63" s="18" t="s">
        <v>77</v>
      </c>
      <c r="AT63" s="15" t="s">
        <v>4</v>
      </c>
      <c r="AU63" s="19" t="s">
        <v>36</v>
      </c>
      <c r="AV63" s="18" t="s">
        <v>80</v>
      </c>
      <c r="AX63" s="15" t="s">
        <v>4</v>
      </c>
      <c r="AY63" s="19" t="s">
        <v>36</v>
      </c>
      <c r="AZ63" s="18" t="s">
        <v>27</v>
      </c>
    </row>
    <row r="64" spans="1:53" ht="12" customHeight="1" x14ac:dyDescent="0.25">
      <c r="J64" s="15" t="s">
        <v>4</v>
      </c>
      <c r="K64" s="15" t="s">
        <v>70</v>
      </c>
      <c r="L64" s="18" t="s">
        <v>50</v>
      </c>
      <c r="N64" s="25" t="s">
        <v>4</v>
      </c>
      <c r="O64" s="29" t="s">
        <v>36</v>
      </c>
      <c r="P64" s="18" t="s">
        <v>62</v>
      </c>
      <c r="R64" s="15" t="s">
        <v>4</v>
      </c>
      <c r="S64" s="19" t="s">
        <v>36</v>
      </c>
      <c r="T64" s="18" t="s">
        <v>59</v>
      </c>
      <c r="V64" s="15" t="s">
        <v>4</v>
      </c>
      <c r="W64" s="19" t="s">
        <v>36</v>
      </c>
      <c r="X64" s="18" t="s">
        <v>34</v>
      </c>
      <c r="AB64" s="23"/>
      <c r="AD64" s="15" t="s">
        <v>4</v>
      </c>
      <c r="AE64" s="15" t="s">
        <v>70</v>
      </c>
      <c r="AF64" s="18" t="s">
        <v>77</v>
      </c>
      <c r="AH64" s="26" t="s">
        <v>4</v>
      </c>
      <c r="AI64" s="26" t="s">
        <v>66</v>
      </c>
      <c r="AJ64" s="18" t="s">
        <v>100</v>
      </c>
      <c r="AL64" s="26" t="s">
        <v>4</v>
      </c>
      <c r="AM64" s="26" t="s">
        <v>66</v>
      </c>
      <c r="AN64" s="18" t="s">
        <v>48</v>
      </c>
      <c r="AP64" s="15" t="s">
        <v>4</v>
      </c>
      <c r="AQ64" s="19" t="s">
        <v>36</v>
      </c>
      <c r="AR64" s="18" t="s">
        <v>37</v>
      </c>
      <c r="AT64" s="15" t="s">
        <v>4</v>
      </c>
      <c r="AU64" s="19" t="s">
        <v>74</v>
      </c>
      <c r="AV64" s="18" t="s">
        <v>79</v>
      </c>
      <c r="AX64" s="15" t="s">
        <v>4</v>
      </c>
      <c r="AY64" s="19" t="s">
        <v>74</v>
      </c>
      <c r="AZ64" s="18" t="s">
        <v>68</v>
      </c>
    </row>
    <row r="65" spans="10:53" ht="12" customHeight="1" x14ac:dyDescent="0.25">
      <c r="J65" s="15" t="s">
        <v>4</v>
      </c>
      <c r="K65" s="19" t="s">
        <v>51</v>
      </c>
      <c r="L65" s="18" t="s">
        <v>32</v>
      </c>
      <c r="N65" s="26" t="s">
        <v>4</v>
      </c>
      <c r="O65" s="27" t="s">
        <v>87</v>
      </c>
      <c r="P65" s="18" t="s">
        <v>63</v>
      </c>
      <c r="R65" s="26" t="s">
        <v>4</v>
      </c>
      <c r="S65" s="27" t="s">
        <v>87</v>
      </c>
      <c r="T65" s="20" t="s">
        <v>67</v>
      </c>
      <c r="V65" s="30" t="s">
        <v>4</v>
      </c>
      <c r="W65" s="31" t="s">
        <v>87</v>
      </c>
      <c r="X65" s="18" t="s">
        <v>91</v>
      </c>
      <c r="AA65" s="19"/>
      <c r="AB65" s="23"/>
      <c r="AD65" s="15" t="s">
        <v>4</v>
      </c>
      <c r="AE65" s="19" t="s">
        <v>74</v>
      </c>
      <c r="AF65" s="18" t="s">
        <v>34</v>
      </c>
      <c r="AH65" s="15" t="s">
        <v>4</v>
      </c>
      <c r="AI65" s="19" t="s">
        <v>74</v>
      </c>
      <c r="AJ65" s="18" t="s">
        <v>99</v>
      </c>
      <c r="AL65" s="15" t="s">
        <v>4</v>
      </c>
      <c r="AM65" s="19" t="s">
        <v>74</v>
      </c>
      <c r="AN65" s="18" t="s">
        <v>59</v>
      </c>
      <c r="AP65" s="15" t="s">
        <v>4</v>
      </c>
      <c r="AQ65" s="19" t="s">
        <v>54</v>
      </c>
      <c r="AR65" s="23" t="s">
        <v>25</v>
      </c>
      <c r="AT65" s="26" t="s">
        <v>4</v>
      </c>
      <c r="AU65" s="27" t="s">
        <v>66</v>
      </c>
      <c r="AV65" s="18" t="s">
        <v>80</v>
      </c>
      <c r="AX65" s="26" t="s">
        <v>4</v>
      </c>
      <c r="AY65" s="27" t="s">
        <v>66</v>
      </c>
      <c r="AZ65" s="18" t="s">
        <v>27</v>
      </c>
    </row>
    <row r="66" spans="10:53" ht="12" customHeight="1" x14ac:dyDescent="0.25">
      <c r="J66" s="15" t="s">
        <v>4</v>
      </c>
      <c r="K66" s="19" t="s">
        <v>54</v>
      </c>
      <c r="L66" s="18" t="s">
        <v>32</v>
      </c>
      <c r="N66" s="15" t="s">
        <v>4</v>
      </c>
      <c r="O66" s="15" t="s">
        <v>70</v>
      </c>
      <c r="P66" s="18" t="s">
        <v>65</v>
      </c>
      <c r="R66" s="15" t="s">
        <v>4</v>
      </c>
      <c r="S66" s="19" t="s">
        <v>54</v>
      </c>
      <c r="T66" s="20" t="s">
        <v>45</v>
      </c>
      <c r="V66" s="15" t="s">
        <v>4</v>
      </c>
      <c r="W66" s="19" t="s">
        <v>54</v>
      </c>
      <c r="X66" s="23" t="s">
        <v>52</v>
      </c>
      <c r="AA66" s="19"/>
      <c r="AB66" s="23"/>
      <c r="AD66" s="26" t="s">
        <v>4</v>
      </c>
      <c r="AE66" s="27" t="s">
        <v>87</v>
      </c>
      <c r="AF66" s="18" t="s">
        <v>34</v>
      </c>
      <c r="AH66" s="26" t="s">
        <v>4</v>
      </c>
      <c r="AI66" s="27" t="s">
        <v>87</v>
      </c>
      <c r="AJ66" s="18" t="s">
        <v>99</v>
      </c>
      <c r="AL66" s="15" t="s">
        <v>4</v>
      </c>
      <c r="AM66" s="19" t="s">
        <v>54</v>
      </c>
      <c r="AN66" s="20" t="s">
        <v>38</v>
      </c>
      <c r="AP66" s="26" t="s">
        <v>4</v>
      </c>
      <c r="AQ66" s="27" t="s">
        <v>87</v>
      </c>
      <c r="AR66" s="20" t="s">
        <v>78</v>
      </c>
      <c r="AT66" s="15" t="s">
        <v>4</v>
      </c>
      <c r="AU66" s="19" t="s">
        <v>54</v>
      </c>
      <c r="AV66" s="18" t="s">
        <v>34</v>
      </c>
      <c r="AX66" s="15" t="s">
        <v>4</v>
      </c>
      <c r="AY66" s="19" t="s">
        <v>54</v>
      </c>
      <c r="AZ66" s="18" t="s">
        <v>37</v>
      </c>
    </row>
    <row r="67" spans="10:53" ht="12" customHeight="1" x14ac:dyDescent="0.25">
      <c r="J67" s="25" t="s">
        <v>3</v>
      </c>
      <c r="K67" s="25" t="s">
        <v>49</v>
      </c>
      <c r="L67" s="18" t="s">
        <v>47</v>
      </c>
      <c r="N67" s="15" t="s">
        <v>3</v>
      </c>
      <c r="O67" s="15" t="s">
        <v>49</v>
      </c>
      <c r="P67" s="18" t="s">
        <v>57</v>
      </c>
      <c r="R67" s="15" t="s">
        <v>3</v>
      </c>
      <c r="S67" s="15" t="s">
        <v>49</v>
      </c>
      <c r="T67" s="18" t="s">
        <v>25</v>
      </c>
      <c r="V67" s="15" t="s">
        <v>4</v>
      </c>
      <c r="W67" s="15" t="s">
        <v>70</v>
      </c>
      <c r="X67" s="20" t="s">
        <v>40</v>
      </c>
      <c r="AB67" s="23"/>
      <c r="AD67" s="26" t="s">
        <v>3</v>
      </c>
      <c r="AE67" s="26" t="s">
        <v>96</v>
      </c>
      <c r="AF67" s="18" t="s">
        <v>77</v>
      </c>
      <c r="AH67" s="26" t="s">
        <v>3</v>
      </c>
      <c r="AI67" s="26" t="s">
        <v>96</v>
      </c>
      <c r="AJ67" s="18" t="s">
        <v>59</v>
      </c>
      <c r="AL67" s="26" t="s">
        <v>3</v>
      </c>
      <c r="AM67" s="26" t="s">
        <v>96</v>
      </c>
      <c r="AN67" s="18" t="s">
        <v>48</v>
      </c>
      <c r="AP67" s="26" t="s">
        <v>4</v>
      </c>
      <c r="AQ67" s="27" t="s">
        <v>66</v>
      </c>
      <c r="AR67" s="18" t="s">
        <v>37</v>
      </c>
      <c r="AT67" s="26" t="s">
        <v>4</v>
      </c>
      <c r="AU67" s="27" t="s">
        <v>87</v>
      </c>
      <c r="AV67" s="18" t="s">
        <v>79</v>
      </c>
      <c r="AX67" s="26" t="s">
        <v>4</v>
      </c>
      <c r="AY67" s="27" t="s">
        <v>87</v>
      </c>
      <c r="AZ67" s="18" t="s">
        <v>68</v>
      </c>
    </row>
    <row r="68" spans="10:53" ht="12" customHeight="1" x14ac:dyDescent="0.25">
      <c r="J68" s="15" t="s">
        <v>3</v>
      </c>
      <c r="K68" s="15" t="s">
        <v>88</v>
      </c>
      <c r="L68" s="18" t="s">
        <v>59</v>
      </c>
      <c r="N68" s="15" t="s">
        <v>3</v>
      </c>
      <c r="O68" s="15" t="s">
        <v>88</v>
      </c>
      <c r="P68" s="18" t="s">
        <v>76</v>
      </c>
      <c r="R68" s="15" t="s">
        <v>3</v>
      </c>
      <c r="S68" s="19" t="s">
        <v>60</v>
      </c>
      <c r="T68" s="20" t="s">
        <v>30</v>
      </c>
      <c r="V68" s="15" t="s">
        <v>3</v>
      </c>
      <c r="W68" s="15" t="s">
        <v>49</v>
      </c>
      <c r="X68" s="18" t="s">
        <v>39</v>
      </c>
      <c r="AB68" s="23"/>
      <c r="AD68" s="15" t="s">
        <v>3</v>
      </c>
      <c r="AE68" s="15" t="s">
        <v>49</v>
      </c>
      <c r="AF68" s="20" t="s">
        <v>35</v>
      </c>
      <c r="AH68" s="26" t="s">
        <v>3</v>
      </c>
      <c r="AI68" s="26" t="s">
        <v>97</v>
      </c>
      <c r="AJ68" s="18" t="s">
        <v>98</v>
      </c>
      <c r="AL68" s="26" t="s">
        <v>3</v>
      </c>
      <c r="AM68" s="26" t="s">
        <v>97</v>
      </c>
      <c r="AN68" s="18" t="s">
        <v>56</v>
      </c>
      <c r="AP68" s="26" t="s">
        <v>3</v>
      </c>
      <c r="AQ68" s="26" t="s">
        <v>49</v>
      </c>
      <c r="AR68" s="18" t="s">
        <v>68</v>
      </c>
      <c r="AT68" s="26" t="s">
        <v>3</v>
      </c>
      <c r="AU68" s="26" t="s">
        <v>49</v>
      </c>
      <c r="AV68" s="18" t="s">
        <v>56</v>
      </c>
      <c r="AX68" s="26" t="s">
        <v>3</v>
      </c>
      <c r="AY68" s="26" t="s">
        <v>49</v>
      </c>
      <c r="AZ68" s="18" t="s">
        <v>47</v>
      </c>
    </row>
    <row r="69" spans="10:53" ht="12" customHeight="1" x14ac:dyDescent="0.25">
      <c r="J69" s="15" t="s">
        <v>3</v>
      </c>
      <c r="K69" s="19" t="s">
        <v>60</v>
      </c>
      <c r="L69" s="18" t="s">
        <v>28</v>
      </c>
      <c r="N69" s="15" t="s">
        <v>3</v>
      </c>
      <c r="O69" s="19" t="s">
        <v>60</v>
      </c>
      <c r="P69" s="18" t="s">
        <v>61</v>
      </c>
      <c r="R69" s="30" t="s">
        <v>3</v>
      </c>
      <c r="S69" s="31" t="s">
        <v>29</v>
      </c>
      <c r="T69" s="18" t="s">
        <v>47</v>
      </c>
      <c r="V69" s="26" t="s">
        <v>3</v>
      </c>
      <c r="W69" s="27" t="s">
        <v>29</v>
      </c>
      <c r="X69" s="18" t="s">
        <v>28</v>
      </c>
      <c r="AA69" s="19"/>
      <c r="AB69" s="23"/>
      <c r="AD69" s="26" t="s">
        <v>3</v>
      </c>
      <c r="AE69" s="27" t="s">
        <v>29</v>
      </c>
      <c r="AF69" s="20" t="s">
        <v>23</v>
      </c>
      <c r="AH69" s="26" t="s">
        <v>3</v>
      </c>
      <c r="AI69" s="27" t="s">
        <v>29</v>
      </c>
      <c r="AJ69" s="18" t="s">
        <v>101</v>
      </c>
      <c r="AL69" s="30" t="s">
        <v>3</v>
      </c>
      <c r="AM69" s="31" t="s">
        <v>29</v>
      </c>
      <c r="AN69" s="18" t="s">
        <v>55</v>
      </c>
      <c r="AP69" s="30" t="s">
        <v>3</v>
      </c>
      <c r="AQ69" s="31" t="s">
        <v>29</v>
      </c>
      <c r="AR69" s="18" t="s">
        <v>57</v>
      </c>
      <c r="AT69" s="30" t="s">
        <v>3</v>
      </c>
      <c r="AU69" s="31" t="s">
        <v>29</v>
      </c>
      <c r="AV69" s="18" t="s">
        <v>81</v>
      </c>
      <c r="AX69" s="30" t="s">
        <v>3</v>
      </c>
      <c r="AY69" s="31" t="s">
        <v>29</v>
      </c>
      <c r="AZ69" s="18" t="s">
        <v>50</v>
      </c>
    </row>
    <row r="70" spans="10:53" ht="12" customHeight="1" x14ac:dyDescent="0.25">
      <c r="L70" s="23"/>
      <c r="P70" s="23"/>
      <c r="T70" s="23"/>
      <c r="X70" s="23"/>
      <c r="AB70" s="23"/>
      <c r="AF70" s="23"/>
      <c r="AJ70" s="23"/>
      <c r="AN70" s="23"/>
      <c r="AR70" s="23"/>
      <c r="AV70" s="23"/>
      <c r="AZ70" s="23"/>
    </row>
    <row r="71" spans="10:53" ht="12" customHeight="1" x14ac:dyDescent="0.25">
      <c r="J71" s="15" t="s">
        <v>5</v>
      </c>
      <c r="K71" s="19" t="s">
        <v>86</v>
      </c>
      <c r="L71" s="28" t="s">
        <v>43</v>
      </c>
      <c r="M71" s="15">
        <v>2</v>
      </c>
      <c r="N71" s="15" t="s">
        <v>5</v>
      </c>
      <c r="O71" s="19" t="s">
        <v>73</v>
      </c>
      <c r="P71" s="18" t="s">
        <v>55</v>
      </c>
      <c r="Q71" s="15">
        <v>2</v>
      </c>
      <c r="R71" s="15" t="s">
        <v>5</v>
      </c>
      <c r="S71" s="19" t="s">
        <v>86</v>
      </c>
      <c r="T71" s="20" t="s">
        <v>67</v>
      </c>
      <c r="U71" s="15">
        <v>2</v>
      </c>
      <c r="V71" s="15" t="s">
        <v>5</v>
      </c>
      <c r="W71" s="19" t="s">
        <v>73</v>
      </c>
      <c r="X71" s="23" t="s">
        <v>52</v>
      </c>
      <c r="Y71" s="15">
        <v>2</v>
      </c>
      <c r="AA71" s="19"/>
      <c r="AB71" s="23"/>
      <c r="AC71" s="15">
        <v>2</v>
      </c>
      <c r="AD71" s="15" t="s">
        <v>5</v>
      </c>
      <c r="AE71" s="19" t="s">
        <v>69</v>
      </c>
      <c r="AF71" s="18" t="s">
        <v>57</v>
      </c>
      <c r="AG71" s="15">
        <v>2</v>
      </c>
      <c r="AH71" s="15" t="s">
        <v>5</v>
      </c>
      <c r="AI71" s="19" t="s">
        <v>69</v>
      </c>
      <c r="AJ71" s="18" t="s">
        <v>53</v>
      </c>
      <c r="AK71" s="15">
        <v>2</v>
      </c>
      <c r="AL71" s="15" t="s">
        <v>5</v>
      </c>
      <c r="AM71" s="19" t="s">
        <v>73</v>
      </c>
      <c r="AN71" s="20" t="s">
        <v>38</v>
      </c>
      <c r="AO71" s="15">
        <v>2</v>
      </c>
      <c r="AP71" s="15" t="s">
        <v>5</v>
      </c>
      <c r="AQ71" s="19" t="s">
        <v>86</v>
      </c>
      <c r="AR71" s="20" t="s">
        <v>78</v>
      </c>
      <c r="AS71" s="15">
        <v>2</v>
      </c>
      <c r="AT71" s="15" t="s">
        <v>5</v>
      </c>
      <c r="AU71" s="19" t="s">
        <v>69</v>
      </c>
      <c r="AV71" s="23" t="s">
        <v>28</v>
      </c>
      <c r="AW71" s="15">
        <v>2</v>
      </c>
      <c r="AX71" s="15" t="s">
        <v>5</v>
      </c>
      <c r="AY71" s="19" t="s">
        <v>69</v>
      </c>
      <c r="AZ71" s="20" t="s">
        <v>42</v>
      </c>
      <c r="BA71" s="15">
        <v>2</v>
      </c>
    </row>
    <row r="72" spans="10:53" ht="12" customHeight="1" x14ac:dyDescent="0.25">
      <c r="J72" s="15" t="s">
        <v>4</v>
      </c>
      <c r="K72" s="19" t="s">
        <v>74</v>
      </c>
      <c r="L72" s="28" t="s">
        <v>43</v>
      </c>
      <c r="M72" s="15">
        <v>3</v>
      </c>
      <c r="N72" s="15" t="s">
        <v>5</v>
      </c>
      <c r="O72" s="19" t="s">
        <v>94</v>
      </c>
      <c r="P72" s="18" t="s">
        <v>76</v>
      </c>
      <c r="Q72" s="15">
        <v>3</v>
      </c>
      <c r="R72" s="15" t="s">
        <v>5</v>
      </c>
      <c r="S72" s="19" t="s">
        <v>73</v>
      </c>
      <c r="T72" s="20" t="s">
        <v>45</v>
      </c>
      <c r="U72" s="15">
        <v>3</v>
      </c>
      <c r="V72" s="15" t="s">
        <v>5</v>
      </c>
      <c r="W72" s="19" t="s">
        <v>94</v>
      </c>
      <c r="X72" s="32" t="s">
        <v>25</v>
      </c>
      <c r="Y72" s="15">
        <v>3</v>
      </c>
      <c r="AA72" s="19"/>
      <c r="AB72" s="23"/>
      <c r="AC72" s="15">
        <v>3</v>
      </c>
      <c r="AD72" s="15" t="s">
        <v>5</v>
      </c>
      <c r="AE72" s="19" t="s">
        <v>73</v>
      </c>
      <c r="AF72" s="20" t="s">
        <v>40</v>
      </c>
      <c r="AG72" s="15">
        <v>3</v>
      </c>
      <c r="AH72" s="15" t="s">
        <v>5</v>
      </c>
      <c r="AI72" s="19" t="s">
        <v>73</v>
      </c>
      <c r="AJ72" s="20" t="s">
        <v>26</v>
      </c>
      <c r="AK72" s="15">
        <v>3</v>
      </c>
      <c r="AL72" s="15" t="s">
        <v>5</v>
      </c>
      <c r="AM72" s="19" t="s">
        <v>69</v>
      </c>
      <c r="AN72" s="20" t="s">
        <v>23</v>
      </c>
      <c r="AO72" s="15">
        <v>3</v>
      </c>
      <c r="AP72" s="15" t="s">
        <v>4</v>
      </c>
      <c r="AQ72" s="19" t="s">
        <v>74</v>
      </c>
      <c r="AR72" s="20" t="s">
        <v>78</v>
      </c>
      <c r="AS72" s="15">
        <v>3</v>
      </c>
      <c r="AT72" s="15" t="s">
        <v>5</v>
      </c>
      <c r="AU72" s="19" t="s">
        <v>31</v>
      </c>
      <c r="AV72" s="23" t="s">
        <v>28</v>
      </c>
      <c r="AW72" s="15">
        <v>3</v>
      </c>
      <c r="AX72" s="15" t="s">
        <v>5</v>
      </c>
      <c r="AY72" s="19" t="s">
        <v>31</v>
      </c>
      <c r="AZ72" s="20" t="s">
        <v>42</v>
      </c>
      <c r="BA72" s="15">
        <v>3</v>
      </c>
    </row>
    <row r="73" spans="10:53" ht="12" customHeight="1" x14ac:dyDescent="0.25">
      <c r="J73" s="15" t="s">
        <v>4</v>
      </c>
      <c r="K73" s="19" t="s">
        <v>36</v>
      </c>
      <c r="L73" s="28" t="s">
        <v>43</v>
      </c>
      <c r="M73" s="15">
        <v>1</v>
      </c>
      <c r="N73" s="15" t="s">
        <v>4</v>
      </c>
      <c r="O73" s="19" t="s">
        <v>54</v>
      </c>
      <c r="P73" s="18" t="s">
        <v>55</v>
      </c>
      <c r="Q73" s="15">
        <v>1</v>
      </c>
      <c r="R73" s="15" t="s">
        <v>4</v>
      </c>
      <c r="S73" s="19" t="s">
        <v>74</v>
      </c>
      <c r="T73" s="20" t="s">
        <v>67</v>
      </c>
      <c r="U73" s="15">
        <v>1</v>
      </c>
      <c r="V73" s="26" t="s">
        <v>3</v>
      </c>
      <c r="W73" s="26" t="s">
        <v>96</v>
      </c>
      <c r="X73" s="20" t="s">
        <v>40</v>
      </c>
      <c r="Y73" s="15">
        <v>1</v>
      </c>
      <c r="AA73" s="19"/>
      <c r="AB73" s="23"/>
      <c r="AC73" s="15">
        <v>1</v>
      </c>
      <c r="AD73" s="15" t="s">
        <v>4</v>
      </c>
      <c r="AE73" s="19" t="s">
        <v>54</v>
      </c>
      <c r="AF73" s="20" t="s">
        <v>40</v>
      </c>
      <c r="AG73" s="15">
        <v>1</v>
      </c>
      <c r="AH73" s="15" t="s">
        <v>4</v>
      </c>
      <c r="AI73" s="19" t="s">
        <v>54</v>
      </c>
      <c r="AJ73" s="20" t="s">
        <v>26</v>
      </c>
      <c r="AK73" s="15">
        <v>1</v>
      </c>
      <c r="AL73" s="26" t="s">
        <v>4</v>
      </c>
      <c r="AM73" s="27" t="s">
        <v>87</v>
      </c>
      <c r="AN73" s="18" t="s">
        <v>59</v>
      </c>
      <c r="AO73" s="15">
        <v>1</v>
      </c>
      <c r="AP73" s="26" t="s">
        <v>3</v>
      </c>
      <c r="AQ73" s="26" t="s">
        <v>96</v>
      </c>
      <c r="AR73" s="20" t="s">
        <v>102</v>
      </c>
      <c r="AS73" s="15">
        <v>1</v>
      </c>
      <c r="AT73" s="26" t="s">
        <v>3</v>
      </c>
      <c r="AU73" s="26" t="s">
        <v>96</v>
      </c>
      <c r="AV73" s="20" t="s">
        <v>38</v>
      </c>
      <c r="AW73" s="15">
        <v>1</v>
      </c>
      <c r="AX73" s="26" t="s">
        <v>3</v>
      </c>
      <c r="AY73" s="26" t="s">
        <v>96</v>
      </c>
      <c r="AZ73" s="23" t="s">
        <v>44</v>
      </c>
      <c r="BA73" s="15">
        <v>1</v>
      </c>
    </row>
    <row r="74" spans="10:53" ht="12" customHeight="1" x14ac:dyDescent="0.25">
      <c r="J74" s="15" t="s">
        <v>6</v>
      </c>
      <c r="K74" s="19" t="s">
        <v>72</v>
      </c>
      <c r="L74" s="18" t="s">
        <v>28</v>
      </c>
      <c r="N74" s="15" t="s">
        <v>6</v>
      </c>
      <c r="O74" s="19" t="s">
        <v>72</v>
      </c>
      <c r="P74" s="18" t="s">
        <v>61</v>
      </c>
      <c r="R74" s="15" t="s">
        <v>6</v>
      </c>
      <c r="S74" s="19" t="s">
        <v>72</v>
      </c>
      <c r="T74" s="20" t="s">
        <v>30</v>
      </c>
      <c r="V74" s="15" t="s">
        <v>6</v>
      </c>
      <c r="W74" s="19" t="s">
        <v>72</v>
      </c>
      <c r="X74" s="18" t="s">
        <v>33</v>
      </c>
      <c r="AA74" s="19"/>
      <c r="AB74" s="23"/>
      <c r="AD74" s="15" t="s">
        <v>6</v>
      </c>
      <c r="AE74" s="19" t="s">
        <v>72</v>
      </c>
      <c r="AF74" s="20" t="s">
        <v>42</v>
      </c>
      <c r="AH74" s="15" t="s">
        <v>6</v>
      </c>
      <c r="AI74" s="19" t="s">
        <v>71</v>
      </c>
      <c r="AJ74" s="20" t="s">
        <v>78</v>
      </c>
      <c r="AL74" s="15" t="s">
        <v>6</v>
      </c>
      <c r="AM74" s="19" t="s">
        <v>72</v>
      </c>
      <c r="AN74" s="20" t="s">
        <v>45</v>
      </c>
      <c r="AP74" s="15" t="s">
        <v>6</v>
      </c>
      <c r="AQ74" s="19" t="s">
        <v>72</v>
      </c>
      <c r="AR74" s="23" t="s">
        <v>44</v>
      </c>
      <c r="AT74" s="15" t="s">
        <v>6</v>
      </c>
      <c r="AU74" s="19" t="s">
        <v>71</v>
      </c>
      <c r="AV74" s="18" t="s">
        <v>85</v>
      </c>
      <c r="AX74" s="15" t="s">
        <v>6</v>
      </c>
      <c r="AY74" s="19" t="s">
        <v>71</v>
      </c>
      <c r="AZ74" s="20" t="s">
        <v>30</v>
      </c>
    </row>
    <row r="75" spans="10:53" ht="12" customHeight="1" x14ac:dyDescent="0.25">
      <c r="L75" s="15"/>
      <c r="P75" s="15"/>
      <c r="T75" s="15"/>
    </row>
    <row r="76" spans="10:53" ht="12" customHeight="1" x14ac:dyDescent="0.25">
      <c r="L76" s="15"/>
      <c r="P76" s="15"/>
      <c r="T76" s="15"/>
    </row>
    <row r="77" spans="10:53" ht="12" customHeight="1" x14ac:dyDescent="0.25">
      <c r="L77" s="15"/>
      <c r="P77" s="15"/>
      <c r="T77" s="15"/>
    </row>
    <row r="78" spans="10:53" ht="12" customHeight="1" x14ac:dyDescent="0.25">
      <c r="L78" s="15"/>
      <c r="P78" s="15"/>
      <c r="T78" s="15"/>
    </row>
    <row r="79" spans="10:53" ht="12" customHeight="1" x14ac:dyDescent="0.25">
      <c r="L79" s="15"/>
      <c r="P79" s="15"/>
      <c r="T79" s="15"/>
    </row>
    <row r="80" spans="10:53" ht="12" customHeight="1" x14ac:dyDescent="0.25">
      <c r="L80" s="15"/>
      <c r="P80" s="15"/>
      <c r="T80" s="15"/>
    </row>
    <row r="81" s="15" customFormat="1" ht="12" customHeight="1" x14ac:dyDescent="0.25"/>
    <row r="82" s="15" customFormat="1" ht="12" customHeight="1" x14ac:dyDescent="0.25"/>
    <row r="83" s="15" customFormat="1" ht="12" customHeight="1" x14ac:dyDescent="0.25"/>
    <row r="84" s="15" customFormat="1" ht="12" customHeight="1" x14ac:dyDescent="0.25"/>
    <row r="85" s="15" customFormat="1" ht="12" customHeight="1" x14ac:dyDescent="0.25"/>
    <row r="86" s="15" customFormat="1" ht="12" customHeight="1" x14ac:dyDescent="0.25"/>
    <row r="87" s="15" customFormat="1" ht="12" customHeight="1" x14ac:dyDescent="0.25"/>
    <row r="88" s="15" customFormat="1" ht="12" customHeight="1" x14ac:dyDescent="0.25"/>
    <row r="89" s="15" customFormat="1" ht="12" customHeight="1" x14ac:dyDescent="0.25"/>
    <row r="90" s="15" customFormat="1" ht="12" customHeight="1" x14ac:dyDescent="0.25"/>
    <row r="91" s="15" customFormat="1" ht="12" customHeight="1" x14ac:dyDescent="0.25"/>
    <row r="92" s="15" customFormat="1" ht="12" customHeight="1" x14ac:dyDescent="0.25"/>
    <row r="93" s="15" customFormat="1" ht="12" customHeight="1" x14ac:dyDescent="0.25"/>
    <row r="94" s="15" customFormat="1" ht="12" customHeight="1" x14ac:dyDescent="0.25"/>
    <row r="95" s="15" customFormat="1" ht="12" customHeight="1" x14ac:dyDescent="0.25"/>
    <row r="96" s="15" customFormat="1" ht="12" customHeight="1" x14ac:dyDescent="0.25"/>
  </sheetData>
  <mergeCells count="8">
    <mergeCell ref="A36:G36"/>
    <mergeCell ref="A50:G50"/>
    <mergeCell ref="A22:G22"/>
    <mergeCell ref="A17:B17"/>
    <mergeCell ref="C17:C19"/>
    <mergeCell ref="F17:I19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>Sears Holdings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Baker</dc:creator>
  <cp:lastModifiedBy>Corey</cp:lastModifiedBy>
  <cp:lastPrinted>2013-04-14T05:59:31Z</cp:lastPrinted>
  <dcterms:created xsi:type="dcterms:W3CDTF">2012-11-09T18:09:02Z</dcterms:created>
  <dcterms:modified xsi:type="dcterms:W3CDTF">2023-03-19T22:42:21Z</dcterms:modified>
</cp:coreProperties>
</file>