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3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LJava\EPL Excels\"/>
    </mc:Choice>
  </mc:AlternateContent>
  <xr:revisionPtr revIDLastSave="0" documentId="13_ncr:1_{90AF627E-93B3-48DD-8E14-A506A6C14282}" xr6:coauthVersionLast="45" xr6:coauthVersionMax="45" xr10:uidLastSave="{00000000-0000-0000-0000-000000000000}"/>
  <bookViews>
    <workbookView xWindow="-108" yWindow="-108" windowWidth="23256" windowHeight="12576" tabRatio="602" xr2:uid="{00000000-000D-0000-FFFF-FFFF00000000}"/>
  </bookViews>
  <sheets>
    <sheet name="Team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7" i="1" l="1"/>
  <c r="F26" i="1" l="1"/>
  <c r="F25" i="1"/>
  <c r="F24" i="1"/>
  <c r="F23" i="1"/>
  <c r="F22" i="1"/>
  <c r="K21" i="1" l="1"/>
  <c r="J22" i="1" s="1"/>
  <c r="O21" i="1" l="1"/>
  <c r="F11" i="1"/>
  <c r="S21" i="1" l="1"/>
  <c r="N22" i="1"/>
  <c r="F15" i="1"/>
  <c r="W21" i="1" l="1"/>
  <c r="R22" i="1"/>
  <c r="F16" i="1"/>
  <c r="F14" i="1"/>
  <c r="F13" i="1"/>
  <c r="F12" i="1"/>
  <c r="F10" i="1"/>
  <c r="F9" i="1"/>
  <c r="F8" i="1"/>
  <c r="F7" i="1"/>
  <c r="F6" i="1"/>
  <c r="F5" i="1"/>
  <c r="F4" i="1"/>
  <c r="F3" i="1"/>
  <c r="F2" i="1"/>
  <c r="AA21" i="1" l="1"/>
  <c r="V22" i="1"/>
  <c r="D17" i="1"/>
  <c r="D19" i="1" s="1"/>
  <c r="G22" i="1" l="1"/>
  <c r="G23" i="1" s="1"/>
  <c r="G24" i="1" s="1"/>
  <c r="G25" i="1" s="1"/>
  <c r="G26" i="1" s="1"/>
  <c r="G27" i="1" s="1"/>
  <c r="AE21" i="1"/>
  <c r="AD22" i="1" s="1"/>
  <c r="Z22" i="1"/>
  <c r="E17" i="1"/>
</calcChain>
</file>

<file path=xl/sharedStrings.xml><?xml version="1.0" encoding="utf-8"?>
<sst xmlns="http://schemas.openxmlformats.org/spreadsheetml/2006/main" count="295" uniqueCount="76">
  <si>
    <t>REMAINING</t>
  </si>
  <si>
    <t>TXN BAL</t>
  </si>
  <si>
    <t>TOTAL</t>
  </si>
  <si>
    <t>FWD</t>
  </si>
  <si>
    <t>MID</t>
  </si>
  <si>
    <t>DEF</t>
  </si>
  <si>
    <t>GKP</t>
  </si>
  <si>
    <t>PRIC</t>
  </si>
  <si>
    <t>SAL</t>
  </si>
  <si>
    <t>TEAM</t>
  </si>
  <si>
    <t>NAME</t>
  </si>
  <si>
    <t>POS</t>
  </si>
  <si>
    <t>SALE</t>
  </si>
  <si>
    <t>Start GW</t>
  </si>
  <si>
    <t>Plan</t>
  </si>
  <si>
    <t>TSB</t>
  </si>
  <si>
    <t>LIV</t>
  </si>
  <si>
    <t>Watchlist</t>
  </si>
  <si>
    <t>FPL</t>
  </si>
  <si>
    <t>FFix</t>
  </si>
  <si>
    <t>MCI</t>
  </si>
  <si>
    <t>BUR</t>
  </si>
  <si>
    <t>BHA</t>
  </si>
  <si>
    <t>MUN</t>
  </si>
  <si>
    <t>AVL</t>
  </si>
  <si>
    <t>LEI</t>
  </si>
  <si>
    <t>NOR</t>
  </si>
  <si>
    <t>SHU</t>
  </si>
  <si>
    <t>@avl</t>
  </si>
  <si>
    <t>@eve</t>
  </si>
  <si>
    <t>Dunk</t>
  </si>
  <si>
    <t>Pope</t>
  </si>
  <si>
    <t>Cantwell</t>
  </si>
  <si>
    <t>Söyüncü</t>
  </si>
  <si>
    <t>@wat</t>
  </si>
  <si>
    <t>Maddison</t>
  </si>
  <si>
    <t>TOT</t>
  </si>
  <si>
    <t>Vardy</t>
  </si>
  <si>
    <t>TAA</t>
  </si>
  <si>
    <t>Alexander-Arnold</t>
  </si>
  <si>
    <t>SOU</t>
  </si>
  <si>
    <t>@whu</t>
  </si>
  <si>
    <t>@sou</t>
  </si>
  <si>
    <t>EVE</t>
  </si>
  <si>
    <t>@new</t>
  </si>
  <si>
    <t>CRY</t>
  </si>
  <si>
    <t>@che</t>
  </si>
  <si>
    <t>WHU</t>
  </si>
  <si>
    <t>Salah</t>
  </si>
  <si>
    <t>Maupay</t>
  </si>
  <si>
    <t>@shu</t>
  </si>
  <si>
    <t>ARS</t>
  </si>
  <si>
    <t>McCarthy</t>
  </si>
  <si>
    <t>WAT</t>
  </si>
  <si>
    <t>Martial</t>
  </si>
  <si>
    <t>BOU</t>
  </si>
  <si>
    <t>@nor</t>
  </si>
  <si>
    <t>@wol</t>
  </si>
  <si>
    <t>Ings</t>
  </si>
  <si>
    <t>Sidibe</t>
  </si>
  <si>
    <t>BRI</t>
  </si>
  <si>
    <t>NEW</t>
  </si>
  <si>
    <t>Calvert-Lewin</t>
  </si>
  <si>
    <t>DCL</t>
  </si>
  <si>
    <t>@tot</t>
  </si>
  <si>
    <t>De Bruyne</t>
  </si>
  <si>
    <t>Jimenez</t>
  </si>
  <si>
    <t>Lascelles</t>
  </si>
  <si>
    <t>Gomez</t>
  </si>
  <si>
    <t>Button</t>
  </si>
  <si>
    <t>KDB</t>
  </si>
  <si>
    <t>@lei</t>
  </si>
  <si>
    <t>@mun</t>
  </si>
  <si>
    <t>@cry</t>
  </si>
  <si>
    <t>FREE</t>
  </si>
  <si>
    <t>HIT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</si>
</sst>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%"/>
    <numFmt numFmtId="166" formatCode="0.00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</fills>
  <borders count="22">
    <border>
      <left/>
      <right/>
      <top/>
      <bottom/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auto="1"/>
      </left>
      <right/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/>
      <top style="thin">
        <color auto="1"/>
      </top>
      <bottom style="thick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 style="thin">
        <color auto="1"/>
      </top>
      <bottom/>
      <diagonal/>
    </border>
    <border>
      <left/>
      <right style="thick">
        <color auto="1"/>
      </right>
      <top/>
      <bottom/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2">
    <xf numFmtId="0" fontId="0" fillId="0" borderId="0" xfId="0"/>
    <xf numFmtId="0" fontId="2" fillId="4" borderId="16" xfId="0" applyFont="1" applyFill="1" applyBorder="1" applyAlignment="1">
      <alignment horizontal="center" vertical="center"/>
    </xf>
    <xf numFmtId="0" fontId="2" fillId="4" borderId="15" xfId="0" applyFont="1" applyFill="1" applyBorder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13" xfId="0" applyFont="1" applyBorder="1" applyAlignment="1">
      <alignment horizontal="center" vertical="center"/>
    </xf>
    <xf numFmtId="0" fontId="3" fillId="0" borderId="8" xfId="0" applyFont="1" applyBorder="1"/>
    <xf numFmtId="0" fontId="3" fillId="0" borderId="8" xfId="0" applyFont="1" applyBorder="1" applyAlignment="1">
      <alignment horizontal="center" vertical="center"/>
    </xf>
    <xf numFmtId="164" fontId="3" fillId="0" borderId="0" xfId="0" applyNumberFormat="1" applyFont="1"/>
    <xf numFmtId="166" fontId="3" fillId="0" borderId="0" xfId="0" applyNumberFormat="1" applyFont="1" applyAlignment="1">
      <alignment horizontal="center"/>
    </xf>
    <xf numFmtId="164" fontId="3" fillId="0" borderId="8" xfId="0" applyNumberFormat="1" applyFont="1" applyBorder="1" applyAlignment="1">
      <alignment horizontal="center" vertical="center"/>
    </xf>
    <xf numFmtId="0" fontId="3" fillId="2" borderId="7" xfId="0" applyFont="1" applyFill="1" applyBorder="1" applyAlignment="1">
      <alignment vertical="center"/>
    </xf>
    <xf numFmtId="164" fontId="3" fillId="0" borderId="3" xfId="0" applyNumberFormat="1" applyFont="1" applyBorder="1" applyAlignment="1">
      <alignment horizontal="center" vertical="center"/>
    </xf>
    <xf numFmtId="0" fontId="3" fillId="2" borderId="2" xfId="0" applyFont="1" applyFill="1" applyBorder="1" applyAlignment="1">
      <alignment vertical="center"/>
    </xf>
    <xf numFmtId="0" fontId="4" fillId="0" borderId="0" xfId="0" applyFont="1"/>
    <xf numFmtId="0" fontId="2" fillId="5" borderId="14" xfId="0" applyFont="1" applyFill="1" applyBorder="1" applyAlignment="1">
      <alignment horizontal="center" vertical="center"/>
    </xf>
    <xf numFmtId="16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left"/>
    </xf>
    <xf numFmtId="0" fontId="2" fillId="6" borderId="15" xfId="0" applyFont="1" applyFill="1" applyBorder="1" applyAlignment="1">
      <alignment horizontal="center" vertical="center"/>
    </xf>
    <xf numFmtId="9" fontId="3" fillId="0" borderId="8" xfId="1" applyFont="1" applyBorder="1" applyAlignment="1">
      <alignment horizontal="center" vertical="center"/>
    </xf>
    <xf numFmtId="165" fontId="3" fillId="0" borderId="21" xfId="1" applyNumberFormat="1" applyFont="1" applyBorder="1" applyAlignment="1">
      <alignment horizontal="center" vertical="center"/>
    </xf>
    <xf numFmtId="9" fontId="3" fillId="0" borderId="8" xfId="1" applyFont="1" applyFill="1" applyBorder="1" applyAlignment="1">
      <alignment horizontal="center" vertical="center"/>
    </xf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164" fontId="3" fillId="0" borderId="0" xfId="0" applyNumberFormat="1" applyFont="1"/>
    <xf numFmtId="0" fontId="3" fillId="0" borderId="0" xfId="0" applyFont="1" applyAlignment="1">
      <alignment horizontal="left"/>
    </xf>
    <xf numFmtId="9" fontId="3" fillId="0" borderId="8" xfId="1" applyFont="1" applyBorder="1" applyAlignment="1">
      <alignment horizontal="center" vertical="center"/>
    </xf>
    <xf numFmtId="9" fontId="3" fillId="0" borderId="8" xfId="1" applyFont="1" applyFill="1" applyBorder="1" applyAlignment="1">
      <alignment horizontal="center" vertical="center"/>
    </xf>
    <xf numFmtId="0" fontId="3" fillId="4" borderId="0" xfId="0" applyFont="1" applyFill="1" applyAlignment="1">
      <alignment horizontal="center"/>
    </xf>
    <xf numFmtId="0" fontId="3" fillId="7" borderId="0" xfId="0" quotePrefix="1" applyFont="1" applyFill="1" applyAlignment="1">
      <alignment horizontal="center"/>
    </xf>
    <xf numFmtId="0" fontId="3" fillId="4" borderId="0" xfId="0" quotePrefix="1" applyFont="1" applyFill="1" applyAlignment="1">
      <alignment horizontal="center"/>
    </xf>
    <xf numFmtId="0" fontId="3" fillId="0" borderId="0" xfId="0" applyFont="1" applyFill="1"/>
    <xf numFmtId="0" fontId="3" fillId="8" borderId="0" xfId="0" applyFont="1" applyFill="1"/>
    <xf numFmtId="0" fontId="3" fillId="0" borderId="0" xfId="0" quotePrefix="1" applyFont="1" applyAlignment="1">
      <alignment horizontal="center"/>
    </xf>
    <xf numFmtId="0" fontId="3" fillId="7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5" fillId="0" borderId="0" xfId="0" applyFont="1" applyFill="1"/>
    <xf numFmtId="0" fontId="5" fillId="0" borderId="0" xfId="0" applyFont="1"/>
    <xf numFmtId="0" fontId="3" fillId="10" borderId="0" xfId="0" quotePrefix="1" applyFont="1" applyFill="1" applyAlignment="1">
      <alignment horizontal="center"/>
    </xf>
    <xf numFmtId="0" fontId="3" fillId="9" borderId="0" xfId="0" quotePrefix="1" applyFont="1" applyFill="1" applyAlignment="1">
      <alignment horizontal="center"/>
    </xf>
    <xf numFmtId="0" fontId="3" fillId="11" borderId="0" xfId="0" quotePrefix="1" applyFont="1" applyFill="1" applyAlignment="1">
      <alignment horizontal="center"/>
    </xf>
    <xf numFmtId="0" fontId="3" fillId="10" borderId="0" xfId="0" applyFont="1" applyFill="1" applyAlignment="1">
      <alignment horizontal="center"/>
    </xf>
    <xf numFmtId="9" fontId="3" fillId="4" borderId="8" xfId="1" applyFont="1" applyFill="1" applyBorder="1" applyAlignment="1">
      <alignment horizontal="center" vertical="center"/>
    </xf>
    <xf numFmtId="9" fontId="3" fillId="7" borderId="8" xfId="1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3" fillId="3" borderId="12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4" fillId="0" borderId="11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3" fillId="2" borderId="17" xfId="0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colors>
    <mruColors>
      <color rgb="FF99FF99"/>
      <color rgb="FF99CCFF"/>
      <color rgb="FFFFFF66"/>
      <color rgb="FFFFFF99"/>
      <color rgb="FFFF9966"/>
      <color rgb="FFB2B2B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autoPageBreaks="0"/>
  </sheetPr>
  <dimension ref="A1:AG38"/>
  <sheetViews>
    <sheetView tabSelected="1" topLeftCell="A3" zoomScaleNormal="100" workbookViewId="0">
      <selection activeCell="D29" sqref="D29"/>
    </sheetView>
  </sheetViews>
  <sheetFormatPr defaultColWidth="9.109375" defaultRowHeight="12" customHeight="1" x14ac:dyDescent="0.25"/>
  <cols>
    <col min="1" max="1" width="4" style="3" bestFit="1" customWidth="1"/>
    <col min="2" max="2" width="13.21875" style="3" bestFit="1" customWidth="1"/>
    <col min="3" max="3" width="4.77734375" style="3" bestFit="1" customWidth="1"/>
    <col min="4" max="4" width="6.21875" style="3" bestFit="1" customWidth="1"/>
    <col min="5" max="5" width="4.33203125" style="3" bestFit="1" customWidth="1"/>
    <col min="6" max="6" width="4" style="3" bestFit="1" customWidth="1"/>
    <col min="7" max="7" width="4.33203125" style="3" bestFit="1" customWidth="1"/>
    <col min="8" max="8" width="4.88671875" style="3" bestFit="1" customWidth="1"/>
    <col min="9" max="9" width="4.77734375" style="3" bestFit="1" customWidth="1"/>
    <col min="10" max="10" width="5.109375" style="3" customWidth="1"/>
    <col min="11" max="11" width="7.5546875" style="3" bestFit="1" customWidth="1"/>
    <col min="12" max="12" width="5.21875" style="17" bestFit="1" customWidth="1"/>
    <col min="13" max="13" width="1.5546875" style="3" bestFit="1" customWidth="1"/>
    <col min="14" max="14" width="5.109375" style="3" bestFit="1" customWidth="1"/>
    <col min="15" max="15" width="7.5546875" style="3" bestFit="1" customWidth="1"/>
    <col min="16" max="16" width="4.77734375" style="17" bestFit="1" customWidth="1"/>
    <col min="17" max="17" width="1.5546875" style="3" bestFit="1" customWidth="1"/>
    <col min="18" max="18" width="5.109375" style="3" bestFit="1" customWidth="1"/>
    <col min="19" max="19" width="7.5546875" style="3" bestFit="1" customWidth="1"/>
    <col min="20" max="20" width="4.6640625" style="17" bestFit="1" customWidth="1"/>
    <col min="21" max="21" width="1.5546875" style="3" bestFit="1" customWidth="1"/>
    <col min="22" max="22" width="5.109375" style="3" bestFit="1" customWidth="1"/>
    <col min="23" max="23" width="7.5546875" style="3" bestFit="1" customWidth="1"/>
    <col min="24" max="24" width="5.21875" style="17" bestFit="1" customWidth="1"/>
    <col min="25" max="25" width="1.5546875" style="3" bestFit="1" customWidth="1"/>
    <col min="26" max="26" width="5.109375" style="3" bestFit="1" customWidth="1"/>
    <col min="27" max="27" width="7.5546875" style="3" bestFit="1" customWidth="1"/>
    <col min="28" max="28" width="5.33203125" style="17" bestFit="1" customWidth="1"/>
    <col min="29" max="29" width="1.5546875" style="3" bestFit="1" customWidth="1"/>
    <col min="30" max="30" width="5.109375" style="3" bestFit="1" customWidth="1"/>
    <col min="31" max="31" width="7.5546875" style="3" bestFit="1" customWidth="1"/>
    <col min="32" max="32" width="5.21875" style="3" bestFit="1" customWidth="1"/>
    <col min="33" max="33" width="1.5546875" style="3" bestFit="1" customWidth="1"/>
    <col min="34" max="16384" width="9.109375" style="3"/>
  </cols>
  <sheetData>
    <row r="1" spans="1:29" ht="12" customHeight="1" thickTop="1" x14ac:dyDescent="0.25">
      <c r="A1" s="1" t="s">
        <v>11</v>
      </c>
      <c r="B1" s="2" t="s">
        <v>10</v>
      </c>
      <c r="C1" s="2" t="s">
        <v>9</v>
      </c>
      <c r="D1" s="2" t="s">
        <v>8</v>
      </c>
      <c r="E1" s="2" t="s">
        <v>7</v>
      </c>
      <c r="F1" s="2" t="s">
        <v>12</v>
      </c>
      <c r="G1" s="18" t="s">
        <v>18</v>
      </c>
      <c r="H1" s="18" t="s">
        <v>19</v>
      </c>
      <c r="I1" s="15" t="s">
        <v>15</v>
      </c>
      <c r="N1" s="4"/>
      <c r="O1" s="3" t="s">
        <v>17</v>
      </c>
      <c r="R1" s="4"/>
      <c r="V1" s="4"/>
      <c r="Z1" s="4"/>
    </row>
    <row r="2" spans="1:29" ht="12" customHeight="1" x14ac:dyDescent="0.25">
      <c r="A2" s="5" t="s">
        <v>6</v>
      </c>
      <c r="B2" s="6" t="s">
        <v>52</v>
      </c>
      <c r="C2" s="7" t="s">
        <v>40</v>
      </c>
      <c r="D2" s="10">
        <v>4.3</v>
      </c>
      <c r="E2" s="10">
        <v>4.4000000000000004</v>
      </c>
      <c r="F2" s="10">
        <f t="shared" ref="F2:F16" si="0">IF(E2&lt;D2,E2,ROUNDDOWN(ROUND((E2-D2)/2,2),1)+D2)</f>
        <v>4.3</v>
      </c>
      <c r="G2" s="28">
        <v>0.61</v>
      </c>
      <c r="H2" s="19">
        <v>0.39</v>
      </c>
      <c r="I2" s="20">
        <v>3.4000000000000002E-2</v>
      </c>
      <c r="M2" s="8"/>
      <c r="N2" s="4"/>
      <c r="O2" s="17"/>
      <c r="Q2" s="23"/>
      <c r="R2" s="37"/>
      <c r="S2" s="23"/>
      <c r="T2" s="38"/>
      <c r="U2" s="23"/>
      <c r="V2" s="4"/>
      <c r="Z2" s="4"/>
    </row>
    <row r="3" spans="1:29" ht="12" customHeight="1" x14ac:dyDescent="0.25">
      <c r="A3" s="5" t="s">
        <v>6</v>
      </c>
      <c r="B3" s="6" t="s">
        <v>31</v>
      </c>
      <c r="C3" s="7" t="s">
        <v>21</v>
      </c>
      <c r="D3" s="10">
        <v>4.5</v>
      </c>
      <c r="E3" s="10">
        <v>4.5999999999999996</v>
      </c>
      <c r="F3" s="10">
        <f t="shared" si="0"/>
        <v>4.5</v>
      </c>
      <c r="G3" s="47">
        <v>0.99</v>
      </c>
      <c r="H3" s="19">
        <v>0.88</v>
      </c>
      <c r="I3" s="20">
        <v>0.13900000000000001</v>
      </c>
      <c r="N3" s="4"/>
      <c r="O3" s="17"/>
      <c r="Q3" s="4"/>
      <c r="R3" s="16"/>
      <c r="V3" s="4"/>
      <c r="Z3" s="4"/>
    </row>
    <row r="4" spans="1:29" ht="12" customHeight="1" x14ac:dyDescent="0.25">
      <c r="A4" s="5" t="s">
        <v>5</v>
      </c>
      <c r="B4" s="6" t="s">
        <v>59</v>
      </c>
      <c r="C4" s="7" t="s">
        <v>43</v>
      </c>
      <c r="D4" s="10">
        <v>5.3</v>
      </c>
      <c r="E4" s="10">
        <v>5.4</v>
      </c>
      <c r="F4" s="10">
        <f t="shared" si="0"/>
        <v>5.3</v>
      </c>
      <c r="G4" s="28">
        <v>-0.89</v>
      </c>
      <c r="H4" s="27">
        <v>-0.9</v>
      </c>
      <c r="I4" s="20">
        <v>0.02</v>
      </c>
      <c r="N4" s="4"/>
      <c r="O4" s="17"/>
      <c r="Q4" s="4"/>
      <c r="R4" s="16"/>
      <c r="V4" s="4"/>
      <c r="Z4" s="4"/>
    </row>
    <row r="5" spans="1:29" ht="12" customHeight="1" x14ac:dyDescent="0.25">
      <c r="A5" s="5" t="s">
        <v>5</v>
      </c>
      <c r="B5" s="6" t="s">
        <v>39</v>
      </c>
      <c r="C5" s="7" t="s">
        <v>16</v>
      </c>
      <c r="D5" s="10">
        <v>7.2</v>
      </c>
      <c r="E5" s="10">
        <v>7.6</v>
      </c>
      <c r="F5" s="10">
        <f t="shared" si="0"/>
        <v>7.4</v>
      </c>
      <c r="G5" s="47">
        <v>0.99</v>
      </c>
      <c r="H5" s="47">
        <v>1.19</v>
      </c>
      <c r="I5" s="20">
        <v>0.42799999999999999</v>
      </c>
      <c r="N5" s="4"/>
      <c r="O5" s="17"/>
      <c r="Q5" s="4"/>
      <c r="R5" s="16"/>
      <c r="V5" s="4"/>
      <c r="Z5" s="4"/>
    </row>
    <row r="6" spans="1:29" ht="12" customHeight="1" x14ac:dyDescent="0.25">
      <c r="A6" s="5" t="s">
        <v>5</v>
      </c>
      <c r="B6" s="6" t="s">
        <v>68</v>
      </c>
      <c r="C6" s="7" t="s">
        <v>16</v>
      </c>
      <c r="D6" s="10">
        <v>5.3</v>
      </c>
      <c r="E6" s="10">
        <v>5.3</v>
      </c>
      <c r="F6" s="10">
        <f t="shared" si="0"/>
        <v>5.3</v>
      </c>
      <c r="G6" s="28">
        <v>0.04</v>
      </c>
      <c r="H6" s="27">
        <v>0.05</v>
      </c>
      <c r="I6" s="20">
        <v>4.7E-2</v>
      </c>
      <c r="N6" s="4"/>
      <c r="V6" s="4"/>
      <c r="Z6" s="4"/>
    </row>
    <row r="7" spans="1:29" ht="12" customHeight="1" x14ac:dyDescent="0.25">
      <c r="A7" s="5" t="s">
        <v>5</v>
      </c>
      <c r="B7" s="6" t="s">
        <v>33</v>
      </c>
      <c r="C7" s="7" t="s">
        <v>25</v>
      </c>
      <c r="D7" s="10">
        <v>4.5</v>
      </c>
      <c r="E7" s="10">
        <v>5</v>
      </c>
      <c r="F7" s="10">
        <f t="shared" si="0"/>
        <v>4.7</v>
      </c>
      <c r="G7" s="21">
        <v>-0.63</v>
      </c>
      <c r="H7" s="19">
        <v>-0.28999999999999998</v>
      </c>
      <c r="I7" s="20">
        <v>0.17</v>
      </c>
      <c r="M7" s="4"/>
      <c r="U7" s="4"/>
      <c r="Y7" s="4"/>
      <c r="AC7" s="4"/>
    </row>
    <row r="8" spans="1:29" ht="12" customHeight="1" x14ac:dyDescent="0.25">
      <c r="A8" s="5" t="s">
        <v>5</v>
      </c>
      <c r="B8" s="6" t="s">
        <v>30</v>
      </c>
      <c r="C8" s="7" t="s">
        <v>22</v>
      </c>
      <c r="D8" s="10">
        <v>4.5</v>
      </c>
      <c r="E8" s="10">
        <v>4.8</v>
      </c>
      <c r="F8" s="10">
        <f t="shared" si="0"/>
        <v>4.5999999999999996</v>
      </c>
      <c r="G8" s="21">
        <v>0.27</v>
      </c>
      <c r="H8" s="27">
        <v>0.4</v>
      </c>
      <c r="I8" s="20">
        <v>0.14499999999999999</v>
      </c>
      <c r="M8" s="4"/>
      <c r="U8" s="4"/>
      <c r="Y8" s="4"/>
      <c r="AC8" s="4"/>
    </row>
    <row r="9" spans="1:29" ht="12" customHeight="1" x14ac:dyDescent="0.25">
      <c r="A9" s="5" t="s">
        <v>4</v>
      </c>
      <c r="B9" s="6" t="s">
        <v>65</v>
      </c>
      <c r="C9" s="7" t="s">
        <v>20</v>
      </c>
      <c r="D9" s="10">
        <v>10.7</v>
      </c>
      <c r="E9" s="10">
        <v>10.7</v>
      </c>
      <c r="F9" s="10">
        <f t="shared" si="0"/>
        <v>10.7</v>
      </c>
      <c r="G9" s="21">
        <v>0.41</v>
      </c>
      <c r="H9" s="27">
        <v>0.2</v>
      </c>
      <c r="I9" s="20">
        <v>0.53</v>
      </c>
      <c r="M9" s="9"/>
      <c r="O9" s="17"/>
      <c r="Q9" s="4"/>
      <c r="R9" s="16"/>
      <c r="U9" s="4"/>
      <c r="Y9" s="4"/>
      <c r="AC9" s="4"/>
    </row>
    <row r="10" spans="1:29" ht="12" customHeight="1" x14ac:dyDescent="0.25">
      <c r="A10" s="5" t="s">
        <v>4</v>
      </c>
      <c r="B10" s="6" t="s">
        <v>54</v>
      </c>
      <c r="C10" s="7" t="s">
        <v>23</v>
      </c>
      <c r="D10" s="10">
        <v>7.9</v>
      </c>
      <c r="E10" s="10">
        <v>7.9</v>
      </c>
      <c r="F10" s="10">
        <f t="shared" si="0"/>
        <v>7.9</v>
      </c>
      <c r="G10" s="21">
        <v>0.76</v>
      </c>
      <c r="H10" s="19">
        <v>0.72</v>
      </c>
      <c r="I10" s="20">
        <v>0.13500000000000001</v>
      </c>
      <c r="M10" s="4"/>
      <c r="O10" s="17"/>
      <c r="Q10" s="4"/>
      <c r="R10" s="16"/>
      <c r="U10" s="4"/>
      <c r="Y10" s="4"/>
      <c r="AC10" s="4"/>
    </row>
    <row r="11" spans="1:29" ht="12" customHeight="1" x14ac:dyDescent="0.25">
      <c r="A11" s="5" t="s">
        <v>4</v>
      </c>
      <c r="B11" s="6" t="s">
        <v>48</v>
      </c>
      <c r="C11" s="7" t="s">
        <v>16</v>
      </c>
      <c r="D11" s="10">
        <v>12.3</v>
      </c>
      <c r="E11" s="10">
        <v>12.7</v>
      </c>
      <c r="F11" s="10">
        <f t="shared" si="0"/>
        <v>12.5</v>
      </c>
      <c r="G11" s="47">
        <v>1.03</v>
      </c>
      <c r="H11" s="47">
        <v>1.04</v>
      </c>
      <c r="I11" s="20">
        <v>0.38600000000000001</v>
      </c>
      <c r="M11" s="4"/>
      <c r="O11" s="17"/>
      <c r="Q11" s="4"/>
      <c r="R11" s="16"/>
      <c r="U11" s="4"/>
      <c r="Y11" s="4"/>
      <c r="AC11" s="4"/>
    </row>
    <row r="12" spans="1:29" ht="12" customHeight="1" x14ac:dyDescent="0.25">
      <c r="A12" s="5" t="s">
        <v>4</v>
      </c>
      <c r="B12" s="6" t="s">
        <v>35</v>
      </c>
      <c r="C12" s="7" t="s">
        <v>25</v>
      </c>
      <c r="D12" s="10">
        <v>7.2</v>
      </c>
      <c r="E12" s="10">
        <v>7.6</v>
      </c>
      <c r="F12" s="10">
        <f t="shared" si="0"/>
        <v>7.4</v>
      </c>
      <c r="G12" s="21">
        <v>-0.68</v>
      </c>
      <c r="H12" s="27">
        <v>-0.35</v>
      </c>
      <c r="I12" s="20">
        <v>0.23599999999999999</v>
      </c>
      <c r="M12" s="4"/>
      <c r="O12" s="17"/>
      <c r="Q12" s="4"/>
      <c r="R12" s="16"/>
      <c r="U12" s="4"/>
      <c r="Y12" s="4"/>
      <c r="AC12" s="4"/>
    </row>
    <row r="13" spans="1:29" ht="12" customHeight="1" x14ac:dyDescent="0.25">
      <c r="A13" s="5" t="s">
        <v>4</v>
      </c>
      <c r="B13" s="6" t="s">
        <v>32</v>
      </c>
      <c r="C13" s="7" t="s">
        <v>26</v>
      </c>
      <c r="D13" s="10">
        <v>4.7</v>
      </c>
      <c r="E13" s="10">
        <v>4.9000000000000004</v>
      </c>
      <c r="F13" s="10">
        <f t="shared" si="0"/>
        <v>4.8</v>
      </c>
      <c r="G13" s="21">
        <v>-0.01</v>
      </c>
      <c r="H13" s="27">
        <v>0</v>
      </c>
      <c r="I13" s="20">
        <v>0.223</v>
      </c>
      <c r="M13" s="4"/>
      <c r="O13" s="17"/>
      <c r="Q13" s="4"/>
      <c r="R13" s="16"/>
      <c r="U13" s="4"/>
      <c r="Y13" s="4"/>
      <c r="AC13" s="4"/>
    </row>
    <row r="14" spans="1:29" ht="12" customHeight="1" x14ac:dyDescent="0.25">
      <c r="A14" s="5" t="s">
        <v>3</v>
      </c>
      <c r="B14" s="6" t="s">
        <v>49</v>
      </c>
      <c r="C14" s="7" t="s">
        <v>22</v>
      </c>
      <c r="D14" s="10">
        <v>5.9</v>
      </c>
      <c r="E14" s="10">
        <v>5.9</v>
      </c>
      <c r="F14" s="10">
        <f t="shared" si="0"/>
        <v>5.9</v>
      </c>
      <c r="G14" s="21">
        <v>0.09</v>
      </c>
      <c r="H14" s="19">
        <v>0.09</v>
      </c>
      <c r="I14" s="20">
        <v>2.5999999999999999E-2</v>
      </c>
      <c r="N14" s="4"/>
      <c r="O14" s="17"/>
      <c r="Q14" s="4"/>
      <c r="R14" s="16"/>
      <c r="Z14" s="4"/>
    </row>
    <row r="15" spans="1:29" ht="12" customHeight="1" x14ac:dyDescent="0.25">
      <c r="A15" s="5" t="s">
        <v>3</v>
      </c>
      <c r="B15" s="6" t="s">
        <v>62</v>
      </c>
      <c r="C15" s="7" t="s">
        <v>43</v>
      </c>
      <c r="D15" s="10">
        <v>5.9</v>
      </c>
      <c r="E15" s="10">
        <v>6.1</v>
      </c>
      <c r="F15" s="10">
        <f t="shared" si="0"/>
        <v>6</v>
      </c>
      <c r="G15" s="28">
        <v>0.3</v>
      </c>
      <c r="H15" s="27">
        <v>0.34</v>
      </c>
      <c r="I15" s="20">
        <v>0.112</v>
      </c>
      <c r="N15" s="4"/>
      <c r="O15" s="17"/>
      <c r="Q15" s="4"/>
      <c r="R15" s="16"/>
      <c r="V15" s="4"/>
      <c r="Z15" s="4"/>
    </row>
    <row r="16" spans="1:29" ht="12" customHeight="1" x14ac:dyDescent="0.25">
      <c r="A16" s="5" t="s">
        <v>3</v>
      </c>
      <c r="B16" s="6" t="s">
        <v>37</v>
      </c>
      <c r="C16" s="7" t="s">
        <v>25</v>
      </c>
      <c r="D16" s="10">
        <v>9.4</v>
      </c>
      <c r="E16" s="10">
        <v>9.8000000000000007</v>
      </c>
      <c r="F16" s="10">
        <f t="shared" si="0"/>
        <v>9.6</v>
      </c>
      <c r="G16" s="46">
        <v>-0.96</v>
      </c>
      <c r="H16" s="46">
        <v>-1.29</v>
      </c>
      <c r="I16" s="20">
        <v>0.41199999999999998</v>
      </c>
      <c r="N16" s="4"/>
      <c r="O16" s="17"/>
      <c r="Q16" s="4"/>
      <c r="R16" s="16"/>
      <c r="V16" s="4"/>
      <c r="Z16" s="4"/>
    </row>
    <row r="17" spans="1:33" ht="12" customHeight="1" x14ac:dyDescent="0.25">
      <c r="A17" s="54" t="s">
        <v>2</v>
      </c>
      <c r="B17" s="55"/>
      <c r="C17" s="51"/>
      <c r="D17" s="10">
        <f>SUM(D2:D16)</f>
        <v>99.600000000000023</v>
      </c>
      <c r="E17" s="10">
        <f>SUM(E2:E16)+D19</f>
        <v>103.69999999999996</v>
      </c>
      <c r="F17" s="56"/>
      <c r="G17" s="56"/>
      <c r="H17" s="56"/>
      <c r="I17" s="57"/>
      <c r="N17" s="4"/>
      <c r="O17" s="17"/>
      <c r="Q17" s="4"/>
      <c r="R17" s="16"/>
      <c r="V17" s="4"/>
      <c r="Z17" s="4"/>
    </row>
    <row r="18" spans="1:33" ht="12" customHeight="1" x14ac:dyDescent="0.25">
      <c r="A18" s="54" t="s">
        <v>1</v>
      </c>
      <c r="B18" s="55"/>
      <c r="C18" s="52"/>
      <c r="D18" s="10">
        <v>0.6</v>
      </c>
      <c r="E18" s="11"/>
      <c r="F18" s="58"/>
      <c r="G18" s="58"/>
      <c r="H18" s="58"/>
      <c r="I18" s="59"/>
      <c r="N18" s="4"/>
      <c r="R18" s="16"/>
      <c r="V18" s="4"/>
      <c r="Z18" s="4"/>
    </row>
    <row r="19" spans="1:33" ht="12" customHeight="1" thickBot="1" x14ac:dyDescent="0.3">
      <c r="A19" s="49" t="s">
        <v>0</v>
      </c>
      <c r="B19" s="50"/>
      <c r="C19" s="53"/>
      <c r="D19" s="12">
        <f>100-D17+D18</f>
        <v>0.99999999999997724</v>
      </c>
      <c r="E19" s="13"/>
      <c r="F19" s="60"/>
      <c r="G19" s="60"/>
      <c r="H19" s="60"/>
      <c r="I19" s="61"/>
      <c r="N19" s="4"/>
      <c r="O19" s="3" t="s">
        <v>13</v>
      </c>
      <c r="P19" s="17">
        <v>26</v>
      </c>
      <c r="R19" s="16"/>
      <c r="V19" s="4"/>
      <c r="Z19" s="4"/>
    </row>
    <row r="20" spans="1:33" ht="12" customHeight="1" thickTop="1" x14ac:dyDescent="0.25">
      <c r="B20" s="14"/>
    </row>
    <row r="21" spans="1:33" ht="12" customHeight="1" x14ac:dyDescent="0.3">
      <c r="A21" s="48" t="s">
        <v>14</v>
      </c>
      <c r="B21" s="48"/>
      <c r="C21" s="48"/>
      <c r="D21" s="48"/>
      <c r="E21" s="48"/>
      <c r="F21" s="48"/>
      <c r="G21" s="48"/>
      <c r="H21" s="24"/>
      <c r="I21" s="22"/>
      <c r="J21" s="22"/>
      <c r="K21" s="23">
        <f>P19</f>
        <v>26</v>
      </c>
      <c r="L21" s="22"/>
      <c r="M21" s="24"/>
      <c r="N21" s="22"/>
      <c r="O21" s="23">
        <f>K21+1</f>
        <v>27</v>
      </c>
      <c r="P21" s="22"/>
      <c r="Q21" s="24"/>
      <c r="R21" s="22"/>
      <c r="S21" s="23">
        <f>O21+1</f>
        <v>28</v>
      </c>
      <c r="T21" s="22"/>
      <c r="U21" s="24"/>
      <c r="V21" s="22"/>
      <c r="W21" s="23">
        <f>S21+1</f>
        <v>29</v>
      </c>
      <c r="X21" s="22"/>
      <c r="Y21" s="24"/>
      <c r="Z21" s="22"/>
      <c r="AA21" s="23">
        <f>W21+1</f>
        <v>30</v>
      </c>
      <c r="AB21" s="22"/>
      <c r="AC21" s="22"/>
      <c r="AD21" s="22"/>
      <c r="AE21" s="23">
        <f>AA21+1</f>
        <v>31</v>
      </c>
      <c r="AF21" s="22"/>
      <c r="AG21" s="22"/>
    </row>
    <row r="22" spans="1:33" ht="12" customHeight="1" x14ac:dyDescent="0.3">
      <c r="A22" s="23">
        <v>26</v>
      </c>
      <c r="B22" s="23" t="s">
        <v>58</v>
      </c>
      <c r="C22" s="23">
        <v>7</v>
      </c>
      <c r="D22" s="23" t="s">
        <v>63</v>
      </c>
      <c r="E22" s="23">
        <v>6</v>
      </c>
      <c r="F22" s="23">
        <f t="shared" ref="F22:F26" si="1">E22-C22</f>
        <v>-1</v>
      </c>
      <c r="G22" s="25">
        <f>D$19+F22</f>
        <v>-2.2759572004815709E-14</v>
      </c>
      <c r="I22" s="22"/>
      <c r="J22" s="23" t="str">
        <f>CONCATENATE("GW ",K21)</f>
        <v>GW 26</v>
      </c>
      <c r="K22" s="22"/>
      <c r="L22" s="22"/>
      <c r="M22" s="24"/>
      <c r="N22" s="23" t="str">
        <f>CONCATENATE("GW ",O21)</f>
        <v>GW 27</v>
      </c>
      <c r="O22" s="22"/>
      <c r="P22" s="26"/>
      <c r="Q22" s="24"/>
      <c r="R22" s="23" t="str">
        <f>CONCATENATE("GW ",S21)</f>
        <v>GW 28</v>
      </c>
      <c r="S22" s="22"/>
      <c r="T22" s="26"/>
      <c r="U22" s="24"/>
      <c r="V22" s="23" t="str">
        <f>CONCATENATE("GW ",W21)</f>
        <v>GW 29</v>
      </c>
      <c r="W22" s="22"/>
      <c r="X22" s="26"/>
      <c r="Y22" s="24"/>
      <c r="Z22" s="23" t="str">
        <f>CONCATENATE("GW ",AA21)</f>
        <v>GW 30</v>
      </c>
      <c r="AA22" s="22"/>
      <c r="AB22" s="26"/>
      <c r="AC22" s="24"/>
      <c r="AD22" s="23" t="str">
        <f>CONCATENATE("GW ",AE21)</f>
        <v>GW 31</v>
      </c>
      <c r="AE22" s="22"/>
      <c r="AF22" s="26"/>
      <c r="AG22" s="24"/>
    </row>
    <row r="23" spans="1:33" ht="11.25" customHeight="1" x14ac:dyDescent="0.3">
      <c r="A23" s="23">
        <v>27</v>
      </c>
      <c r="B23" s="23" t="s">
        <v>67</v>
      </c>
      <c r="C23" s="23">
        <v>4.2</v>
      </c>
      <c r="D23" s="23" t="s">
        <v>59</v>
      </c>
      <c r="E23" s="23">
        <v>5.3</v>
      </c>
      <c r="F23" s="23">
        <f t="shared" si="1"/>
        <v>1.0999999999999996</v>
      </c>
      <c r="G23" s="25">
        <f t="shared" ref="G23" si="2">F23+G22</f>
        <v>1.099999999999977</v>
      </c>
      <c r="I23" s="22"/>
      <c r="J23" s="23" t="s">
        <v>6</v>
      </c>
      <c r="K23" s="23" t="s">
        <v>52</v>
      </c>
      <c r="L23" s="35" t="s">
        <v>21</v>
      </c>
      <c r="M23" s="23"/>
      <c r="N23" s="23" t="s">
        <v>6</v>
      </c>
      <c r="O23" s="23" t="s">
        <v>31</v>
      </c>
      <c r="P23" s="35" t="s">
        <v>55</v>
      </c>
      <c r="Q23" s="23"/>
      <c r="R23" s="23" t="s">
        <v>6</v>
      </c>
      <c r="S23" s="23" t="s">
        <v>31</v>
      </c>
      <c r="T23" s="30" t="s">
        <v>44</v>
      </c>
      <c r="V23" s="3" t="s">
        <v>6</v>
      </c>
      <c r="W23" s="3" t="s">
        <v>52</v>
      </c>
      <c r="X23" s="35" t="s">
        <v>61</v>
      </c>
      <c r="Z23" s="23" t="s">
        <v>6</v>
      </c>
      <c r="AA23" s="23" t="s">
        <v>52</v>
      </c>
      <c r="AB23" s="30" t="s">
        <v>56</v>
      </c>
      <c r="AC23" s="23"/>
    </row>
    <row r="24" spans="1:33" ht="12" customHeight="1" x14ac:dyDescent="0.3">
      <c r="A24" s="23">
        <v>29</v>
      </c>
      <c r="B24" s="23" t="s">
        <v>66</v>
      </c>
      <c r="C24" s="23">
        <v>7.7</v>
      </c>
      <c r="D24" s="23" t="s">
        <v>49</v>
      </c>
      <c r="E24" s="23">
        <v>5.9</v>
      </c>
      <c r="F24" s="23">
        <f t="shared" si="1"/>
        <v>-1.7999999999999998</v>
      </c>
      <c r="G24" s="25">
        <f>F24+G23</f>
        <v>-0.70000000000002283</v>
      </c>
      <c r="I24" s="22"/>
      <c r="J24" s="23" t="s">
        <v>5</v>
      </c>
      <c r="K24" s="23" t="s">
        <v>30</v>
      </c>
      <c r="L24" s="35" t="s">
        <v>53</v>
      </c>
      <c r="M24" s="23"/>
      <c r="N24" s="23" t="s">
        <v>5</v>
      </c>
      <c r="O24" s="23" t="s">
        <v>30</v>
      </c>
      <c r="P24" s="30" t="s">
        <v>50</v>
      </c>
      <c r="Q24" s="23"/>
      <c r="R24" s="32" t="s">
        <v>5</v>
      </c>
      <c r="S24" s="32" t="s">
        <v>68</v>
      </c>
      <c r="T24" s="30" t="s">
        <v>34</v>
      </c>
      <c r="V24" s="23" t="s">
        <v>5</v>
      </c>
      <c r="W24" s="23" t="s">
        <v>33</v>
      </c>
      <c r="X24" s="35" t="s">
        <v>24</v>
      </c>
      <c r="Z24" s="23" t="s">
        <v>5</v>
      </c>
      <c r="AA24" s="23" t="s">
        <v>33</v>
      </c>
      <c r="AB24" s="30" t="s">
        <v>34</v>
      </c>
      <c r="AC24" s="23"/>
    </row>
    <row r="25" spans="1:33" ht="12" customHeight="1" x14ac:dyDescent="0.3">
      <c r="A25" s="23">
        <v>29</v>
      </c>
      <c r="B25" s="23" t="s">
        <v>69</v>
      </c>
      <c r="C25" s="23">
        <v>3.9</v>
      </c>
      <c r="D25" s="23" t="s">
        <v>31</v>
      </c>
      <c r="E25" s="23">
        <v>4.5</v>
      </c>
      <c r="F25" s="23">
        <f t="shared" si="1"/>
        <v>0.60000000000000009</v>
      </c>
      <c r="G25" s="25">
        <f t="shared" ref="G25:G26" si="3">F25+G24</f>
        <v>-0.10000000000002274</v>
      </c>
      <c r="I25" s="22"/>
      <c r="J25" s="32" t="s">
        <v>5</v>
      </c>
      <c r="K25" s="32" t="s">
        <v>68</v>
      </c>
      <c r="L25" s="30" t="s">
        <v>56</v>
      </c>
      <c r="M25" s="23"/>
      <c r="N25" s="23" t="s">
        <v>5</v>
      </c>
      <c r="O25" s="23" t="s">
        <v>38</v>
      </c>
      <c r="P25" s="35" t="s">
        <v>47</v>
      </c>
      <c r="Q25" s="23"/>
      <c r="R25" s="23" t="s">
        <v>5</v>
      </c>
      <c r="S25" s="23" t="s">
        <v>38</v>
      </c>
      <c r="T25" s="30" t="s">
        <v>34</v>
      </c>
      <c r="V25" s="3" t="s">
        <v>5</v>
      </c>
      <c r="W25" s="3" t="s">
        <v>38</v>
      </c>
      <c r="X25" s="35" t="s">
        <v>55</v>
      </c>
      <c r="Z25" s="23" t="s">
        <v>5</v>
      </c>
      <c r="AA25" s="23" t="s">
        <v>38</v>
      </c>
      <c r="AB25" s="44" t="s">
        <v>29</v>
      </c>
      <c r="AC25" s="23"/>
    </row>
    <row r="26" spans="1:33" ht="12" customHeight="1" x14ac:dyDescent="0.3">
      <c r="A26" s="23"/>
      <c r="B26" s="23"/>
      <c r="C26" s="23"/>
      <c r="D26" s="23"/>
      <c r="E26" s="23"/>
      <c r="F26" s="23">
        <f t="shared" si="1"/>
        <v>0</v>
      </c>
      <c r="G26" s="25">
        <f t="shared" si="3"/>
        <v>-0.10000000000002274</v>
      </c>
      <c r="I26" s="22"/>
      <c r="J26" s="23" t="s">
        <v>5</v>
      </c>
      <c r="K26" s="23" t="s">
        <v>38</v>
      </c>
      <c r="L26" s="30" t="s">
        <v>56</v>
      </c>
      <c r="M26" s="23"/>
      <c r="N26" s="32" t="s">
        <v>5</v>
      </c>
      <c r="O26" s="32" t="s">
        <v>68</v>
      </c>
      <c r="P26" s="35" t="s">
        <v>47</v>
      </c>
      <c r="Q26" s="23"/>
      <c r="R26" s="23" t="s">
        <v>5</v>
      </c>
      <c r="S26" s="23" t="s">
        <v>30</v>
      </c>
      <c r="T26" s="30" t="s">
        <v>45</v>
      </c>
      <c r="V26" s="32" t="s">
        <v>5</v>
      </c>
      <c r="W26" s="32" t="s">
        <v>68</v>
      </c>
      <c r="X26" s="35" t="s">
        <v>55</v>
      </c>
      <c r="Z26" s="32" t="s">
        <v>5</v>
      </c>
      <c r="AA26" s="32" t="s">
        <v>68</v>
      </c>
      <c r="AB26" s="43" t="s">
        <v>29</v>
      </c>
      <c r="AC26" s="23"/>
    </row>
    <row r="27" spans="1:33" ht="12" customHeight="1" x14ac:dyDescent="0.3">
      <c r="A27" s="23"/>
      <c r="B27" s="23"/>
      <c r="C27" s="23"/>
      <c r="D27" s="23"/>
      <c r="E27" s="23"/>
      <c r="F27" s="23">
        <f t="shared" ref="F27" si="4">E27-C27</f>
        <v>0</v>
      </c>
      <c r="G27" s="25">
        <f t="shared" ref="G27" si="5">F27+G26</f>
        <v>-0.10000000000002274</v>
      </c>
      <c r="I27" s="22"/>
      <c r="J27" s="32" t="s">
        <v>5</v>
      </c>
      <c r="K27" s="32" t="s">
        <v>59</v>
      </c>
      <c r="L27" s="35" t="s">
        <v>45</v>
      </c>
      <c r="M27" s="23"/>
      <c r="N27" s="32" t="s">
        <v>4</v>
      </c>
      <c r="O27" s="32" t="s">
        <v>32</v>
      </c>
      <c r="P27" s="30" t="s">
        <v>42</v>
      </c>
      <c r="Q27" s="23"/>
      <c r="R27" s="23" t="s">
        <v>5</v>
      </c>
      <c r="S27" s="23" t="s">
        <v>33</v>
      </c>
      <c r="T27" s="30" t="s">
        <v>56</v>
      </c>
      <c r="V27" s="3" t="s">
        <v>4</v>
      </c>
      <c r="W27" s="3" t="s">
        <v>35</v>
      </c>
      <c r="X27" s="35" t="s">
        <v>24</v>
      </c>
      <c r="Z27" s="23" t="s">
        <v>4</v>
      </c>
      <c r="AA27" s="23" t="s">
        <v>32</v>
      </c>
      <c r="AB27" s="30" t="s">
        <v>40</v>
      </c>
      <c r="AC27" s="23"/>
      <c r="AE27" s="3" t="s">
        <v>74</v>
      </c>
    </row>
    <row r="28" spans="1:33" ht="12" customHeight="1" x14ac:dyDescent="0.3">
      <c r="A28" s="23"/>
      <c r="B28" s="23"/>
      <c r="C28" s="23"/>
      <c r="D28" s="23"/>
      <c r="E28" s="23"/>
      <c r="F28" s="23"/>
      <c r="G28" s="23"/>
      <c r="I28" s="22"/>
      <c r="J28" s="40" t="s">
        <v>4</v>
      </c>
      <c r="K28" s="40" t="s">
        <v>48</v>
      </c>
      <c r="L28" s="30" t="s">
        <v>56</v>
      </c>
      <c r="M28" s="23"/>
      <c r="N28" s="40" t="s">
        <v>4</v>
      </c>
      <c r="O28" s="40" t="s">
        <v>48</v>
      </c>
      <c r="P28" s="35" t="s">
        <v>47</v>
      </c>
      <c r="Q28" s="23"/>
      <c r="R28" s="23" t="s">
        <v>4</v>
      </c>
      <c r="S28" s="23" t="s">
        <v>35</v>
      </c>
      <c r="T28" s="30" t="s">
        <v>56</v>
      </c>
      <c r="V28" s="41" t="s">
        <v>4</v>
      </c>
      <c r="W28" s="41" t="s">
        <v>48</v>
      </c>
      <c r="X28" s="35" t="s">
        <v>55</v>
      </c>
      <c r="Z28" s="23" t="s">
        <v>4</v>
      </c>
      <c r="AA28" s="23" t="s">
        <v>35</v>
      </c>
      <c r="AB28" s="30" t="s">
        <v>34</v>
      </c>
      <c r="AC28" s="23"/>
      <c r="AE28" s="3" t="s">
        <v>75</v>
      </c>
    </row>
    <row r="29" spans="1:33" ht="12" customHeight="1" x14ac:dyDescent="0.3">
      <c r="A29" s="23"/>
      <c r="B29" s="23"/>
      <c r="C29" s="23"/>
      <c r="D29" s="23"/>
      <c r="E29" s="23"/>
      <c r="F29" s="23"/>
      <c r="G29" s="23"/>
      <c r="I29" s="22"/>
      <c r="J29" s="32" t="s">
        <v>4</v>
      </c>
      <c r="K29" s="32" t="s">
        <v>70</v>
      </c>
      <c r="L29" s="35" t="s">
        <v>47</v>
      </c>
      <c r="M29" s="23"/>
      <c r="N29" s="32" t="s">
        <v>4</v>
      </c>
      <c r="O29" s="32" t="s">
        <v>70</v>
      </c>
      <c r="P29" s="44" t="s">
        <v>71</v>
      </c>
      <c r="Q29" s="23"/>
      <c r="R29" s="40" t="s">
        <v>4</v>
      </c>
      <c r="S29" s="40" t="s">
        <v>48</v>
      </c>
      <c r="T29" s="30" t="s">
        <v>34</v>
      </c>
      <c r="V29" s="32" t="s">
        <v>4</v>
      </c>
      <c r="W29" s="32" t="s">
        <v>70</v>
      </c>
      <c r="X29" s="31" t="s">
        <v>72</v>
      </c>
      <c r="Z29" s="23" t="s">
        <v>4</v>
      </c>
      <c r="AA29" s="23" t="s">
        <v>48</v>
      </c>
      <c r="AB29" s="43" t="s">
        <v>29</v>
      </c>
      <c r="AC29" s="23"/>
    </row>
    <row r="30" spans="1:33" ht="12" customHeight="1" x14ac:dyDescent="0.3">
      <c r="I30" s="22"/>
      <c r="J30" s="32" t="s">
        <v>4</v>
      </c>
      <c r="K30" s="32" t="s">
        <v>54</v>
      </c>
      <c r="L30" s="31" t="s">
        <v>46</v>
      </c>
      <c r="M30" s="23"/>
      <c r="N30" s="32" t="s">
        <v>4</v>
      </c>
      <c r="O30" s="32" t="s">
        <v>54</v>
      </c>
      <c r="P30" s="35" t="s">
        <v>53</v>
      </c>
      <c r="Q30" s="23"/>
      <c r="R30" s="32" t="s">
        <v>4</v>
      </c>
      <c r="S30" s="32" t="s">
        <v>54</v>
      </c>
      <c r="T30" s="34" t="s">
        <v>29</v>
      </c>
      <c r="V30" s="3" t="s">
        <v>4</v>
      </c>
      <c r="W30" s="3" t="s">
        <v>54</v>
      </c>
      <c r="X30" s="29" t="s">
        <v>20</v>
      </c>
      <c r="Z30" s="40" t="s">
        <v>4</v>
      </c>
      <c r="AA30" s="40" t="s">
        <v>70</v>
      </c>
      <c r="AB30" s="30" t="s">
        <v>21</v>
      </c>
      <c r="AC30" s="23"/>
    </row>
    <row r="31" spans="1:33" ht="12" customHeight="1" x14ac:dyDescent="0.3">
      <c r="I31" s="22"/>
      <c r="J31" s="33" t="s">
        <v>3</v>
      </c>
      <c r="K31" s="33" t="s">
        <v>58</v>
      </c>
      <c r="L31" s="35" t="s">
        <v>21</v>
      </c>
      <c r="M31" s="23"/>
      <c r="N31" s="33" t="s">
        <v>3</v>
      </c>
      <c r="O31" s="33" t="s">
        <v>58</v>
      </c>
      <c r="P31" s="35" t="s">
        <v>24</v>
      </c>
      <c r="Q31" s="23"/>
      <c r="R31" s="33" t="s">
        <v>3</v>
      </c>
      <c r="S31" s="33" t="s">
        <v>58</v>
      </c>
      <c r="T31" s="30" t="s">
        <v>41</v>
      </c>
      <c r="V31" s="33" t="s">
        <v>3</v>
      </c>
      <c r="W31" s="33" t="s">
        <v>66</v>
      </c>
      <c r="X31" s="35" t="s">
        <v>60</v>
      </c>
      <c r="Z31" s="33" t="s">
        <v>3</v>
      </c>
      <c r="AA31" s="33" t="s">
        <v>66</v>
      </c>
      <c r="AB31" s="30" t="s">
        <v>41</v>
      </c>
      <c r="AC31" s="23"/>
    </row>
    <row r="32" spans="1:33" ht="12" customHeight="1" x14ac:dyDescent="0.3">
      <c r="I32" s="22"/>
      <c r="J32" s="23" t="s">
        <v>3</v>
      </c>
      <c r="K32" s="23" t="s">
        <v>37</v>
      </c>
      <c r="L32" s="34" t="s">
        <v>57</v>
      </c>
      <c r="M32" s="23"/>
      <c r="N32" s="23" t="s">
        <v>3</v>
      </c>
      <c r="O32" s="23" t="s">
        <v>37</v>
      </c>
      <c r="P32" s="29" t="s">
        <v>20</v>
      </c>
      <c r="Q32" s="23"/>
      <c r="R32" s="23" t="s">
        <v>3</v>
      </c>
      <c r="S32" s="23" t="s">
        <v>37</v>
      </c>
      <c r="T32" s="30" t="s">
        <v>56</v>
      </c>
      <c r="V32" s="33" t="s">
        <v>3</v>
      </c>
      <c r="W32" s="33" t="s">
        <v>58</v>
      </c>
      <c r="X32" s="35" t="s">
        <v>61</v>
      </c>
      <c r="Z32" s="33" t="s">
        <v>3</v>
      </c>
      <c r="AA32" s="33" t="s">
        <v>58</v>
      </c>
      <c r="AB32" s="30" t="s">
        <v>56</v>
      </c>
      <c r="AC32" s="23"/>
    </row>
    <row r="33" spans="10:29" ht="12" customHeight="1" x14ac:dyDescent="0.25">
      <c r="J33" s="32" t="s">
        <v>3</v>
      </c>
      <c r="K33" s="32" t="s">
        <v>49</v>
      </c>
      <c r="L33" s="35" t="s">
        <v>53</v>
      </c>
      <c r="M33" s="23"/>
      <c r="N33" s="32" t="s">
        <v>3</v>
      </c>
      <c r="O33" s="32" t="s">
        <v>49</v>
      </c>
      <c r="P33" s="30" t="s">
        <v>50</v>
      </c>
      <c r="Q33" s="23"/>
      <c r="R33" s="32" t="s">
        <v>3</v>
      </c>
      <c r="S33" s="32" t="s">
        <v>49</v>
      </c>
      <c r="T33" s="30" t="s">
        <v>45</v>
      </c>
      <c r="V33" s="3" t="s">
        <v>3</v>
      </c>
      <c r="W33" s="3" t="s">
        <v>37</v>
      </c>
      <c r="X33" s="35" t="s">
        <v>24</v>
      </c>
      <c r="Z33" s="23" t="s">
        <v>3</v>
      </c>
      <c r="AA33" s="23" t="s">
        <v>37</v>
      </c>
      <c r="AB33" s="30" t="s">
        <v>34</v>
      </c>
      <c r="AC33" s="23"/>
    </row>
    <row r="34" spans="10:29" ht="12" customHeight="1" x14ac:dyDescent="0.25">
      <c r="J34" s="23"/>
      <c r="K34" s="23"/>
      <c r="L34" s="36"/>
      <c r="M34" s="23"/>
      <c r="N34" s="23"/>
      <c r="O34" s="23"/>
      <c r="P34" s="36"/>
      <c r="Q34" s="23"/>
      <c r="R34" s="23"/>
      <c r="S34" s="23"/>
      <c r="T34" s="34"/>
      <c r="X34" s="39"/>
      <c r="Z34" s="23"/>
      <c r="AA34" s="23"/>
      <c r="AB34" s="34"/>
      <c r="AC34" s="23"/>
    </row>
    <row r="35" spans="10:29" ht="12" customHeight="1" x14ac:dyDescent="0.25">
      <c r="J35" s="23" t="s">
        <v>5</v>
      </c>
      <c r="K35" s="23" t="s">
        <v>33</v>
      </c>
      <c r="L35" s="34" t="s">
        <v>57</v>
      </c>
      <c r="M35" s="23">
        <v>2</v>
      </c>
      <c r="N35" s="33" t="s">
        <v>5</v>
      </c>
      <c r="O35" s="33" t="s">
        <v>67</v>
      </c>
      <c r="P35" s="30" t="s">
        <v>73</v>
      </c>
      <c r="Q35" s="23">
        <v>2</v>
      </c>
      <c r="R35" s="33" t="s">
        <v>5</v>
      </c>
      <c r="S35" s="33" t="s">
        <v>67</v>
      </c>
      <c r="T35" s="30" t="s">
        <v>21</v>
      </c>
      <c r="U35" s="3">
        <v>1</v>
      </c>
      <c r="V35" s="3" t="s">
        <v>5</v>
      </c>
      <c r="W35" s="3" t="s">
        <v>30</v>
      </c>
      <c r="X35" s="34" t="s">
        <v>57</v>
      </c>
      <c r="Y35" s="3">
        <v>2</v>
      </c>
      <c r="Z35" s="23" t="s">
        <v>5</v>
      </c>
      <c r="AA35" s="23" t="s">
        <v>30</v>
      </c>
      <c r="AB35" s="31" t="s">
        <v>51</v>
      </c>
      <c r="AC35" s="23">
        <v>3</v>
      </c>
    </row>
    <row r="36" spans="10:29" ht="12" customHeight="1" x14ac:dyDescent="0.25">
      <c r="J36" s="32" t="s">
        <v>4</v>
      </c>
      <c r="K36" s="32" t="s">
        <v>32</v>
      </c>
      <c r="L36" s="36" t="s">
        <v>36</v>
      </c>
      <c r="M36" s="23">
        <v>3</v>
      </c>
      <c r="N36" s="23" t="s">
        <v>5</v>
      </c>
      <c r="O36" s="23" t="s">
        <v>33</v>
      </c>
      <c r="P36" s="29" t="s">
        <v>20</v>
      </c>
      <c r="Q36" s="23">
        <v>3</v>
      </c>
      <c r="R36" s="32" t="s">
        <v>4</v>
      </c>
      <c r="S36" s="32" t="s">
        <v>70</v>
      </c>
      <c r="T36" s="42" t="s">
        <v>28</v>
      </c>
      <c r="U36" s="3">
        <v>3</v>
      </c>
      <c r="V36" s="33" t="s">
        <v>5</v>
      </c>
      <c r="W36" s="33" t="s">
        <v>67</v>
      </c>
      <c r="X36" s="34" t="s">
        <v>42</v>
      </c>
      <c r="Y36" s="3">
        <v>3</v>
      </c>
      <c r="Z36" s="33" t="s">
        <v>5</v>
      </c>
      <c r="AA36" s="33" t="s">
        <v>67</v>
      </c>
      <c r="AB36" s="30" t="s">
        <v>27</v>
      </c>
      <c r="AC36" s="23">
        <v>1</v>
      </c>
    </row>
    <row r="37" spans="10:29" ht="12" customHeight="1" x14ac:dyDescent="0.25">
      <c r="J37" s="23" t="s">
        <v>4</v>
      </c>
      <c r="K37" s="23" t="s">
        <v>35</v>
      </c>
      <c r="L37" s="34" t="s">
        <v>57</v>
      </c>
      <c r="M37" s="23">
        <v>1</v>
      </c>
      <c r="N37" s="23" t="s">
        <v>4</v>
      </c>
      <c r="O37" s="23" t="s">
        <v>35</v>
      </c>
      <c r="P37" s="29" t="s">
        <v>20</v>
      </c>
      <c r="Q37" s="23">
        <v>1</v>
      </c>
      <c r="R37" s="32" t="s">
        <v>4</v>
      </c>
      <c r="S37" s="32" t="s">
        <v>32</v>
      </c>
      <c r="T37" s="34" t="s">
        <v>25</v>
      </c>
      <c r="U37" s="3">
        <v>2</v>
      </c>
      <c r="V37" s="3" t="s">
        <v>4</v>
      </c>
      <c r="W37" s="3" t="s">
        <v>32</v>
      </c>
      <c r="X37" s="34" t="s">
        <v>50</v>
      </c>
      <c r="Y37" s="3">
        <v>1</v>
      </c>
      <c r="Z37" s="23" t="s">
        <v>4</v>
      </c>
      <c r="AA37" s="23" t="s">
        <v>54</v>
      </c>
      <c r="AB37" s="31" t="s">
        <v>64</v>
      </c>
      <c r="AC37" s="23">
        <v>2</v>
      </c>
    </row>
    <row r="38" spans="10:29" ht="12" customHeight="1" x14ac:dyDescent="0.25">
      <c r="J38" s="23" t="s">
        <v>6</v>
      </c>
      <c r="K38" s="23" t="s">
        <v>31</v>
      </c>
      <c r="L38" s="30" t="s">
        <v>42</v>
      </c>
      <c r="M38" s="23"/>
      <c r="N38" s="23" t="s">
        <v>6</v>
      </c>
      <c r="O38" s="23" t="s">
        <v>52</v>
      </c>
      <c r="P38" s="35" t="s">
        <v>24</v>
      </c>
      <c r="Q38" s="23"/>
      <c r="R38" s="23" t="s">
        <v>6</v>
      </c>
      <c r="S38" s="23" t="s">
        <v>52</v>
      </c>
      <c r="T38" s="30" t="s">
        <v>41</v>
      </c>
      <c r="V38" s="33" t="s">
        <v>6</v>
      </c>
      <c r="W38" s="33" t="s">
        <v>69</v>
      </c>
      <c r="X38" s="45" t="s">
        <v>36</v>
      </c>
      <c r="Z38" s="33" t="s">
        <v>6</v>
      </c>
      <c r="AA38" s="33" t="s">
        <v>69</v>
      </c>
      <c r="AB38" s="45" t="s">
        <v>36</v>
      </c>
      <c r="AC38" s="23"/>
    </row>
  </sheetData>
  <mergeCells count="6">
    <mergeCell ref="A21:G21"/>
    <mergeCell ref="A19:B19"/>
    <mergeCell ref="C17:C19"/>
    <mergeCell ref="A17:B17"/>
    <mergeCell ref="A18:B18"/>
    <mergeCell ref="F17:I19"/>
  </mergeCells>
  <pageMargins left="0.7" right="0.7" top="0.75" bottom="0.75" header="0.3" footer="0.3"/>
  <pageSetup paperSize="9" orientation="portrait" r:id="rId1"/>
  <ignoredErrors>
    <ignoredError sqref="E17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Team</vt:lpstr>
    </vt:vector>
  </TitlesOfParts>
  <Company>Sears Holdings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Corey Baker</dc:creator>
  <cp:lastModifiedBy>Corey</cp:lastModifiedBy>
  <cp:lastPrinted>2013-04-14T05:59:31Z</cp:lastPrinted>
  <dcterms:created xsi:type="dcterms:W3CDTF">2012-11-09T18:09:02Z</dcterms:created>
  <dcterms:modified xsi:type="dcterms:W3CDTF">2020-02-02T05:34:10Z</dcterms:modified>
</cp:coreProperties>
</file>