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AA384E72-AFF2-45A1-80B7-014CA1070FC1}" xr6:coauthVersionLast="45" xr6:coauthVersionMax="45" xr10:uidLastSave="{00000000-0000-0000-0000-000000000000}"/>
  <bookViews>
    <workbookView xWindow="-108" yWindow="-108" windowWidth="23256" windowHeight="12576" tabRatio="602" xr2:uid="{00000000-000D-0000-FFFF-FFFF00000000}"/>
  </bookViews>
  <sheets>
    <sheet name="Team" sheetId="1" r:id="rId1"/>
  </sheets>
  <calcPr calcId="181029"/>
</workbook>
</file>

<file path=xl/calcChain.xml><?xml version="1.0" encoding="utf-8"?>
<calcChain xmlns="http://schemas.openxmlformats.org/spreadsheetml/2006/main">
  <c r="F53" i="1" l="1"/>
  <c r="F52" i="1"/>
  <c r="F51" i="1"/>
  <c r="F50" i="1"/>
  <c r="F44" i="1" l="1"/>
  <c r="F43" i="1"/>
  <c r="F42" i="1"/>
  <c r="F41" i="1"/>
  <c r="AF67" i="1" l="1"/>
  <c r="AB67" i="1"/>
  <c r="X67" i="1"/>
  <c r="T67" i="1"/>
  <c r="P67" i="1"/>
  <c r="AF62" i="1"/>
  <c r="AB62" i="1"/>
  <c r="X62" i="1"/>
  <c r="T62" i="1"/>
  <c r="P62" i="1"/>
  <c r="F34" i="1"/>
  <c r="AH67" i="1" l="1"/>
  <c r="AH62" i="1"/>
  <c r="F33" i="1"/>
  <c r="F32" i="1"/>
  <c r="F31" i="1"/>
  <c r="F25" i="1" l="1"/>
  <c r="F24" i="1"/>
  <c r="F23" i="1"/>
  <c r="F12" i="1" l="1"/>
  <c r="F16" i="1" l="1"/>
  <c r="F15" i="1"/>
  <c r="F14" i="1"/>
  <c r="F13" i="1"/>
  <c r="F11" i="1"/>
  <c r="F10" i="1"/>
  <c r="F9" i="1"/>
  <c r="F8" i="1"/>
  <c r="F7" i="1"/>
  <c r="F6" i="1"/>
  <c r="F5" i="1"/>
  <c r="F4" i="1"/>
  <c r="F3" i="1"/>
  <c r="F2" i="1"/>
  <c r="K21" i="1" l="1"/>
  <c r="J22" i="1" l="1"/>
  <c r="O21" i="1"/>
  <c r="D17" i="1"/>
  <c r="D19" i="1" s="1"/>
  <c r="G50" i="1" l="1"/>
  <c r="G51" i="1" s="1"/>
  <c r="G52" i="1" s="1"/>
  <c r="G53" i="1" s="1"/>
  <c r="G41" i="1"/>
  <c r="G42" i="1" s="1"/>
  <c r="G43" i="1" s="1"/>
  <c r="G44" i="1" s="1"/>
  <c r="G31" i="1"/>
  <c r="G32" i="1" s="1"/>
  <c r="G33" i="1" s="1"/>
  <c r="G34" i="1" s="1"/>
  <c r="G23" i="1"/>
  <c r="G24" i="1" s="1"/>
  <c r="G25" i="1" s="1"/>
  <c r="N22" i="1"/>
  <c r="S21" i="1"/>
  <c r="E17" i="1"/>
  <c r="R22" i="1" l="1"/>
  <c r="W21" i="1"/>
  <c r="V22" i="1" l="1"/>
  <c r="AA21" i="1"/>
  <c r="Z22" i="1" l="1"/>
  <c r="AE21" i="1"/>
  <c r="AD22" i="1" l="1"/>
</calcChain>
</file>

<file path=xl/sharedStrings.xml><?xml version="1.0" encoding="utf-8"?>
<sst xmlns="http://schemas.openxmlformats.org/spreadsheetml/2006/main" count="660" uniqueCount="89">
  <si>
    <t>REMAINING</t>
  </si>
  <si>
    <t>TXN BAL</t>
  </si>
  <si>
    <t>TOTAL</t>
  </si>
  <si>
    <t>FWD</t>
  </si>
  <si>
    <t>MID</t>
  </si>
  <si>
    <t>DEF</t>
  </si>
  <si>
    <t>GKP</t>
  </si>
  <si>
    <t>PRIC</t>
  </si>
  <si>
    <t>SAL</t>
  </si>
  <si>
    <t>TEAM</t>
  </si>
  <si>
    <t>NAME</t>
  </si>
  <si>
    <t>POS</t>
  </si>
  <si>
    <t>SALE</t>
  </si>
  <si>
    <t>Start GW</t>
  </si>
  <si>
    <t>Plan</t>
  </si>
  <si>
    <t>TSB</t>
  </si>
  <si>
    <t>FPL</t>
  </si>
  <si>
    <t>FFix</t>
  </si>
  <si>
    <t>LIV</t>
  </si>
  <si>
    <t>BUR</t>
  </si>
  <si>
    <t>WHU</t>
  </si>
  <si>
    <t>MCI</t>
  </si>
  <si>
    <t>ARS</t>
  </si>
  <si>
    <t>TOT</t>
  </si>
  <si>
    <t>EVE</t>
  </si>
  <si>
    <t>Soucek</t>
  </si>
  <si>
    <t>McCarthy</t>
  </si>
  <si>
    <t>Salah</t>
  </si>
  <si>
    <t>@new</t>
  </si>
  <si>
    <t>AVL</t>
  </si>
  <si>
    <t>SOU</t>
  </si>
  <si>
    <t>BHA</t>
  </si>
  <si>
    <t>CRY</t>
  </si>
  <si>
    <t>NEW</t>
  </si>
  <si>
    <t>LEI</t>
  </si>
  <si>
    <t>CHE</t>
  </si>
  <si>
    <t>Mitrovic</t>
  </si>
  <si>
    <t>FUL</t>
  </si>
  <si>
    <t>LEE</t>
  </si>
  <si>
    <t>@shu</t>
  </si>
  <si>
    <t>@wba</t>
  </si>
  <si>
    <t>@bur</t>
  </si>
  <si>
    <t>@mci</t>
  </si>
  <si>
    <t>SHU</t>
  </si>
  <si>
    <t>WBA</t>
  </si>
  <si>
    <t>@avl</t>
  </si>
  <si>
    <t>@wol</t>
  </si>
  <si>
    <t>@eve</t>
  </si>
  <si>
    <t>GW</t>
  </si>
  <si>
    <t>$</t>
  </si>
  <si>
    <t>Out</t>
  </si>
  <si>
    <t>Dif</t>
  </si>
  <si>
    <t>Rem</t>
  </si>
  <si>
    <t>In</t>
  </si>
  <si>
    <t>Justin</t>
  </si>
  <si>
    <t>Alexander-Arnold</t>
  </si>
  <si>
    <t>Taylor</t>
  </si>
  <si>
    <t>Ayling</t>
  </si>
  <si>
    <t>Kane</t>
  </si>
  <si>
    <t>Bissouma</t>
  </si>
  <si>
    <t>BRI</t>
  </si>
  <si>
    <t>Peacock-Farrell</t>
  </si>
  <si>
    <t>@whu</t>
  </si>
  <si>
    <t>De Bruyne</t>
  </si>
  <si>
    <t>@liv</t>
  </si>
  <si>
    <t>@cry</t>
  </si>
  <si>
    <t>Chilwell</t>
  </si>
  <si>
    <t>Grealish</t>
  </si>
  <si>
    <t>Calvert-Lewin</t>
  </si>
  <si>
    <t>Son</t>
  </si>
  <si>
    <t>@bha</t>
  </si>
  <si>
    <t>@ars</t>
  </si>
  <si>
    <t>KDB</t>
  </si>
  <si>
    <t>MUN</t>
  </si>
  <si>
    <t>@MCI</t>
  </si>
  <si>
    <t>WOL</t>
  </si>
  <si>
    <t>@che</t>
  </si>
  <si>
    <t>@ful</t>
  </si>
  <si>
    <t>@lee</t>
  </si>
  <si>
    <t>@lei</t>
  </si>
  <si>
    <t>@mun</t>
  </si>
  <si>
    <t>Alternative Plan</t>
  </si>
  <si>
    <t>Watkins</t>
  </si>
  <si>
    <t>Rashford</t>
  </si>
  <si>
    <t>Bamford</t>
  </si>
  <si>
    <t>@sou</t>
  </si>
  <si>
    <t>Ziyech</t>
  </si>
  <si>
    <t>@tot</t>
  </si>
  <si>
    <t>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</si>
</sst>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164" fontId="3" fillId="0" borderId="0" xfId="0" applyNumberFormat="1" applyFont="1"/>
    <xf numFmtId="166" fontId="3" fillId="0" borderId="0" xfId="0" applyNumberFormat="1" applyFont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/>
    <xf numFmtId="0" fontId="2" fillId="5" borderId="14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6" borderId="15" xfId="0" applyFont="1" applyFill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9" fontId="3" fillId="0" borderId="8" xfId="1" applyFont="1" applyFill="1" applyBorder="1" applyAlignment="1">
      <alignment horizontal="center" vertical="center"/>
    </xf>
    <xf numFmtId="0" fontId="3" fillId="7" borderId="0" xfId="0" quotePrefix="1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3" fillId="8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9" borderId="0" xfId="0" applyFont="1" applyFill="1"/>
    <xf numFmtId="0" fontId="3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3" fillId="9" borderId="0" xfId="0" applyFont="1" applyFill="1" applyAlignment="1">
      <alignment shrinkToFit="1"/>
    </xf>
    <xf numFmtId="0" fontId="3" fillId="10" borderId="0" xfId="0" quotePrefix="1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9" fontId="3" fillId="7" borderId="8" xfId="1" applyFont="1" applyFill="1" applyBorder="1" applyAlignment="1">
      <alignment horizontal="center" vertical="center"/>
    </xf>
    <xf numFmtId="0" fontId="6" fillId="9" borderId="0" xfId="0" applyFont="1" applyFill="1"/>
    <xf numFmtId="0" fontId="6" fillId="9" borderId="0" xfId="0" applyFont="1" applyFill="1" applyAlignment="1">
      <alignment shrinkToFit="1"/>
    </xf>
    <xf numFmtId="0" fontId="3" fillId="11" borderId="0" xfId="0" quotePrefix="1" applyFont="1" applyFill="1" applyAlignment="1">
      <alignment horizontal="center"/>
    </xf>
    <xf numFmtId="2" fontId="0" fillId="0" borderId="0" xfId="0" applyNumberFormat="1"/>
    <xf numFmtId="9" fontId="3" fillId="4" borderId="8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9FF99"/>
      <color rgb="FFFFFF66"/>
      <color rgb="FF99CCFF"/>
      <color rgb="FFFFFF99"/>
      <color rgb="FFFF996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J74"/>
  <sheetViews>
    <sheetView tabSelected="1" zoomScaleNormal="100" workbookViewId="0">
      <selection activeCell="E16" sqref="E16"/>
    </sheetView>
  </sheetViews>
  <sheetFormatPr defaultColWidth="9.109375" defaultRowHeight="12" customHeight="1" x14ac:dyDescent="0.25"/>
  <cols>
    <col min="1" max="1" width="4" style="3" bestFit="1" customWidth="1"/>
    <col min="2" max="2" width="13.21875" style="3" bestFit="1" customWidth="1"/>
    <col min="3" max="3" width="4.77734375" style="3" bestFit="1" customWidth="1"/>
    <col min="4" max="4" width="10.88671875" style="3" customWidth="1"/>
    <col min="5" max="5" width="4.33203125" style="3" bestFit="1" customWidth="1"/>
    <col min="6" max="6" width="4" style="3" bestFit="1" customWidth="1"/>
    <col min="7" max="8" width="4.88671875" style="3" bestFit="1" customWidth="1"/>
    <col min="9" max="9" width="4.77734375" style="3" bestFit="1" customWidth="1"/>
    <col min="10" max="10" width="4.33203125" style="3" bestFit="1" customWidth="1"/>
    <col min="11" max="11" width="13.21875" style="3" bestFit="1" customWidth="1"/>
    <col min="12" max="12" width="5.21875" style="17" bestFit="1" customWidth="1"/>
    <col min="13" max="13" width="1.5546875" style="3" bestFit="1" customWidth="1"/>
    <col min="14" max="14" width="4.33203125" style="3" bestFit="1" customWidth="1"/>
    <col min="15" max="15" width="13.21875" style="3" bestFit="1" customWidth="1"/>
    <col min="16" max="16" width="5.21875" style="17" bestFit="1" customWidth="1"/>
    <col min="17" max="17" width="1.5546875" style="3" bestFit="1" customWidth="1"/>
    <col min="18" max="18" width="4.5546875" style="3" bestFit="1" customWidth="1"/>
    <col min="19" max="19" width="13.21875" style="3" bestFit="1" customWidth="1"/>
    <col min="20" max="20" width="5.109375" style="17" bestFit="1" customWidth="1"/>
    <col min="21" max="21" width="1.5546875" style="3" bestFit="1" customWidth="1"/>
    <col min="22" max="22" width="4.33203125" style="3" bestFit="1" customWidth="1"/>
    <col min="23" max="23" width="13.21875" style="3" bestFit="1" customWidth="1"/>
    <col min="24" max="24" width="5.33203125" style="17" bestFit="1" customWidth="1"/>
    <col min="25" max="25" width="1.5546875" style="3" bestFit="1" customWidth="1"/>
    <col min="26" max="26" width="4.33203125" style="3" bestFit="1" customWidth="1"/>
    <col min="27" max="27" width="13.21875" style="3" bestFit="1" customWidth="1"/>
    <col min="28" max="28" width="5.21875" style="17" bestFit="1" customWidth="1"/>
    <col min="29" max="29" width="1.5546875" style="3" bestFit="1" customWidth="1"/>
    <col min="30" max="30" width="4.33203125" style="3" bestFit="1" customWidth="1"/>
    <col min="31" max="31" width="13.21875" style="3" bestFit="1" customWidth="1"/>
    <col min="32" max="32" width="5.33203125" style="3" bestFit="1" customWidth="1"/>
    <col min="33" max="33" width="1.5546875" style="3" bestFit="1" customWidth="1"/>
    <col min="34" max="16384" width="9.109375" style="3"/>
  </cols>
  <sheetData>
    <row r="1" spans="1:29" ht="12" customHeight="1" thickTop="1" x14ac:dyDescent="0.25">
      <c r="A1" s="1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12</v>
      </c>
      <c r="G1" s="18" t="s">
        <v>16</v>
      </c>
      <c r="H1" s="18" t="s">
        <v>17</v>
      </c>
      <c r="I1" s="15" t="s">
        <v>15</v>
      </c>
      <c r="N1" s="4"/>
      <c r="R1" s="4"/>
      <c r="V1" s="4"/>
      <c r="Z1" s="4"/>
    </row>
    <row r="2" spans="1:29" ht="12" customHeight="1" x14ac:dyDescent="0.25">
      <c r="A2" s="5" t="s">
        <v>6</v>
      </c>
      <c r="B2" s="6" t="s">
        <v>26</v>
      </c>
      <c r="C2" s="7" t="s">
        <v>30</v>
      </c>
      <c r="D2" s="10">
        <v>4.5</v>
      </c>
      <c r="E2" s="10">
        <v>4.5</v>
      </c>
      <c r="F2" s="10">
        <f t="shared" ref="F2:F16" si="0">IF(E2&lt;D2,E2,ROUNDDOWN(ROUND((E2-D2)/2,2),1)+D2)</f>
        <v>4.5</v>
      </c>
      <c r="G2" s="27">
        <v>0.46</v>
      </c>
      <c r="H2" s="27">
        <v>0.53</v>
      </c>
      <c r="I2" s="19">
        <v>0.19700000000000001</v>
      </c>
      <c r="M2" s="8"/>
      <c r="N2" s="4"/>
      <c r="O2" s="17"/>
      <c r="Q2" s="21"/>
      <c r="R2" s="23"/>
      <c r="S2" s="21"/>
      <c r="T2" s="24"/>
      <c r="U2" s="21"/>
      <c r="V2" s="4"/>
      <c r="Z2" s="4"/>
      <c r="AA2" s="25"/>
    </row>
    <row r="3" spans="1:29" ht="12" customHeight="1" x14ac:dyDescent="0.25">
      <c r="A3" s="5" t="s">
        <v>6</v>
      </c>
      <c r="B3" s="6" t="s">
        <v>61</v>
      </c>
      <c r="C3" s="7" t="s">
        <v>19</v>
      </c>
      <c r="D3" s="10">
        <v>4</v>
      </c>
      <c r="E3" s="10">
        <v>4</v>
      </c>
      <c r="F3" s="10">
        <f t="shared" si="0"/>
        <v>4</v>
      </c>
      <c r="G3" s="27">
        <v>0</v>
      </c>
      <c r="H3" s="27">
        <v>-0.01</v>
      </c>
      <c r="I3" s="19">
        <v>1.4E-2</v>
      </c>
      <c r="N3" s="4"/>
      <c r="O3" s="17"/>
      <c r="Q3" s="4"/>
      <c r="R3" s="16"/>
      <c r="T3" s="24"/>
      <c r="V3" s="4"/>
      <c r="X3" s="24"/>
      <c r="Z3" s="4"/>
      <c r="AA3" s="25"/>
    </row>
    <row r="4" spans="1:29" ht="12" customHeight="1" x14ac:dyDescent="0.25">
      <c r="A4" s="5" t="s">
        <v>5</v>
      </c>
      <c r="B4" s="6" t="s">
        <v>55</v>
      </c>
      <c r="C4" s="7" t="s">
        <v>18</v>
      </c>
      <c r="D4" s="10">
        <v>7.5</v>
      </c>
      <c r="E4" s="10">
        <v>7.4</v>
      </c>
      <c r="F4" s="10">
        <f t="shared" si="0"/>
        <v>7.4</v>
      </c>
      <c r="G4" s="27">
        <v>-0.73</v>
      </c>
      <c r="H4" s="27">
        <v>-0.86</v>
      </c>
      <c r="I4" s="19">
        <v>0.29299999999999998</v>
      </c>
      <c r="N4" s="4"/>
      <c r="O4" s="17"/>
      <c r="Q4" s="4"/>
      <c r="R4" s="16"/>
      <c r="T4" s="24"/>
      <c r="V4" s="4"/>
      <c r="Z4" s="4"/>
      <c r="AA4" s="25"/>
    </row>
    <row r="5" spans="1:29" ht="12" customHeight="1" x14ac:dyDescent="0.25">
      <c r="A5" s="5" t="s">
        <v>5</v>
      </c>
      <c r="B5" s="6" t="s">
        <v>56</v>
      </c>
      <c r="C5" s="7" t="s">
        <v>19</v>
      </c>
      <c r="D5" s="10">
        <v>4.5</v>
      </c>
      <c r="E5" s="10">
        <v>4.5</v>
      </c>
      <c r="F5" s="10">
        <f t="shared" si="0"/>
        <v>4.5</v>
      </c>
      <c r="G5" s="46">
        <v>-1.01</v>
      </c>
      <c r="H5" s="27">
        <v>-0.75</v>
      </c>
      <c r="I5" s="19">
        <v>3.2000000000000001E-2</v>
      </c>
      <c r="N5" s="4"/>
      <c r="O5" s="17"/>
      <c r="Q5" s="4"/>
      <c r="R5" s="16"/>
      <c r="V5" s="4"/>
      <c r="Z5" s="4"/>
      <c r="AA5" s="25"/>
    </row>
    <row r="6" spans="1:29" ht="12" customHeight="1" x14ac:dyDescent="0.25">
      <c r="A6" s="5" t="s">
        <v>5</v>
      </c>
      <c r="B6" s="6" t="s">
        <v>66</v>
      </c>
      <c r="C6" s="7" t="s">
        <v>35</v>
      </c>
      <c r="D6" s="10">
        <v>5.8</v>
      </c>
      <c r="E6" s="10">
        <v>6</v>
      </c>
      <c r="F6" s="10">
        <f t="shared" si="0"/>
        <v>5.8999999999999995</v>
      </c>
      <c r="G6" s="41">
        <v>1.06</v>
      </c>
      <c r="H6" s="41">
        <v>1.04</v>
      </c>
      <c r="I6" s="19">
        <v>0.253</v>
      </c>
      <c r="N6" s="4"/>
      <c r="V6" s="4"/>
      <c r="Z6" s="4"/>
    </row>
    <row r="7" spans="1:29" ht="12" customHeight="1" x14ac:dyDescent="0.25">
      <c r="A7" s="5" t="s">
        <v>5</v>
      </c>
      <c r="B7" s="6" t="s">
        <v>54</v>
      </c>
      <c r="C7" s="7" t="s">
        <v>34</v>
      </c>
      <c r="D7" s="10">
        <v>4.5</v>
      </c>
      <c r="E7" s="10">
        <v>4.8</v>
      </c>
      <c r="F7" s="10">
        <f t="shared" si="0"/>
        <v>4.5999999999999996</v>
      </c>
      <c r="G7" s="27">
        <v>0.01</v>
      </c>
      <c r="H7" s="27">
        <v>0.06</v>
      </c>
      <c r="I7" s="19">
        <v>0.217</v>
      </c>
      <c r="M7" s="4"/>
      <c r="U7" s="4"/>
      <c r="Y7" s="4"/>
      <c r="AC7" s="4"/>
    </row>
    <row r="8" spans="1:29" ht="12" customHeight="1" x14ac:dyDescent="0.25">
      <c r="A8" s="5" t="s">
        <v>5</v>
      </c>
      <c r="B8" s="6" t="s">
        <v>57</v>
      </c>
      <c r="C8" s="7" t="s">
        <v>38</v>
      </c>
      <c r="D8" s="10">
        <v>4.5</v>
      </c>
      <c r="E8" s="10">
        <v>4.5</v>
      </c>
      <c r="F8" s="10">
        <f t="shared" si="0"/>
        <v>4.5</v>
      </c>
      <c r="G8" s="27">
        <v>-0.02</v>
      </c>
      <c r="H8" s="27">
        <v>0.32</v>
      </c>
      <c r="I8" s="19">
        <v>4.2999999999999997E-2</v>
      </c>
      <c r="M8" s="4"/>
      <c r="U8" s="4"/>
      <c r="Y8" s="4"/>
      <c r="AC8" s="4"/>
    </row>
    <row r="9" spans="1:29" ht="12" customHeight="1" x14ac:dyDescent="0.25">
      <c r="A9" s="5" t="s">
        <v>4</v>
      </c>
      <c r="B9" s="6" t="s">
        <v>27</v>
      </c>
      <c r="C9" s="7" t="s">
        <v>18</v>
      </c>
      <c r="D9" s="10">
        <v>12</v>
      </c>
      <c r="E9" s="10">
        <v>12.4</v>
      </c>
      <c r="F9" s="10">
        <f t="shared" si="0"/>
        <v>12.2</v>
      </c>
      <c r="G9" s="27">
        <v>-0.18</v>
      </c>
      <c r="H9" s="27">
        <v>-0.14000000000000001</v>
      </c>
      <c r="I9" s="19">
        <v>0.46899999999999997</v>
      </c>
      <c r="M9" s="9"/>
      <c r="O9" s="17"/>
      <c r="Q9" s="4"/>
      <c r="R9" s="16"/>
      <c r="U9" s="4"/>
      <c r="Y9" s="4"/>
      <c r="AC9" s="4"/>
    </row>
    <row r="10" spans="1:29" ht="12" customHeight="1" x14ac:dyDescent="0.25">
      <c r="A10" s="5" t="s">
        <v>4</v>
      </c>
      <c r="B10" s="6" t="s">
        <v>69</v>
      </c>
      <c r="C10" s="7" t="s">
        <v>23</v>
      </c>
      <c r="D10" s="10">
        <v>9.1</v>
      </c>
      <c r="E10" s="10">
        <v>9.6</v>
      </c>
      <c r="F10" s="10">
        <f t="shared" si="0"/>
        <v>9.2999999999999989</v>
      </c>
      <c r="G10" s="27">
        <v>0.42</v>
      </c>
      <c r="H10" s="27">
        <v>0.4</v>
      </c>
      <c r="I10" s="19">
        <v>0.60399999999999998</v>
      </c>
      <c r="M10" s="4"/>
      <c r="O10" s="17"/>
      <c r="Q10" s="4"/>
      <c r="R10" s="16"/>
      <c r="U10" s="4"/>
      <c r="Y10" s="4"/>
      <c r="AC10" s="4"/>
    </row>
    <row r="11" spans="1:29" ht="12" customHeight="1" x14ac:dyDescent="0.25">
      <c r="A11" s="5" t="s">
        <v>4</v>
      </c>
      <c r="B11" s="6" t="s">
        <v>67</v>
      </c>
      <c r="C11" s="7" t="s">
        <v>29</v>
      </c>
      <c r="D11" s="10">
        <v>7.1</v>
      </c>
      <c r="E11" s="10">
        <v>7.4</v>
      </c>
      <c r="F11" s="10">
        <f t="shared" si="0"/>
        <v>7.1999999999999993</v>
      </c>
      <c r="G11" s="27">
        <v>0.36</v>
      </c>
      <c r="H11" s="27">
        <v>0.37</v>
      </c>
      <c r="I11" s="19">
        <v>0.32</v>
      </c>
      <c r="M11" s="4"/>
      <c r="O11" s="17"/>
      <c r="Q11" s="4"/>
      <c r="R11" s="16"/>
      <c r="U11" s="4"/>
      <c r="Y11" s="4"/>
      <c r="AC11" s="4"/>
    </row>
    <row r="12" spans="1:29" ht="12" customHeight="1" x14ac:dyDescent="0.25">
      <c r="A12" s="5" t="s">
        <v>4</v>
      </c>
      <c r="B12" s="6" t="s">
        <v>25</v>
      </c>
      <c r="C12" s="7" t="s">
        <v>20</v>
      </c>
      <c r="D12" s="10">
        <v>5</v>
      </c>
      <c r="E12" s="10">
        <v>4.9000000000000004</v>
      </c>
      <c r="F12" s="10">
        <f t="shared" si="0"/>
        <v>4.9000000000000004</v>
      </c>
      <c r="G12" s="27">
        <v>-0.86</v>
      </c>
      <c r="H12" s="27">
        <v>-0.86</v>
      </c>
      <c r="I12" s="19">
        <v>2.5999999999999999E-2</v>
      </c>
      <c r="M12" s="4"/>
      <c r="O12" s="17"/>
      <c r="Q12" s="4"/>
      <c r="R12" s="16"/>
      <c r="U12" s="4"/>
      <c r="Y12" s="4"/>
      <c r="AC12" s="4"/>
    </row>
    <row r="13" spans="1:29" ht="12" customHeight="1" x14ac:dyDescent="0.25">
      <c r="A13" s="5" t="s">
        <v>4</v>
      </c>
      <c r="B13" s="6" t="s">
        <v>59</v>
      </c>
      <c r="C13" s="7" t="s">
        <v>60</v>
      </c>
      <c r="D13" s="10">
        <v>4.5</v>
      </c>
      <c r="E13" s="10">
        <v>4.5</v>
      </c>
      <c r="F13" s="10">
        <f t="shared" si="0"/>
        <v>4.5</v>
      </c>
      <c r="G13" s="27">
        <v>0.14000000000000001</v>
      </c>
      <c r="H13" s="27">
        <v>7.0000000000000007E-2</v>
      </c>
      <c r="I13" s="19">
        <v>3.5999999999999997E-2</v>
      </c>
      <c r="M13" s="4"/>
      <c r="O13" s="17"/>
      <c r="Q13" s="4"/>
      <c r="R13" s="16"/>
      <c r="U13" s="4"/>
      <c r="Y13" s="4"/>
      <c r="AC13" s="4"/>
    </row>
    <row r="14" spans="1:29" ht="12" customHeight="1" x14ac:dyDescent="0.25">
      <c r="A14" s="5" t="s">
        <v>3</v>
      </c>
      <c r="B14" s="6" t="s">
        <v>58</v>
      </c>
      <c r="C14" s="7" t="s">
        <v>23</v>
      </c>
      <c r="D14" s="10">
        <v>10.5</v>
      </c>
      <c r="E14" s="10">
        <v>11</v>
      </c>
      <c r="F14" s="10">
        <f t="shared" si="0"/>
        <v>10.7</v>
      </c>
      <c r="G14" s="27">
        <v>0.4</v>
      </c>
      <c r="H14" s="27">
        <v>0.38</v>
      </c>
      <c r="I14" s="19">
        <v>0.45400000000000001</v>
      </c>
      <c r="N14" s="4"/>
      <c r="O14" s="17"/>
      <c r="Q14" s="4"/>
      <c r="R14" s="16"/>
      <c r="Z14" s="4"/>
    </row>
    <row r="15" spans="1:29" ht="12" customHeight="1" x14ac:dyDescent="0.25">
      <c r="A15" s="5" t="s">
        <v>3</v>
      </c>
      <c r="B15" s="6" t="s">
        <v>68</v>
      </c>
      <c r="C15" s="7" t="s">
        <v>24</v>
      </c>
      <c r="D15" s="10">
        <v>7.7</v>
      </c>
      <c r="E15" s="10">
        <v>7.8</v>
      </c>
      <c r="F15" s="10">
        <f t="shared" si="0"/>
        <v>7.7</v>
      </c>
      <c r="G15" s="41">
        <v>1</v>
      </c>
      <c r="H15" s="41">
        <v>1.05</v>
      </c>
      <c r="I15" s="19">
        <v>0.56499999999999995</v>
      </c>
      <c r="N15" s="4"/>
      <c r="O15" s="17"/>
      <c r="Q15" s="4"/>
      <c r="R15" s="16"/>
      <c r="V15" s="4"/>
      <c r="Z15" s="4"/>
    </row>
    <row r="16" spans="1:29" ht="12" customHeight="1" x14ac:dyDescent="0.25">
      <c r="A16" s="5" t="s">
        <v>3</v>
      </c>
      <c r="B16" s="6" t="s">
        <v>36</v>
      </c>
      <c r="C16" s="7" t="s">
        <v>37</v>
      </c>
      <c r="D16" s="10">
        <v>6</v>
      </c>
      <c r="E16" s="10">
        <v>5.7</v>
      </c>
      <c r="F16" s="10">
        <f t="shared" si="0"/>
        <v>5.7</v>
      </c>
      <c r="G16" s="27">
        <v>-0.84</v>
      </c>
      <c r="H16" s="27">
        <v>-0.87</v>
      </c>
      <c r="I16" s="19">
        <v>7.9000000000000001E-2</v>
      </c>
      <c r="N16" s="4"/>
      <c r="O16" s="17"/>
      <c r="Q16" s="4"/>
      <c r="R16" s="16"/>
      <c r="V16" s="4"/>
      <c r="Z16" s="4"/>
    </row>
    <row r="17" spans="1:33" ht="12" customHeight="1" x14ac:dyDescent="0.25">
      <c r="A17" s="53" t="s">
        <v>2</v>
      </c>
      <c r="B17" s="54"/>
      <c r="C17" s="50"/>
      <c r="D17" s="10">
        <f>SUM(D2:D16)</f>
        <v>97.2</v>
      </c>
      <c r="E17" s="10">
        <f>SUM(E2:E16)+D19</f>
        <v>101.50000000000001</v>
      </c>
      <c r="F17" s="55"/>
      <c r="G17" s="55"/>
      <c r="H17" s="55"/>
      <c r="I17" s="56"/>
      <c r="N17" s="4"/>
      <c r="O17" s="17"/>
      <c r="Q17" s="4"/>
      <c r="R17" s="16"/>
      <c r="V17" s="4"/>
      <c r="Z17" s="4"/>
    </row>
    <row r="18" spans="1:33" ht="12" customHeight="1" x14ac:dyDescent="0.25">
      <c r="A18" s="53" t="s">
        <v>1</v>
      </c>
      <c r="B18" s="54"/>
      <c r="C18" s="51"/>
      <c r="D18" s="10">
        <v>-0.3</v>
      </c>
      <c r="E18" s="11"/>
      <c r="F18" s="57"/>
      <c r="G18" s="57"/>
      <c r="H18" s="57"/>
      <c r="I18" s="58"/>
      <c r="N18" s="4"/>
      <c r="R18" s="16"/>
      <c r="V18" s="4"/>
      <c r="Z18" s="4"/>
    </row>
    <row r="19" spans="1:33" ht="12" customHeight="1" thickBot="1" x14ac:dyDescent="0.3">
      <c r="A19" s="48" t="s">
        <v>0</v>
      </c>
      <c r="B19" s="49"/>
      <c r="C19" s="52"/>
      <c r="D19" s="12">
        <f>100-D17+D18</f>
        <v>2.4999999999999973</v>
      </c>
      <c r="E19" s="13"/>
      <c r="F19" s="59"/>
      <c r="G19" s="59"/>
      <c r="H19" s="59"/>
      <c r="I19" s="60"/>
      <c r="N19" s="4"/>
      <c r="O19" s="3" t="s">
        <v>13</v>
      </c>
      <c r="P19" s="17">
        <v>8</v>
      </c>
      <c r="R19" s="16"/>
      <c r="V19" s="4"/>
      <c r="Z19" s="4"/>
    </row>
    <row r="20" spans="1:33" ht="12" customHeight="1" thickTop="1" x14ac:dyDescent="0.25">
      <c r="B20" s="14"/>
    </row>
    <row r="21" spans="1:33" ht="12" customHeight="1" x14ac:dyDescent="0.3">
      <c r="A21" s="47" t="s">
        <v>14</v>
      </c>
      <c r="B21" s="47"/>
      <c r="C21" s="47"/>
      <c r="D21" s="47"/>
      <c r="E21" s="47"/>
      <c r="F21" s="47"/>
      <c r="G21" s="47"/>
      <c r="H21" s="22"/>
      <c r="I21" s="20"/>
      <c r="J21" s="20"/>
      <c r="K21" s="21">
        <f>P19</f>
        <v>8</v>
      </c>
      <c r="L21" s="20"/>
      <c r="M21" s="22"/>
      <c r="N21" s="20"/>
      <c r="O21" s="25">
        <f>K21+1</f>
        <v>9</v>
      </c>
      <c r="P21" s="20"/>
      <c r="Q21" s="30"/>
      <c r="R21" s="20"/>
      <c r="S21" s="25">
        <f>O21+1</f>
        <v>10</v>
      </c>
      <c r="T21" s="20"/>
      <c r="U21" s="30"/>
      <c r="V21" s="20"/>
      <c r="W21" s="25">
        <f>S21+1</f>
        <v>11</v>
      </c>
      <c r="X21" s="20"/>
      <c r="Y21" s="30"/>
      <c r="Z21" s="20"/>
      <c r="AA21" s="25">
        <f>W21+1</f>
        <v>12</v>
      </c>
      <c r="AB21" s="20"/>
      <c r="AC21" s="30"/>
      <c r="AD21" s="20"/>
      <c r="AE21" s="25">
        <f>AA21+1</f>
        <v>13</v>
      </c>
      <c r="AF21" s="20"/>
      <c r="AG21" s="30"/>
    </row>
    <row r="22" spans="1:33" ht="12" customHeight="1" x14ac:dyDescent="0.3">
      <c r="A22" s="25" t="s">
        <v>48</v>
      </c>
      <c r="B22" s="25" t="s">
        <v>53</v>
      </c>
      <c r="C22" s="25" t="s">
        <v>49</v>
      </c>
      <c r="D22" s="25" t="s">
        <v>50</v>
      </c>
      <c r="E22" s="25"/>
      <c r="F22" s="25" t="s">
        <v>51</v>
      </c>
      <c r="G22" s="25" t="s">
        <v>52</v>
      </c>
      <c r="I22" s="20"/>
      <c r="J22" s="21" t="str">
        <f>CONCATENATE("GW ",K21)</f>
        <v>GW 8</v>
      </c>
      <c r="K22" s="20"/>
      <c r="L22" s="20"/>
      <c r="M22" s="22"/>
      <c r="N22" s="25" t="str">
        <f>CONCATENATE("GW ",O21)</f>
        <v>GW 9</v>
      </c>
      <c r="O22" s="20"/>
      <c r="P22" s="20"/>
      <c r="Q22" s="30"/>
      <c r="R22" s="25" t="str">
        <f>CONCATENATE("GW ",S21)</f>
        <v>GW 10</v>
      </c>
      <c r="S22" s="20"/>
      <c r="T22" s="20"/>
      <c r="U22" s="30"/>
      <c r="V22" s="25" t="str">
        <f>CONCATENATE("GW ",W21)</f>
        <v>GW 11</v>
      </c>
      <c r="W22" s="20"/>
      <c r="X22" s="20"/>
      <c r="Y22" s="30"/>
      <c r="Z22" s="25" t="str">
        <f>CONCATENATE("GW ",AA21)</f>
        <v>GW 12</v>
      </c>
      <c r="AA22" s="20"/>
      <c r="AB22" s="20"/>
      <c r="AC22" s="30"/>
      <c r="AD22" s="25" t="str">
        <f>CONCATENATE("GW ",AE21)</f>
        <v>GW 13</v>
      </c>
      <c r="AE22" s="20"/>
      <c r="AF22" s="20"/>
      <c r="AG22" s="30"/>
    </row>
    <row r="23" spans="1:33" ht="11.25" customHeight="1" x14ac:dyDescent="0.3">
      <c r="A23" s="25">
        <v>9</v>
      </c>
      <c r="B23" s="25" t="s">
        <v>82</v>
      </c>
      <c r="C23" s="25">
        <v>6</v>
      </c>
      <c r="D23" s="25" t="s">
        <v>36</v>
      </c>
      <c r="E23" s="25">
        <v>5.7</v>
      </c>
      <c r="F23" s="25">
        <f t="shared" ref="F23:F25" si="1">E23-C23</f>
        <v>-0.29999999999999982</v>
      </c>
      <c r="G23" s="26">
        <f>F23+D$19</f>
        <v>2.1999999999999975</v>
      </c>
      <c r="I23" s="20"/>
      <c r="J23" s="25" t="s">
        <v>6</v>
      </c>
      <c r="K23" s="35" t="s">
        <v>26</v>
      </c>
      <c r="L23" s="28" t="s">
        <v>33</v>
      </c>
      <c r="M23" s="25"/>
      <c r="N23" s="25" t="s">
        <v>6</v>
      </c>
      <c r="O23" s="35" t="s">
        <v>26</v>
      </c>
      <c r="P23" s="38" t="s">
        <v>46</v>
      </c>
      <c r="Q23" s="25"/>
      <c r="R23" s="25" t="s">
        <v>6</v>
      </c>
      <c r="S23" s="35" t="s">
        <v>26</v>
      </c>
      <c r="T23" s="33" t="s">
        <v>73</v>
      </c>
      <c r="U23" s="25"/>
      <c r="V23" s="25" t="s">
        <v>6</v>
      </c>
      <c r="W23" s="35" t="s">
        <v>26</v>
      </c>
      <c r="X23" s="28" t="s">
        <v>70</v>
      </c>
      <c r="Y23" s="25"/>
      <c r="Z23" s="25" t="s">
        <v>6</v>
      </c>
      <c r="AA23" s="35" t="s">
        <v>26</v>
      </c>
      <c r="AB23" s="28" t="s">
        <v>43</v>
      </c>
      <c r="AD23" s="25" t="s">
        <v>6</v>
      </c>
      <c r="AE23" s="35" t="s">
        <v>26</v>
      </c>
      <c r="AF23" s="38" t="s">
        <v>71</v>
      </c>
      <c r="AG23" s="25"/>
    </row>
    <row r="24" spans="1:33" ht="12" customHeight="1" x14ac:dyDescent="0.3">
      <c r="A24" s="25">
        <v>9</v>
      </c>
      <c r="B24" s="25" t="s">
        <v>72</v>
      </c>
      <c r="C24" s="25">
        <v>11.5</v>
      </c>
      <c r="D24" s="25" t="s">
        <v>69</v>
      </c>
      <c r="E24" s="25">
        <v>9.3000000000000007</v>
      </c>
      <c r="F24" s="25">
        <f t="shared" si="1"/>
        <v>-2.1999999999999993</v>
      </c>
      <c r="G24" s="26">
        <f t="shared" ref="G24:G25" si="2">F24+G23</f>
        <v>0</v>
      </c>
      <c r="I24" s="20"/>
      <c r="J24" s="25" t="s">
        <v>5</v>
      </c>
      <c r="K24" s="35" t="s">
        <v>57</v>
      </c>
      <c r="L24" s="28" t="s">
        <v>65</v>
      </c>
      <c r="M24" s="25"/>
      <c r="N24" s="25" t="s">
        <v>5</v>
      </c>
      <c r="O24" s="35" t="s">
        <v>55</v>
      </c>
      <c r="P24" s="31" t="s">
        <v>34</v>
      </c>
      <c r="Q24" s="25"/>
      <c r="R24" s="25" t="s">
        <v>5</v>
      </c>
      <c r="S24" s="35" t="s">
        <v>55</v>
      </c>
      <c r="T24" s="28" t="s">
        <v>70</v>
      </c>
      <c r="U24" s="25"/>
      <c r="V24" s="25" t="s">
        <v>5</v>
      </c>
      <c r="W24" s="35" t="s">
        <v>55</v>
      </c>
      <c r="X24" s="31" t="s">
        <v>75</v>
      </c>
      <c r="Y24" s="25"/>
      <c r="Z24" s="25" t="s">
        <v>5</v>
      </c>
      <c r="AA24" s="35" t="s">
        <v>55</v>
      </c>
      <c r="AB24" s="28" t="s">
        <v>77</v>
      </c>
      <c r="AD24" s="25" t="s">
        <v>5</v>
      </c>
      <c r="AE24" s="35" t="s">
        <v>55</v>
      </c>
      <c r="AF24" s="38" t="s">
        <v>23</v>
      </c>
      <c r="AG24" s="25"/>
    </row>
    <row r="25" spans="1:33" ht="12" customHeight="1" x14ac:dyDescent="0.3">
      <c r="A25" s="25">
        <v>10</v>
      </c>
      <c r="B25" s="25"/>
      <c r="C25" s="25"/>
      <c r="D25" s="25"/>
      <c r="E25" s="25"/>
      <c r="F25" s="25">
        <f t="shared" si="1"/>
        <v>0</v>
      </c>
      <c r="G25" s="26">
        <f t="shared" si="2"/>
        <v>0</v>
      </c>
      <c r="I25" s="20"/>
      <c r="J25" s="39" t="s">
        <v>5</v>
      </c>
      <c r="K25" s="40" t="s">
        <v>54</v>
      </c>
      <c r="L25" s="31" t="s">
        <v>75</v>
      </c>
      <c r="M25" s="25"/>
      <c r="N25" s="39" t="s">
        <v>5</v>
      </c>
      <c r="O25" s="40" t="s">
        <v>56</v>
      </c>
      <c r="P25" s="28" t="s">
        <v>32</v>
      </c>
      <c r="Q25" s="25"/>
      <c r="R25" s="39" t="s">
        <v>5</v>
      </c>
      <c r="S25" s="40" t="s">
        <v>66</v>
      </c>
      <c r="T25" s="38" t="s">
        <v>23</v>
      </c>
      <c r="U25" s="25"/>
      <c r="V25" s="39" t="s">
        <v>5</v>
      </c>
      <c r="W25" s="40" t="s">
        <v>66</v>
      </c>
      <c r="X25" s="31" t="s">
        <v>38</v>
      </c>
      <c r="Y25" s="25"/>
      <c r="Z25" s="39" t="s">
        <v>5</v>
      </c>
      <c r="AA25" s="40" t="s">
        <v>66</v>
      </c>
      <c r="AB25" s="38" t="s">
        <v>47</v>
      </c>
      <c r="AD25" s="39" t="s">
        <v>5</v>
      </c>
      <c r="AE25" s="40" t="s">
        <v>66</v>
      </c>
      <c r="AF25" s="31" t="s">
        <v>46</v>
      </c>
      <c r="AG25" s="25"/>
    </row>
    <row r="26" spans="1:33" ht="12" customHeight="1" x14ac:dyDescent="0.3">
      <c r="A26" s="25"/>
      <c r="B26" s="25"/>
      <c r="C26" s="25"/>
      <c r="D26" s="25"/>
      <c r="E26" s="25"/>
      <c r="F26" s="25"/>
      <c r="G26" s="26"/>
      <c r="I26" s="20"/>
      <c r="J26" s="39" t="s">
        <v>5</v>
      </c>
      <c r="K26" s="40" t="s">
        <v>66</v>
      </c>
      <c r="L26" s="28" t="s">
        <v>43</v>
      </c>
      <c r="M26" s="25"/>
      <c r="N26" s="39" t="s">
        <v>5</v>
      </c>
      <c r="O26" s="40" t="s">
        <v>66</v>
      </c>
      <c r="P26" s="28" t="s">
        <v>28</v>
      </c>
      <c r="Q26" s="25"/>
      <c r="R26" s="39" t="s">
        <v>5</v>
      </c>
      <c r="S26" s="40" t="s">
        <v>54</v>
      </c>
      <c r="T26" s="28" t="s">
        <v>37</v>
      </c>
      <c r="U26" s="25"/>
      <c r="V26" s="39" t="s">
        <v>5</v>
      </c>
      <c r="W26" s="40" t="s">
        <v>54</v>
      </c>
      <c r="X26" s="28" t="s">
        <v>39</v>
      </c>
      <c r="Y26" s="25"/>
      <c r="Z26" s="39" t="s">
        <v>5</v>
      </c>
      <c r="AA26" s="40" t="s">
        <v>54</v>
      </c>
      <c r="AB26" s="28" t="s">
        <v>31</v>
      </c>
      <c r="AD26" s="25" t="s">
        <v>5</v>
      </c>
      <c r="AE26" s="35" t="s">
        <v>57</v>
      </c>
      <c r="AF26" s="28" t="s">
        <v>33</v>
      </c>
      <c r="AG26" s="25"/>
    </row>
    <row r="27" spans="1:33" ht="12" customHeight="1" x14ac:dyDescent="0.3">
      <c r="A27" s="25"/>
      <c r="B27" s="25"/>
      <c r="C27" s="25"/>
      <c r="D27" s="25"/>
      <c r="E27" s="25"/>
      <c r="F27" s="25"/>
      <c r="G27" s="26"/>
      <c r="I27" s="20"/>
      <c r="J27" s="25" t="s">
        <v>4</v>
      </c>
      <c r="K27" s="35" t="s">
        <v>25</v>
      </c>
      <c r="L27" s="28" t="s">
        <v>37</v>
      </c>
      <c r="M27" s="25"/>
      <c r="N27" s="25" t="s">
        <v>4</v>
      </c>
      <c r="O27" s="35" t="s">
        <v>25</v>
      </c>
      <c r="P27" s="31" t="s">
        <v>39</v>
      </c>
      <c r="Q27" s="25"/>
      <c r="R27" s="25" t="s">
        <v>4</v>
      </c>
      <c r="S27" s="35" t="s">
        <v>25</v>
      </c>
      <c r="T27" s="28" t="s">
        <v>29</v>
      </c>
      <c r="U27" s="25"/>
      <c r="V27" s="25" t="s">
        <v>4</v>
      </c>
      <c r="W27" s="35" t="s">
        <v>25</v>
      </c>
      <c r="X27" s="33" t="s">
        <v>73</v>
      </c>
      <c r="Y27" s="25"/>
      <c r="Z27" s="25" t="s">
        <v>5</v>
      </c>
      <c r="AA27" s="35" t="s">
        <v>57</v>
      </c>
      <c r="AB27" s="28" t="s">
        <v>20</v>
      </c>
      <c r="AD27" s="25" t="s">
        <v>4</v>
      </c>
      <c r="AE27" s="35" t="s">
        <v>25</v>
      </c>
      <c r="AF27" s="28" t="s">
        <v>32</v>
      </c>
      <c r="AG27" s="25"/>
    </row>
    <row r="28" spans="1:33" ht="12" customHeight="1" x14ac:dyDescent="0.3">
      <c r="A28" s="25"/>
      <c r="B28" s="25"/>
      <c r="C28" s="25"/>
      <c r="D28" s="25"/>
      <c r="E28" s="25"/>
      <c r="F28" s="25"/>
      <c r="G28" s="26"/>
      <c r="I28" s="20"/>
      <c r="J28" s="39" t="s">
        <v>4</v>
      </c>
      <c r="K28" s="40" t="s">
        <v>69</v>
      </c>
      <c r="L28" s="28" t="s">
        <v>40</v>
      </c>
      <c r="M28" s="25"/>
      <c r="N28" s="39" t="s">
        <v>4</v>
      </c>
      <c r="O28" s="40" t="s">
        <v>69</v>
      </c>
      <c r="P28" s="33" t="s">
        <v>21</v>
      </c>
      <c r="Q28" s="25"/>
      <c r="R28" s="34" t="s">
        <v>4</v>
      </c>
      <c r="S28" s="37" t="s">
        <v>63</v>
      </c>
      <c r="T28" s="28" t="s">
        <v>19</v>
      </c>
      <c r="U28" s="25"/>
      <c r="V28" s="42" t="s">
        <v>4</v>
      </c>
      <c r="W28" s="43" t="s">
        <v>63</v>
      </c>
      <c r="X28" s="28" t="s">
        <v>37</v>
      </c>
      <c r="Y28" s="25"/>
      <c r="Z28" s="34" t="s">
        <v>4</v>
      </c>
      <c r="AA28" s="37" t="s">
        <v>63</v>
      </c>
      <c r="AB28" s="33" t="s">
        <v>80</v>
      </c>
      <c r="AD28" s="42" t="s">
        <v>4</v>
      </c>
      <c r="AE28" s="43" t="s">
        <v>63</v>
      </c>
      <c r="AF28" s="28" t="s">
        <v>44</v>
      </c>
      <c r="AG28" s="25"/>
    </row>
    <row r="29" spans="1:33" ht="12" customHeight="1" x14ac:dyDescent="0.3">
      <c r="A29" s="47" t="s">
        <v>81</v>
      </c>
      <c r="B29" s="47"/>
      <c r="C29" s="47"/>
      <c r="D29" s="47"/>
      <c r="E29" s="47"/>
      <c r="F29" s="47"/>
      <c r="G29" s="47"/>
      <c r="I29" s="20"/>
      <c r="J29" s="25" t="s">
        <v>4</v>
      </c>
      <c r="K29" s="35" t="s">
        <v>27</v>
      </c>
      <c r="L29" s="33" t="s">
        <v>42</v>
      </c>
      <c r="M29" s="25"/>
      <c r="N29" s="29" t="s">
        <v>4</v>
      </c>
      <c r="O29" s="36" t="s">
        <v>27</v>
      </c>
      <c r="P29" s="31" t="s">
        <v>34</v>
      </c>
      <c r="Q29" s="25"/>
      <c r="R29" s="29" t="s">
        <v>4</v>
      </c>
      <c r="S29" s="36" t="s">
        <v>27</v>
      </c>
      <c r="T29" s="28" t="s">
        <v>70</v>
      </c>
      <c r="U29" s="25"/>
      <c r="V29" s="25" t="s">
        <v>4</v>
      </c>
      <c r="W29" s="35" t="s">
        <v>27</v>
      </c>
      <c r="X29" s="31" t="s">
        <v>75</v>
      </c>
      <c r="Y29" s="25"/>
      <c r="Z29" s="29" t="s">
        <v>4</v>
      </c>
      <c r="AA29" s="36" t="s">
        <v>27</v>
      </c>
      <c r="AB29" s="28" t="s">
        <v>77</v>
      </c>
      <c r="AD29" s="25" t="s">
        <v>4</v>
      </c>
      <c r="AE29" s="35" t="s">
        <v>27</v>
      </c>
      <c r="AF29" s="38" t="s">
        <v>23</v>
      </c>
      <c r="AG29" s="25"/>
    </row>
    <row r="30" spans="1:33" ht="12.6" customHeight="1" x14ac:dyDescent="0.3">
      <c r="A30" s="25" t="s">
        <v>48</v>
      </c>
      <c r="B30" s="25" t="s">
        <v>53</v>
      </c>
      <c r="C30" s="25" t="s">
        <v>49</v>
      </c>
      <c r="D30" s="25" t="s">
        <v>50</v>
      </c>
      <c r="E30" s="25"/>
      <c r="F30" s="25" t="s">
        <v>51</v>
      </c>
      <c r="G30" s="25" t="s">
        <v>52</v>
      </c>
      <c r="I30" s="20"/>
      <c r="J30" s="39" t="s">
        <v>4</v>
      </c>
      <c r="K30" s="40" t="s">
        <v>67</v>
      </c>
      <c r="L30" s="38" t="s">
        <v>71</v>
      </c>
      <c r="M30" s="25"/>
      <c r="N30" s="39" t="s">
        <v>4</v>
      </c>
      <c r="O30" s="40" t="s">
        <v>67</v>
      </c>
      <c r="P30" s="28" t="s">
        <v>31</v>
      </c>
      <c r="Q30" s="25"/>
      <c r="R30" s="39" t="s">
        <v>4</v>
      </c>
      <c r="S30" s="40" t="s">
        <v>67</v>
      </c>
      <c r="T30" s="28" t="s">
        <v>62</v>
      </c>
      <c r="U30" s="25"/>
      <c r="V30" s="39" t="s">
        <v>4</v>
      </c>
      <c r="W30" s="40" t="s">
        <v>67</v>
      </c>
      <c r="X30" s="28" t="s">
        <v>33</v>
      </c>
      <c r="Y30" s="25"/>
      <c r="Z30" s="39" t="s">
        <v>4</v>
      </c>
      <c r="AA30" s="40" t="s">
        <v>67</v>
      </c>
      <c r="AB30" s="44" t="s">
        <v>46</v>
      </c>
      <c r="AD30" s="39" t="s">
        <v>4</v>
      </c>
      <c r="AE30" s="40" t="s">
        <v>67</v>
      </c>
      <c r="AF30" s="28" t="s">
        <v>19</v>
      </c>
      <c r="AG30" s="25"/>
    </row>
    <row r="31" spans="1:33" ht="12" customHeight="1" x14ac:dyDescent="0.3">
      <c r="A31" s="25">
        <v>9</v>
      </c>
      <c r="B31" s="25" t="s">
        <v>82</v>
      </c>
      <c r="C31" s="25">
        <v>6</v>
      </c>
      <c r="D31" s="25" t="s">
        <v>36</v>
      </c>
      <c r="E31" s="25">
        <v>5.7</v>
      </c>
      <c r="F31" s="25">
        <f t="shared" ref="F31:F33" si="3">E31-C31</f>
        <v>-0.29999999999999982</v>
      </c>
      <c r="G31" s="26">
        <f>F31+D$19</f>
        <v>2.1999999999999975</v>
      </c>
      <c r="I31" s="20"/>
      <c r="J31" s="29" t="s">
        <v>3</v>
      </c>
      <c r="K31" s="36" t="s">
        <v>58</v>
      </c>
      <c r="L31" s="28" t="s">
        <v>40</v>
      </c>
      <c r="M31" s="25"/>
      <c r="N31" s="25" t="s">
        <v>3</v>
      </c>
      <c r="O31" s="35" t="s">
        <v>58</v>
      </c>
      <c r="P31" s="33" t="s">
        <v>21</v>
      </c>
      <c r="Q31" s="25"/>
      <c r="R31" s="25" t="s">
        <v>3</v>
      </c>
      <c r="S31" s="35" t="s">
        <v>58</v>
      </c>
      <c r="T31" s="33" t="s">
        <v>76</v>
      </c>
      <c r="U31" s="25"/>
      <c r="V31" s="25" t="s">
        <v>3</v>
      </c>
      <c r="W31" s="35" t="s">
        <v>58</v>
      </c>
      <c r="X31" s="31" t="s">
        <v>22</v>
      </c>
      <c r="Y31" s="25"/>
      <c r="Z31" s="25" t="s">
        <v>3</v>
      </c>
      <c r="AA31" s="35" t="s">
        <v>58</v>
      </c>
      <c r="AB31" s="28" t="s">
        <v>65</v>
      </c>
      <c r="AD31" s="25" t="s">
        <v>3</v>
      </c>
      <c r="AE31" s="35" t="s">
        <v>58</v>
      </c>
      <c r="AF31" s="33" t="s">
        <v>64</v>
      </c>
      <c r="AG31" s="25"/>
    </row>
    <row r="32" spans="1:33" ht="12" customHeight="1" x14ac:dyDescent="0.3">
      <c r="A32" s="25">
        <v>9</v>
      </c>
      <c r="B32" s="25" t="s">
        <v>83</v>
      </c>
      <c r="C32" s="25">
        <v>9.6</v>
      </c>
      <c r="D32" s="25" t="s">
        <v>69</v>
      </c>
      <c r="E32" s="25">
        <v>9.3000000000000007</v>
      </c>
      <c r="F32" s="25">
        <f t="shared" si="3"/>
        <v>-0.29999999999999893</v>
      </c>
      <c r="G32" s="26">
        <f t="shared" ref="G32:G33" si="4">F32+G31</f>
        <v>1.8999999999999986</v>
      </c>
      <c r="I32" s="20"/>
      <c r="J32" s="39" t="s">
        <v>3</v>
      </c>
      <c r="K32" s="40" t="s">
        <v>68</v>
      </c>
      <c r="L32" s="33" t="s">
        <v>73</v>
      </c>
      <c r="M32" s="25"/>
      <c r="N32" s="39" t="s">
        <v>3</v>
      </c>
      <c r="O32" s="40" t="s">
        <v>68</v>
      </c>
      <c r="P32" s="28" t="s">
        <v>77</v>
      </c>
      <c r="Q32" s="25"/>
      <c r="R32" s="39" t="s">
        <v>3</v>
      </c>
      <c r="S32" s="40" t="s">
        <v>68</v>
      </c>
      <c r="T32" s="31" t="s">
        <v>38</v>
      </c>
      <c r="U32" s="25"/>
      <c r="V32" s="39" t="s">
        <v>3</v>
      </c>
      <c r="W32" s="40" t="s">
        <v>68</v>
      </c>
      <c r="X32" s="28" t="s">
        <v>41</v>
      </c>
      <c r="Y32" s="25"/>
      <c r="Z32" s="39" t="s">
        <v>3</v>
      </c>
      <c r="AA32" s="40" t="s">
        <v>68</v>
      </c>
      <c r="AB32" s="33" t="s">
        <v>35</v>
      </c>
      <c r="AD32" s="39" t="s">
        <v>3</v>
      </c>
      <c r="AE32" s="40" t="s">
        <v>68</v>
      </c>
      <c r="AF32" s="38" t="s">
        <v>79</v>
      </c>
      <c r="AG32" s="25"/>
    </row>
    <row r="33" spans="1:33" ht="12" customHeight="1" x14ac:dyDescent="0.25">
      <c r="A33" s="25">
        <v>10</v>
      </c>
      <c r="B33" s="25" t="s">
        <v>84</v>
      </c>
      <c r="C33" s="25">
        <v>6</v>
      </c>
      <c r="D33" s="25" t="s">
        <v>58</v>
      </c>
      <c r="E33" s="25">
        <v>10.7</v>
      </c>
      <c r="F33" s="25">
        <f t="shared" si="3"/>
        <v>4.6999999999999993</v>
      </c>
      <c r="G33" s="26">
        <f t="shared" si="4"/>
        <v>6.5999999999999979</v>
      </c>
      <c r="J33" s="39" t="s">
        <v>3</v>
      </c>
      <c r="K33" s="40" t="s">
        <v>36</v>
      </c>
      <c r="L33" s="28" t="s">
        <v>62</v>
      </c>
      <c r="M33" s="25"/>
      <c r="N33" s="34" t="s">
        <v>3</v>
      </c>
      <c r="O33" s="37" t="s">
        <v>82</v>
      </c>
      <c r="P33" s="28" t="s">
        <v>31</v>
      </c>
      <c r="Q33" s="25"/>
      <c r="R33" s="34" t="s">
        <v>3</v>
      </c>
      <c r="S33" s="37" t="s">
        <v>82</v>
      </c>
      <c r="T33" s="28" t="s">
        <v>62</v>
      </c>
      <c r="U33" s="25"/>
      <c r="V33" s="34" t="s">
        <v>3</v>
      </c>
      <c r="W33" s="37" t="s">
        <v>82</v>
      </c>
      <c r="X33" s="28" t="s">
        <v>33</v>
      </c>
      <c r="Y33" s="25"/>
      <c r="Z33" s="34" t="s">
        <v>3</v>
      </c>
      <c r="AA33" s="37" t="s">
        <v>82</v>
      </c>
      <c r="AB33" s="44" t="s">
        <v>46</v>
      </c>
      <c r="AD33" s="34" t="s">
        <v>3</v>
      </c>
      <c r="AE33" s="37" t="s">
        <v>82</v>
      </c>
      <c r="AF33" s="28" t="s">
        <v>19</v>
      </c>
      <c r="AG33" s="25"/>
    </row>
    <row r="34" spans="1:33" ht="12" customHeight="1" x14ac:dyDescent="0.25">
      <c r="A34" s="25">
        <v>10</v>
      </c>
      <c r="B34" s="25" t="s">
        <v>72</v>
      </c>
      <c r="C34" s="25">
        <v>11.5</v>
      </c>
      <c r="D34" s="25" t="s">
        <v>25</v>
      </c>
      <c r="E34" s="25">
        <v>4.9000000000000004</v>
      </c>
      <c r="F34" s="25">
        <f t="shared" ref="F34" si="5">E34-C34</f>
        <v>-6.6</v>
      </c>
      <c r="G34" s="26">
        <f t="shared" ref="G34" si="6">F34+G33</f>
        <v>0</v>
      </c>
      <c r="H34" s="25"/>
      <c r="J34" s="25"/>
      <c r="K34" s="35"/>
      <c r="L34" s="31"/>
      <c r="M34" s="25"/>
      <c r="N34" s="25"/>
      <c r="O34" s="35"/>
      <c r="P34" s="31"/>
      <c r="Q34" s="25"/>
      <c r="R34" s="25"/>
      <c r="S34" s="35"/>
      <c r="T34" s="31"/>
      <c r="U34" s="25"/>
      <c r="V34" s="25"/>
      <c r="W34" s="35"/>
      <c r="X34" s="31"/>
      <c r="Y34" s="25"/>
      <c r="Z34" s="25"/>
      <c r="AA34" s="35"/>
      <c r="AB34" s="31"/>
      <c r="AD34" s="25"/>
      <c r="AE34" s="35"/>
      <c r="AF34" s="31"/>
      <c r="AG34" s="25"/>
    </row>
    <row r="35" spans="1:33" ht="12" customHeight="1" x14ac:dyDescent="0.25">
      <c r="A35" s="25"/>
      <c r="B35" s="25"/>
      <c r="C35" s="25"/>
      <c r="D35" s="25"/>
      <c r="E35" s="25"/>
      <c r="F35" s="25"/>
      <c r="G35" s="26"/>
      <c r="H35" s="25"/>
      <c r="J35" s="39" t="s">
        <v>5</v>
      </c>
      <c r="K35" s="40" t="s">
        <v>56</v>
      </c>
      <c r="L35" s="28" t="s">
        <v>70</v>
      </c>
      <c r="M35" s="25">
        <v>2</v>
      </c>
      <c r="N35" s="25" t="s">
        <v>5</v>
      </c>
      <c r="O35" s="35" t="s">
        <v>57</v>
      </c>
      <c r="P35" s="38" t="s">
        <v>22</v>
      </c>
      <c r="Q35" s="25">
        <v>1</v>
      </c>
      <c r="R35" s="25" t="s">
        <v>5</v>
      </c>
      <c r="S35" s="35" t="s">
        <v>57</v>
      </c>
      <c r="T35" s="38" t="s">
        <v>47</v>
      </c>
      <c r="U35" s="25">
        <v>2</v>
      </c>
      <c r="V35" s="25" t="s">
        <v>5</v>
      </c>
      <c r="W35" s="35" t="s">
        <v>57</v>
      </c>
      <c r="X35" s="33" t="s">
        <v>76</v>
      </c>
      <c r="Y35" s="25">
        <v>2</v>
      </c>
      <c r="Z35" s="39" t="s">
        <v>5</v>
      </c>
      <c r="AA35" s="40" t="s">
        <v>56</v>
      </c>
      <c r="AB35" s="44" t="s">
        <v>71</v>
      </c>
      <c r="AC35" s="3">
        <v>3</v>
      </c>
      <c r="AD35" s="39" t="s">
        <v>5</v>
      </c>
      <c r="AE35" s="40" t="s">
        <v>56</v>
      </c>
      <c r="AF35" s="31" t="s">
        <v>45</v>
      </c>
      <c r="AG35" s="25">
        <v>3</v>
      </c>
    </row>
    <row r="36" spans="1:33" ht="12" customHeight="1" x14ac:dyDescent="0.25">
      <c r="J36" s="25" t="s">
        <v>5</v>
      </c>
      <c r="K36" s="35" t="s">
        <v>55</v>
      </c>
      <c r="L36" s="33" t="s">
        <v>42</v>
      </c>
      <c r="M36" s="25">
        <v>1</v>
      </c>
      <c r="N36" s="39" t="s">
        <v>5</v>
      </c>
      <c r="O36" s="40" t="s">
        <v>54</v>
      </c>
      <c r="P36" s="33" t="s">
        <v>64</v>
      </c>
      <c r="Q36" s="25">
        <v>3</v>
      </c>
      <c r="R36" s="39" t="s">
        <v>5</v>
      </c>
      <c r="S36" s="40" t="s">
        <v>56</v>
      </c>
      <c r="T36" s="33" t="s">
        <v>74</v>
      </c>
      <c r="U36" s="25">
        <v>3</v>
      </c>
      <c r="V36" s="39" t="s">
        <v>5</v>
      </c>
      <c r="W36" s="40" t="s">
        <v>56</v>
      </c>
      <c r="X36" s="33" t="s">
        <v>24</v>
      </c>
      <c r="Y36" s="25">
        <v>3</v>
      </c>
      <c r="Z36" s="25" t="s">
        <v>4</v>
      </c>
      <c r="AA36" s="35" t="s">
        <v>25</v>
      </c>
      <c r="AB36" s="38" t="s">
        <v>78</v>
      </c>
      <c r="AC36" s="3">
        <v>1</v>
      </c>
      <c r="AD36" s="39" t="s">
        <v>5</v>
      </c>
      <c r="AE36" s="40" t="s">
        <v>54</v>
      </c>
      <c r="AF36" s="31" t="s">
        <v>24</v>
      </c>
      <c r="AG36" s="25">
        <v>1</v>
      </c>
    </row>
    <row r="37" spans="1:33" ht="12" customHeight="1" x14ac:dyDescent="0.25">
      <c r="J37" s="25" t="s">
        <v>4</v>
      </c>
      <c r="K37" s="35" t="s">
        <v>59</v>
      </c>
      <c r="L37" s="28" t="s">
        <v>19</v>
      </c>
      <c r="M37" s="25">
        <v>3</v>
      </c>
      <c r="N37" s="25" t="s">
        <v>4</v>
      </c>
      <c r="O37" s="35" t="s">
        <v>59</v>
      </c>
      <c r="P37" s="28" t="s">
        <v>45</v>
      </c>
      <c r="Q37" s="25">
        <v>2</v>
      </c>
      <c r="R37" s="25" t="s">
        <v>4</v>
      </c>
      <c r="S37" s="35" t="s">
        <v>59</v>
      </c>
      <c r="T37" s="33" t="s">
        <v>18</v>
      </c>
      <c r="U37" s="25">
        <v>1</v>
      </c>
      <c r="V37" s="25" t="s">
        <v>4</v>
      </c>
      <c r="W37" s="35" t="s">
        <v>59</v>
      </c>
      <c r="X37" s="28" t="s">
        <v>30</v>
      </c>
      <c r="Y37" s="25">
        <v>1</v>
      </c>
      <c r="Z37" s="25" t="s">
        <v>4</v>
      </c>
      <c r="AA37" s="35" t="s">
        <v>59</v>
      </c>
      <c r="AB37" s="44" t="s">
        <v>79</v>
      </c>
      <c r="AC37" s="3">
        <v>2</v>
      </c>
      <c r="AD37" s="25" t="s">
        <v>4</v>
      </c>
      <c r="AE37" s="35" t="s">
        <v>59</v>
      </c>
      <c r="AF37" s="28" t="s">
        <v>77</v>
      </c>
      <c r="AG37" s="25">
        <v>2</v>
      </c>
    </row>
    <row r="38" spans="1:33" ht="12" customHeight="1" x14ac:dyDescent="0.25">
      <c r="J38" s="25" t="s">
        <v>6</v>
      </c>
      <c r="K38" s="35" t="s">
        <v>61</v>
      </c>
      <c r="L38" s="32"/>
      <c r="M38" s="25"/>
      <c r="N38" s="25" t="s">
        <v>6</v>
      </c>
      <c r="O38" s="35" t="s">
        <v>61</v>
      </c>
      <c r="P38" s="32"/>
      <c r="Q38" s="25"/>
      <c r="R38" s="25" t="s">
        <v>6</v>
      </c>
      <c r="S38" s="35" t="s">
        <v>61</v>
      </c>
      <c r="T38" s="32"/>
      <c r="U38" s="25"/>
      <c r="V38" s="25" t="s">
        <v>6</v>
      </c>
      <c r="W38" s="35" t="s">
        <v>61</v>
      </c>
      <c r="X38" s="32"/>
      <c r="Y38" s="25"/>
      <c r="Z38" s="25" t="s">
        <v>6</v>
      </c>
      <c r="AA38" s="35" t="s">
        <v>61</v>
      </c>
      <c r="AB38" s="32"/>
      <c r="AD38" s="25" t="s">
        <v>6</v>
      </c>
      <c r="AE38" s="35" t="s">
        <v>61</v>
      </c>
      <c r="AF38" s="32"/>
      <c r="AG38" s="25"/>
    </row>
    <row r="39" spans="1:33" ht="12" customHeight="1" x14ac:dyDescent="0.25">
      <c r="A39" s="47" t="s">
        <v>81</v>
      </c>
      <c r="B39" s="47"/>
      <c r="C39" s="47"/>
      <c r="D39" s="47"/>
      <c r="E39" s="47"/>
      <c r="F39" s="47"/>
      <c r="G39" s="47"/>
    </row>
    <row r="40" spans="1:33" ht="12" customHeight="1" x14ac:dyDescent="0.25">
      <c r="A40" s="25" t="s">
        <v>48</v>
      </c>
      <c r="B40" s="25" t="s">
        <v>53</v>
      </c>
      <c r="C40" s="25" t="s">
        <v>49</v>
      </c>
      <c r="D40" s="25" t="s">
        <v>50</v>
      </c>
      <c r="E40" s="25"/>
      <c r="F40" s="25" t="s">
        <v>51</v>
      </c>
      <c r="G40" s="25" t="s">
        <v>52</v>
      </c>
    </row>
    <row r="41" spans="1:33" ht="12" customHeight="1" x14ac:dyDescent="0.25">
      <c r="A41" s="25">
        <v>9</v>
      </c>
      <c r="B41" s="25" t="s">
        <v>82</v>
      </c>
      <c r="C41" s="25">
        <v>6</v>
      </c>
      <c r="D41" s="25" t="s">
        <v>36</v>
      </c>
      <c r="E41" s="25">
        <v>5.7</v>
      </c>
      <c r="F41" s="25">
        <f t="shared" ref="F41:F44" si="7">E41-C41</f>
        <v>-0.29999999999999982</v>
      </c>
      <c r="G41" s="26">
        <f>F41+D$19</f>
        <v>2.1999999999999975</v>
      </c>
      <c r="J41" s="25" t="s">
        <v>6</v>
      </c>
      <c r="K41" s="35" t="s">
        <v>26</v>
      </c>
      <c r="L41" s="28" t="s">
        <v>33</v>
      </c>
      <c r="M41" s="25"/>
      <c r="N41" s="25" t="s">
        <v>6</v>
      </c>
      <c r="O41" s="35" t="s">
        <v>26</v>
      </c>
      <c r="P41" s="38" t="s">
        <v>46</v>
      </c>
      <c r="Q41" s="25"/>
      <c r="R41" s="25" t="s">
        <v>6</v>
      </c>
      <c r="S41" s="35" t="s">
        <v>26</v>
      </c>
      <c r="T41" s="33" t="s">
        <v>73</v>
      </c>
      <c r="U41" s="25"/>
      <c r="V41" s="25" t="s">
        <v>6</v>
      </c>
      <c r="W41" s="35" t="s">
        <v>26</v>
      </c>
      <c r="X41" s="28" t="s">
        <v>70</v>
      </c>
      <c r="Y41" s="25"/>
      <c r="Z41" s="25" t="s">
        <v>6</v>
      </c>
      <c r="AA41" s="35" t="s">
        <v>26</v>
      </c>
      <c r="AB41" s="28" t="s">
        <v>43</v>
      </c>
      <c r="AC41" s="25"/>
      <c r="AD41" s="25" t="s">
        <v>6</v>
      </c>
      <c r="AE41" s="35" t="s">
        <v>26</v>
      </c>
      <c r="AF41" s="38" t="s">
        <v>71</v>
      </c>
      <c r="AG41" s="25"/>
    </row>
    <row r="42" spans="1:33" ht="12" customHeight="1" x14ac:dyDescent="0.25">
      <c r="A42" s="25">
        <v>9</v>
      </c>
      <c r="B42" s="25" t="s">
        <v>86</v>
      </c>
      <c r="C42" s="25">
        <v>8.1</v>
      </c>
      <c r="D42" s="25" t="s">
        <v>69</v>
      </c>
      <c r="E42" s="25">
        <v>9.3000000000000007</v>
      </c>
      <c r="F42" s="25">
        <f t="shared" si="7"/>
        <v>1.2000000000000011</v>
      </c>
      <c r="G42" s="26">
        <f t="shared" ref="G42:G44" si="8">F42+G41</f>
        <v>3.3999999999999986</v>
      </c>
      <c r="J42" s="25" t="s">
        <v>5</v>
      </c>
      <c r="K42" s="35" t="s">
        <v>57</v>
      </c>
      <c r="L42" s="28" t="s">
        <v>65</v>
      </c>
      <c r="M42" s="25"/>
      <c r="N42" s="25" t="s">
        <v>5</v>
      </c>
      <c r="O42" s="35" t="s">
        <v>55</v>
      </c>
      <c r="P42" s="31" t="s">
        <v>34</v>
      </c>
      <c r="Q42" s="25"/>
      <c r="R42" s="25" t="s">
        <v>5</v>
      </c>
      <c r="S42" s="35" t="s">
        <v>55</v>
      </c>
      <c r="T42" s="28" t="s">
        <v>70</v>
      </c>
      <c r="U42" s="25"/>
      <c r="V42" s="25" t="s">
        <v>5</v>
      </c>
      <c r="W42" s="35" t="s">
        <v>55</v>
      </c>
      <c r="X42" s="31" t="s">
        <v>75</v>
      </c>
      <c r="Y42" s="25"/>
      <c r="Z42" s="25" t="s">
        <v>5</v>
      </c>
      <c r="AA42" s="35" t="s">
        <v>55</v>
      </c>
      <c r="AB42" s="28" t="s">
        <v>77</v>
      </c>
      <c r="AC42" s="25"/>
      <c r="AD42" s="25" t="s">
        <v>5</v>
      </c>
      <c r="AE42" s="35" t="s">
        <v>55</v>
      </c>
      <c r="AF42" s="38" t="s">
        <v>23</v>
      </c>
      <c r="AG42" s="25"/>
    </row>
    <row r="43" spans="1:33" ht="12" customHeight="1" x14ac:dyDescent="0.25">
      <c r="A43" s="25">
        <v>10</v>
      </c>
      <c r="B43" s="25" t="s">
        <v>84</v>
      </c>
      <c r="C43" s="25">
        <v>6</v>
      </c>
      <c r="D43" s="25" t="s">
        <v>58</v>
      </c>
      <c r="E43" s="25">
        <v>10.7</v>
      </c>
      <c r="F43" s="25">
        <f t="shared" si="7"/>
        <v>4.6999999999999993</v>
      </c>
      <c r="G43" s="26">
        <f t="shared" si="8"/>
        <v>8.0999999999999979</v>
      </c>
      <c r="J43" s="39" t="s">
        <v>5</v>
      </c>
      <c r="K43" s="40" t="s">
        <v>54</v>
      </c>
      <c r="L43" s="31" t="s">
        <v>75</v>
      </c>
      <c r="M43" s="25"/>
      <c r="N43" s="39" t="s">
        <v>5</v>
      </c>
      <c r="O43" s="40" t="s">
        <v>56</v>
      </c>
      <c r="P43" s="28" t="s">
        <v>32</v>
      </c>
      <c r="Q43" s="25"/>
      <c r="R43" s="39" t="s">
        <v>5</v>
      </c>
      <c r="S43" s="40" t="s">
        <v>66</v>
      </c>
      <c r="T43" s="38" t="s">
        <v>23</v>
      </c>
      <c r="U43" s="25"/>
      <c r="V43" s="39" t="s">
        <v>5</v>
      </c>
      <c r="W43" s="40" t="s">
        <v>66</v>
      </c>
      <c r="X43" s="31" t="s">
        <v>38</v>
      </c>
      <c r="Y43" s="25"/>
      <c r="Z43" s="39" t="s">
        <v>5</v>
      </c>
      <c r="AA43" s="40" t="s">
        <v>66</v>
      </c>
      <c r="AB43" s="38" t="s">
        <v>47</v>
      </c>
      <c r="AC43" s="25"/>
      <c r="AD43" s="39" t="s">
        <v>5</v>
      </c>
      <c r="AE43" s="40" t="s">
        <v>66</v>
      </c>
      <c r="AF43" s="31" t="s">
        <v>46</v>
      </c>
      <c r="AG43" s="25"/>
    </row>
    <row r="44" spans="1:33" ht="12" customHeight="1" x14ac:dyDescent="0.25">
      <c r="A44" s="25">
        <v>10</v>
      </c>
      <c r="B44" s="25" t="s">
        <v>72</v>
      </c>
      <c r="C44" s="25">
        <v>11.5</v>
      </c>
      <c r="D44" s="25" t="s">
        <v>59</v>
      </c>
      <c r="E44" s="25">
        <v>4.5</v>
      </c>
      <c r="F44" s="25">
        <f t="shared" si="7"/>
        <v>-7</v>
      </c>
      <c r="G44" s="26">
        <f t="shared" si="8"/>
        <v>1.0999999999999979</v>
      </c>
      <c r="J44" s="39" t="s">
        <v>5</v>
      </c>
      <c r="K44" s="40" t="s">
        <v>66</v>
      </c>
      <c r="L44" s="28" t="s">
        <v>43</v>
      </c>
      <c r="M44" s="25"/>
      <c r="N44" s="39" t="s">
        <v>5</v>
      </c>
      <c r="O44" s="40" t="s">
        <v>66</v>
      </c>
      <c r="P44" s="28" t="s">
        <v>28</v>
      </c>
      <c r="Q44" s="25"/>
      <c r="R44" s="39" t="s">
        <v>5</v>
      </c>
      <c r="S44" s="40" t="s">
        <v>54</v>
      </c>
      <c r="T44" s="28" t="s">
        <v>37</v>
      </c>
      <c r="U44" s="25"/>
      <c r="V44" s="39" t="s">
        <v>5</v>
      </c>
      <c r="W44" s="40" t="s">
        <v>54</v>
      </c>
      <c r="X44" s="28" t="s">
        <v>39</v>
      </c>
      <c r="Y44" s="25"/>
      <c r="Z44" s="39" t="s">
        <v>5</v>
      </c>
      <c r="AA44" s="40" t="s">
        <v>54</v>
      </c>
      <c r="AB44" s="28" t="s">
        <v>31</v>
      </c>
      <c r="AC44" s="25"/>
      <c r="AD44" s="25" t="s">
        <v>5</v>
      </c>
      <c r="AE44" s="35" t="s">
        <v>57</v>
      </c>
      <c r="AF44" s="28" t="s">
        <v>33</v>
      </c>
      <c r="AG44" s="25"/>
    </row>
    <row r="45" spans="1:33" ht="12" customHeight="1" x14ac:dyDescent="0.25">
      <c r="J45" s="25" t="s">
        <v>4</v>
      </c>
      <c r="K45" s="35" t="s">
        <v>25</v>
      </c>
      <c r="L45" s="28" t="s">
        <v>37</v>
      </c>
      <c r="M45" s="25"/>
      <c r="N45" s="34" t="s">
        <v>4</v>
      </c>
      <c r="O45" s="37" t="s">
        <v>83</v>
      </c>
      <c r="P45" s="28" t="s">
        <v>44</v>
      </c>
      <c r="Q45" s="25"/>
      <c r="R45" s="34" t="s">
        <v>4</v>
      </c>
      <c r="S45" s="37" t="s">
        <v>83</v>
      </c>
      <c r="T45" s="28" t="s">
        <v>85</v>
      </c>
      <c r="U45" s="25"/>
      <c r="V45" s="34" t="s">
        <v>4</v>
      </c>
      <c r="W45" s="37" t="s">
        <v>83</v>
      </c>
      <c r="X45" s="28" t="s">
        <v>62</v>
      </c>
      <c r="Y45" s="25"/>
      <c r="Z45" s="25" t="s">
        <v>5</v>
      </c>
      <c r="AA45" s="35" t="s">
        <v>57</v>
      </c>
      <c r="AB45" s="28" t="s">
        <v>20</v>
      </c>
      <c r="AC45" s="25"/>
      <c r="AD45" s="34" t="s">
        <v>4</v>
      </c>
      <c r="AE45" s="37" t="s">
        <v>83</v>
      </c>
      <c r="AF45" s="28" t="s">
        <v>39</v>
      </c>
      <c r="AG45" s="25"/>
    </row>
    <row r="46" spans="1:33" ht="12" customHeight="1" x14ac:dyDescent="0.25">
      <c r="J46" s="39" t="s">
        <v>4</v>
      </c>
      <c r="K46" s="40" t="s">
        <v>69</v>
      </c>
      <c r="L46" s="28" t="s">
        <v>40</v>
      </c>
      <c r="M46" s="25"/>
      <c r="N46" s="34" t="s">
        <v>4</v>
      </c>
      <c r="O46" s="37" t="s">
        <v>63</v>
      </c>
      <c r="P46" s="38" t="s">
        <v>87</v>
      </c>
      <c r="Q46" s="25"/>
      <c r="R46" s="34" t="s">
        <v>4</v>
      </c>
      <c r="S46" s="37" t="s">
        <v>63</v>
      </c>
      <c r="T46" s="28" t="s">
        <v>19</v>
      </c>
      <c r="U46" s="25"/>
      <c r="V46" s="42" t="s">
        <v>4</v>
      </c>
      <c r="W46" s="43" t="s">
        <v>63</v>
      </c>
      <c r="X46" s="28" t="s">
        <v>37</v>
      </c>
      <c r="Y46" s="25"/>
      <c r="Z46" s="34" t="s">
        <v>4</v>
      </c>
      <c r="AA46" s="37" t="s">
        <v>63</v>
      </c>
      <c r="AB46" s="33" t="s">
        <v>80</v>
      </c>
      <c r="AC46" s="25"/>
      <c r="AD46" s="42" t="s">
        <v>4</v>
      </c>
      <c r="AE46" s="43" t="s">
        <v>63</v>
      </c>
      <c r="AF46" s="28" t="s">
        <v>44</v>
      </c>
      <c r="AG46" s="25"/>
    </row>
    <row r="47" spans="1:33" ht="12" customHeight="1" x14ac:dyDescent="0.25">
      <c r="J47" s="25" t="s">
        <v>4</v>
      </c>
      <c r="K47" s="35" t="s">
        <v>27</v>
      </c>
      <c r="L47" s="33" t="s">
        <v>42</v>
      </c>
      <c r="M47" s="25"/>
      <c r="N47" s="29" t="s">
        <v>4</v>
      </c>
      <c r="O47" s="36" t="s">
        <v>27</v>
      </c>
      <c r="P47" s="31" t="s">
        <v>34</v>
      </c>
      <c r="Q47" s="25"/>
      <c r="R47" s="29" t="s">
        <v>4</v>
      </c>
      <c r="S47" s="36" t="s">
        <v>27</v>
      </c>
      <c r="T47" s="28" t="s">
        <v>70</v>
      </c>
      <c r="U47" s="25"/>
      <c r="V47" s="25" t="s">
        <v>4</v>
      </c>
      <c r="W47" s="35" t="s">
        <v>27</v>
      </c>
      <c r="X47" s="31" t="s">
        <v>75</v>
      </c>
      <c r="Y47" s="25"/>
      <c r="Z47" s="29" t="s">
        <v>4</v>
      </c>
      <c r="AA47" s="36" t="s">
        <v>27</v>
      </c>
      <c r="AB47" s="28" t="s">
        <v>77</v>
      </c>
      <c r="AC47" s="25"/>
      <c r="AD47" s="25" t="s">
        <v>4</v>
      </c>
      <c r="AE47" s="35" t="s">
        <v>27</v>
      </c>
      <c r="AF47" s="38" t="s">
        <v>23</v>
      </c>
      <c r="AG47" s="25"/>
    </row>
    <row r="48" spans="1:33" ht="12" customHeight="1" x14ac:dyDescent="0.25">
      <c r="A48" s="47" t="s">
        <v>81</v>
      </c>
      <c r="B48" s="47"/>
      <c r="C48" s="47"/>
      <c r="D48" s="47"/>
      <c r="E48" s="47"/>
      <c r="F48" s="47"/>
      <c r="G48" s="47"/>
      <c r="J48" s="39" t="s">
        <v>4</v>
      </c>
      <c r="K48" s="40" t="s">
        <v>67</v>
      </c>
      <c r="L48" s="38" t="s">
        <v>71</v>
      </c>
      <c r="M48" s="25"/>
      <c r="N48" s="39" t="s">
        <v>4</v>
      </c>
      <c r="O48" s="40" t="s">
        <v>67</v>
      </c>
      <c r="P48" s="28" t="s">
        <v>31</v>
      </c>
      <c r="Q48" s="25"/>
      <c r="R48" s="39" t="s">
        <v>4</v>
      </c>
      <c r="S48" s="40" t="s">
        <v>67</v>
      </c>
      <c r="T48" s="28" t="s">
        <v>62</v>
      </c>
      <c r="U48" s="25"/>
      <c r="V48" s="39" t="s">
        <v>4</v>
      </c>
      <c r="W48" s="40" t="s">
        <v>67</v>
      </c>
      <c r="X48" s="28" t="s">
        <v>33</v>
      </c>
      <c r="Y48" s="25"/>
      <c r="Z48" s="39" t="s">
        <v>4</v>
      </c>
      <c r="AA48" s="40" t="s">
        <v>67</v>
      </c>
      <c r="AB48" s="44" t="s">
        <v>46</v>
      </c>
      <c r="AC48" s="25"/>
      <c r="AD48" s="39" t="s">
        <v>4</v>
      </c>
      <c r="AE48" s="40" t="s">
        <v>67</v>
      </c>
      <c r="AF48" s="28" t="s">
        <v>19</v>
      </c>
      <c r="AG48" s="25"/>
    </row>
    <row r="49" spans="1:36" ht="12" customHeight="1" x14ac:dyDescent="0.25">
      <c r="A49" s="25" t="s">
        <v>48</v>
      </c>
      <c r="B49" s="25" t="s">
        <v>53</v>
      </c>
      <c r="C49" s="25" t="s">
        <v>49</v>
      </c>
      <c r="D49" s="25" t="s">
        <v>50</v>
      </c>
      <c r="E49" s="25"/>
      <c r="F49" s="25" t="s">
        <v>51</v>
      </c>
      <c r="G49" s="25" t="s">
        <v>52</v>
      </c>
      <c r="J49" s="29" t="s">
        <v>3</v>
      </c>
      <c r="K49" s="36" t="s">
        <v>58</v>
      </c>
      <c r="L49" s="28" t="s">
        <v>40</v>
      </c>
      <c r="M49" s="25"/>
      <c r="N49" s="25" t="s">
        <v>3</v>
      </c>
      <c r="O49" s="35" t="s">
        <v>58</v>
      </c>
      <c r="P49" s="33" t="s">
        <v>21</v>
      </c>
      <c r="Q49" s="25"/>
      <c r="R49" s="34" t="s">
        <v>3</v>
      </c>
      <c r="S49" s="37" t="s">
        <v>84</v>
      </c>
      <c r="T49" s="38" t="s">
        <v>47</v>
      </c>
      <c r="U49" s="25"/>
      <c r="V49" s="34" t="s">
        <v>3</v>
      </c>
      <c r="W49" s="37" t="s">
        <v>84</v>
      </c>
      <c r="X49" s="33" t="s">
        <v>76</v>
      </c>
      <c r="Y49" s="25"/>
      <c r="Z49" s="34" t="s">
        <v>4</v>
      </c>
      <c r="AA49" s="37" t="s">
        <v>83</v>
      </c>
      <c r="AB49" s="33" t="s">
        <v>21</v>
      </c>
      <c r="AC49" s="25"/>
      <c r="AD49" s="34" t="s">
        <v>3</v>
      </c>
      <c r="AE49" s="37" t="s">
        <v>84</v>
      </c>
      <c r="AF49" s="28" t="s">
        <v>33</v>
      </c>
      <c r="AG49" s="25"/>
    </row>
    <row r="50" spans="1:36" ht="12" customHeight="1" x14ac:dyDescent="0.25">
      <c r="A50" s="25">
        <v>9</v>
      </c>
      <c r="B50" s="25" t="s">
        <v>82</v>
      </c>
      <c r="C50" s="25">
        <v>6</v>
      </c>
      <c r="D50" s="25" t="s">
        <v>36</v>
      </c>
      <c r="E50" s="25">
        <v>5.8</v>
      </c>
      <c r="F50" s="25">
        <f t="shared" ref="F50:F52" si="9">E50-C50</f>
        <v>-0.20000000000000018</v>
      </c>
      <c r="G50" s="26">
        <f>F50+D$19</f>
        <v>2.2999999999999972</v>
      </c>
      <c r="J50" s="39" t="s">
        <v>3</v>
      </c>
      <c r="K50" s="40" t="s">
        <v>68</v>
      </c>
      <c r="L50" s="33" t="s">
        <v>73</v>
      </c>
      <c r="M50" s="25"/>
      <c r="N50" s="39" t="s">
        <v>3</v>
      </c>
      <c r="O50" s="40" t="s">
        <v>68</v>
      </c>
      <c r="P50" s="28" t="s">
        <v>77</v>
      </c>
      <c r="Q50" s="25"/>
      <c r="R50" s="39" t="s">
        <v>3</v>
      </c>
      <c r="S50" s="40" t="s">
        <v>68</v>
      </c>
      <c r="T50" s="31" t="s">
        <v>38</v>
      </c>
      <c r="U50" s="25"/>
      <c r="V50" s="39" t="s">
        <v>3</v>
      </c>
      <c r="W50" s="40" t="s">
        <v>68</v>
      </c>
      <c r="X50" s="28" t="s">
        <v>41</v>
      </c>
      <c r="Y50" s="25"/>
      <c r="Z50" s="34" t="s">
        <v>3</v>
      </c>
      <c r="AA50" s="37" t="s">
        <v>84</v>
      </c>
      <c r="AB50" s="28" t="s">
        <v>20</v>
      </c>
      <c r="AC50" s="25"/>
      <c r="AD50" s="39" t="s">
        <v>3</v>
      </c>
      <c r="AE50" s="40" t="s">
        <v>68</v>
      </c>
      <c r="AF50" s="38" t="s">
        <v>79</v>
      </c>
      <c r="AG50" s="25"/>
    </row>
    <row r="51" spans="1:36" ht="12" customHeight="1" x14ac:dyDescent="0.25">
      <c r="A51" s="25">
        <v>9</v>
      </c>
      <c r="B51" s="25" t="s">
        <v>72</v>
      </c>
      <c r="C51" s="25">
        <v>11.5</v>
      </c>
      <c r="D51" s="25" t="s">
        <v>69</v>
      </c>
      <c r="E51" s="25">
        <v>9.3000000000000007</v>
      </c>
      <c r="F51" s="25">
        <f>E51-C51</f>
        <v>-2.1999999999999993</v>
      </c>
      <c r="G51" s="26">
        <f t="shared" ref="G51:G53" si="10">F51+G50</f>
        <v>9.9999999999997868E-2</v>
      </c>
      <c r="J51" s="39" t="s">
        <v>3</v>
      </c>
      <c r="K51" s="40" t="s">
        <v>36</v>
      </c>
      <c r="L51" s="28" t="s">
        <v>62</v>
      </c>
      <c r="M51" s="25"/>
      <c r="N51" s="34" t="s">
        <v>3</v>
      </c>
      <c r="O51" s="37" t="s">
        <v>82</v>
      </c>
      <c r="P51" s="28" t="s">
        <v>31</v>
      </c>
      <c r="Q51" s="25"/>
      <c r="R51" s="34" t="s">
        <v>3</v>
      </c>
      <c r="S51" s="37" t="s">
        <v>82</v>
      </c>
      <c r="T51" s="28" t="s">
        <v>62</v>
      </c>
      <c r="U51" s="25"/>
      <c r="V51" s="34" t="s">
        <v>3</v>
      </c>
      <c r="W51" s="37" t="s">
        <v>82</v>
      </c>
      <c r="X51" s="28" t="s">
        <v>33</v>
      </c>
      <c r="Y51" s="25"/>
      <c r="Z51" s="39" t="s">
        <v>3</v>
      </c>
      <c r="AA51" s="40" t="s">
        <v>68</v>
      </c>
      <c r="AB51" s="33" t="s">
        <v>35</v>
      </c>
      <c r="AC51" s="25"/>
      <c r="AD51" s="34" t="s">
        <v>3</v>
      </c>
      <c r="AE51" s="37" t="s">
        <v>82</v>
      </c>
      <c r="AF51" s="28" t="s">
        <v>19</v>
      </c>
      <c r="AG51" s="25"/>
    </row>
    <row r="52" spans="1:36" ht="12" customHeight="1" x14ac:dyDescent="0.25">
      <c r="A52" s="25">
        <v>10</v>
      </c>
      <c r="B52" s="25" t="s">
        <v>84</v>
      </c>
      <c r="C52" s="25">
        <v>6</v>
      </c>
      <c r="D52" s="25" t="s">
        <v>58</v>
      </c>
      <c r="E52" s="25">
        <v>10.7</v>
      </c>
      <c r="F52" s="25">
        <f t="shared" si="9"/>
        <v>4.6999999999999993</v>
      </c>
      <c r="G52" s="26">
        <f t="shared" si="10"/>
        <v>4.7999999999999972</v>
      </c>
      <c r="J52" s="25"/>
      <c r="K52" s="35"/>
      <c r="L52" s="31"/>
      <c r="M52" s="25"/>
      <c r="N52" s="25"/>
      <c r="O52" s="35"/>
      <c r="P52" s="31"/>
      <c r="Q52" s="25"/>
      <c r="R52" s="25"/>
      <c r="S52" s="35"/>
      <c r="T52" s="31"/>
      <c r="U52" s="25"/>
      <c r="V52" s="25"/>
      <c r="W52" s="35"/>
      <c r="X52" s="31"/>
      <c r="Y52" s="25"/>
      <c r="Z52" s="25"/>
      <c r="AA52" s="35"/>
      <c r="AB52" s="31"/>
      <c r="AC52" s="25"/>
      <c r="AD52" s="25"/>
      <c r="AE52" s="35"/>
      <c r="AF52" s="31"/>
      <c r="AG52" s="25"/>
    </row>
    <row r="53" spans="1:36" ht="12" customHeight="1" x14ac:dyDescent="0.25">
      <c r="A53" s="25">
        <v>10</v>
      </c>
      <c r="B53" s="25" t="s">
        <v>88</v>
      </c>
      <c r="C53" s="25">
        <v>7.1</v>
      </c>
      <c r="D53" s="25" t="s">
        <v>57</v>
      </c>
      <c r="E53" s="25">
        <v>4.5</v>
      </c>
      <c r="F53" s="25">
        <f>E53-C53</f>
        <v>-2.5999999999999996</v>
      </c>
      <c r="G53" s="26">
        <f t="shared" si="10"/>
        <v>2.1999999999999975</v>
      </c>
      <c r="J53" s="39" t="s">
        <v>5</v>
      </c>
      <c r="K53" s="40" t="s">
        <v>56</v>
      </c>
      <c r="L53" s="28" t="s">
        <v>70</v>
      </c>
      <c r="M53" s="25">
        <v>2</v>
      </c>
      <c r="N53" s="25" t="s">
        <v>5</v>
      </c>
      <c r="O53" s="35" t="s">
        <v>57</v>
      </c>
      <c r="P53" s="38" t="s">
        <v>22</v>
      </c>
      <c r="Q53" s="25">
        <v>1</v>
      </c>
      <c r="R53" s="25" t="s">
        <v>5</v>
      </c>
      <c r="S53" s="35" t="s">
        <v>57</v>
      </c>
      <c r="T53" s="38" t="s">
        <v>47</v>
      </c>
      <c r="U53" s="25">
        <v>2</v>
      </c>
      <c r="V53" s="25" t="s">
        <v>5</v>
      </c>
      <c r="W53" s="35" t="s">
        <v>57</v>
      </c>
      <c r="X53" s="33" t="s">
        <v>76</v>
      </c>
      <c r="Y53" s="25">
        <v>2</v>
      </c>
      <c r="Z53" s="39" t="s">
        <v>5</v>
      </c>
      <c r="AA53" s="40" t="s">
        <v>56</v>
      </c>
      <c r="AB53" s="44" t="s">
        <v>71</v>
      </c>
      <c r="AC53" s="25">
        <v>3</v>
      </c>
      <c r="AD53" s="39" t="s">
        <v>5</v>
      </c>
      <c r="AE53" s="40" t="s">
        <v>56</v>
      </c>
      <c r="AF53" s="31" t="s">
        <v>45</v>
      </c>
      <c r="AG53" s="25">
        <v>3</v>
      </c>
    </row>
    <row r="54" spans="1:36" ht="12" customHeight="1" x14ac:dyDescent="0.25">
      <c r="J54" s="25" t="s">
        <v>5</v>
      </c>
      <c r="K54" s="35" t="s">
        <v>55</v>
      </c>
      <c r="L54" s="33" t="s">
        <v>42</v>
      </c>
      <c r="M54" s="25">
        <v>1</v>
      </c>
      <c r="N54" s="39" t="s">
        <v>5</v>
      </c>
      <c r="O54" s="40" t="s">
        <v>54</v>
      </c>
      <c r="P54" s="33" t="s">
        <v>64</v>
      </c>
      <c r="Q54" s="25">
        <v>3</v>
      </c>
      <c r="R54" s="39" t="s">
        <v>5</v>
      </c>
      <c r="S54" s="40" t="s">
        <v>56</v>
      </c>
      <c r="T54" s="33" t="s">
        <v>74</v>
      </c>
      <c r="U54" s="25">
        <v>3</v>
      </c>
      <c r="V54" s="39" t="s">
        <v>5</v>
      </c>
      <c r="W54" s="40" t="s">
        <v>56</v>
      </c>
      <c r="X54" s="33" t="s">
        <v>24</v>
      </c>
      <c r="Y54" s="25">
        <v>3</v>
      </c>
      <c r="Z54" s="34" t="s">
        <v>3</v>
      </c>
      <c r="AA54" s="37" t="s">
        <v>82</v>
      </c>
      <c r="AB54" s="44" t="s">
        <v>46</v>
      </c>
      <c r="AC54" s="25">
        <v>1</v>
      </c>
      <c r="AD54" s="39" t="s">
        <v>5</v>
      </c>
      <c r="AE54" s="40" t="s">
        <v>54</v>
      </c>
      <c r="AF54" s="31" t="s">
        <v>24</v>
      </c>
      <c r="AG54" s="25">
        <v>1</v>
      </c>
    </row>
    <row r="55" spans="1:36" ht="12" customHeight="1" x14ac:dyDescent="0.25">
      <c r="J55" s="25" t="s">
        <v>4</v>
      </c>
      <c r="K55" s="35" t="s">
        <v>59</v>
      </c>
      <c r="L55" s="28" t="s">
        <v>19</v>
      </c>
      <c r="M55" s="25">
        <v>3</v>
      </c>
      <c r="N55" s="25" t="s">
        <v>4</v>
      </c>
      <c r="O55" s="35" t="s">
        <v>59</v>
      </c>
      <c r="P55" s="28" t="s">
        <v>45</v>
      </c>
      <c r="Q55" s="25">
        <v>2</v>
      </c>
      <c r="R55" s="25" t="s">
        <v>4</v>
      </c>
      <c r="S55" s="35" t="s">
        <v>59</v>
      </c>
      <c r="T55" s="33" t="s">
        <v>18</v>
      </c>
      <c r="U55" s="25">
        <v>1</v>
      </c>
      <c r="V55" s="25" t="s">
        <v>4</v>
      </c>
      <c r="W55" s="35" t="s">
        <v>59</v>
      </c>
      <c r="X55" s="28" t="s">
        <v>30</v>
      </c>
      <c r="Y55" s="25">
        <v>1</v>
      </c>
      <c r="Z55" s="25" t="s">
        <v>4</v>
      </c>
      <c r="AA55" s="35" t="s">
        <v>59</v>
      </c>
      <c r="AB55" s="44" t="s">
        <v>79</v>
      </c>
      <c r="AC55" s="25">
        <v>2</v>
      </c>
      <c r="AD55" s="25" t="s">
        <v>4</v>
      </c>
      <c r="AE55" s="35" t="s">
        <v>59</v>
      </c>
      <c r="AF55" s="28" t="s">
        <v>77</v>
      </c>
      <c r="AG55" s="25">
        <v>2</v>
      </c>
    </row>
    <row r="56" spans="1:36" ht="12" customHeight="1" x14ac:dyDescent="0.25">
      <c r="J56" s="25" t="s">
        <v>6</v>
      </c>
      <c r="K56" s="35" t="s">
        <v>61</v>
      </c>
      <c r="L56" s="32"/>
      <c r="M56" s="25"/>
      <c r="N56" s="25" t="s">
        <v>6</v>
      </c>
      <c r="O56" s="35" t="s">
        <v>61</v>
      </c>
      <c r="P56" s="32"/>
      <c r="Q56" s="25"/>
      <c r="R56" s="25" t="s">
        <v>6</v>
      </c>
      <c r="S56" s="35" t="s">
        <v>61</v>
      </c>
      <c r="T56" s="32"/>
      <c r="U56" s="25"/>
      <c r="V56" s="25" t="s">
        <v>6</v>
      </c>
      <c r="W56" s="35" t="s">
        <v>61</v>
      </c>
      <c r="X56" s="32"/>
      <c r="Y56" s="25"/>
      <c r="Z56" s="25" t="s">
        <v>6</v>
      </c>
      <c r="AA56" s="35" t="s">
        <v>61</v>
      </c>
      <c r="AB56" s="32"/>
      <c r="AC56" s="25"/>
      <c r="AD56" s="25" t="s">
        <v>6</v>
      </c>
      <c r="AE56" s="35" t="s">
        <v>61</v>
      </c>
      <c r="AF56" s="32"/>
      <c r="AG56" s="25"/>
    </row>
    <row r="59" spans="1:36" ht="12" customHeight="1" x14ac:dyDescent="0.25">
      <c r="O59" s="3" t="s">
        <v>25</v>
      </c>
      <c r="P59" s="17">
        <v>2.76</v>
      </c>
      <c r="S59" s="3" t="s">
        <v>25</v>
      </c>
      <c r="T59" s="17">
        <v>2.93</v>
      </c>
      <c r="W59" s="25" t="s">
        <v>25</v>
      </c>
      <c r="X59" s="17">
        <v>2.62</v>
      </c>
      <c r="AA59" s="25" t="s">
        <v>82</v>
      </c>
      <c r="AB59" s="17">
        <v>3.6</v>
      </c>
      <c r="AE59" s="25" t="s">
        <v>25</v>
      </c>
      <c r="AF59" s="3">
        <v>3.06</v>
      </c>
    </row>
    <row r="60" spans="1:36" ht="12" customHeight="1" x14ac:dyDescent="0.25">
      <c r="K60" s="25"/>
      <c r="L60" s="24"/>
      <c r="M60" s="25"/>
      <c r="N60" s="25"/>
      <c r="O60" s="25"/>
      <c r="P60" s="24"/>
      <c r="Q60" s="25"/>
      <c r="R60" s="25"/>
      <c r="S60" s="25" t="s">
        <v>58</v>
      </c>
      <c r="T60" s="24">
        <v>4.4400000000000004</v>
      </c>
      <c r="U60" s="25"/>
      <c r="V60" s="25"/>
      <c r="W60" s="25" t="s">
        <v>58</v>
      </c>
      <c r="X60" s="24">
        <v>5.0199999999999996</v>
      </c>
      <c r="Y60" s="25"/>
      <c r="Z60" s="25"/>
      <c r="AA60" s="25" t="s">
        <v>58</v>
      </c>
      <c r="AB60" s="25">
        <v>5.36</v>
      </c>
      <c r="AC60" s="25"/>
      <c r="AD60" s="25"/>
      <c r="AE60" s="25" t="s">
        <v>58</v>
      </c>
      <c r="AF60" s="25">
        <v>4.2300000000000004</v>
      </c>
      <c r="AI60" s="25"/>
      <c r="AJ60" s="25"/>
    </row>
    <row r="61" spans="1:36" ht="12" customHeight="1" x14ac:dyDescent="0.25">
      <c r="W61" s="25"/>
      <c r="AA61" s="25"/>
      <c r="AB61" s="24"/>
      <c r="AE61" s="25"/>
      <c r="AF61" s="24"/>
    </row>
    <row r="62" spans="1:36" ht="12" customHeight="1" x14ac:dyDescent="0.25">
      <c r="P62" s="24">
        <f>SUM(P59:P61)</f>
        <v>2.76</v>
      </c>
      <c r="T62" s="24">
        <f>SUM(T59:T61)</f>
        <v>7.370000000000001</v>
      </c>
      <c r="X62" s="24">
        <f>SUM(X59:X61)</f>
        <v>7.64</v>
      </c>
      <c r="AB62" s="24">
        <f>SUM(AB59:AB61)</f>
        <v>8.9600000000000009</v>
      </c>
      <c r="AF62" s="24">
        <f>SUM(AF59:AF61)</f>
        <v>7.2900000000000009</v>
      </c>
      <c r="AH62" s="3">
        <f>SUM(L62:AF62)</f>
        <v>34.020000000000003</v>
      </c>
    </row>
    <row r="64" spans="1:36" ht="12" customHeight="1" x14ac:dyDescent="0.25">
      <c r="O64" s="3" t="s">
        <v>83</v>
      </c>
      <c r="P64" s="17">
        <v>5.83</v>
      </c>
      <c r="S64" s="3" t="s">
        <v>83</v>
      </c>
      <c r="T64" s="17">
        <v>4.8</v>
      </c>
      <c r="W64" s="25" t="s">
        <v>83</v>
      </c>
      <c r="X64" s="17">
        <v>4.96</v>
      </c>
      <c r="AA64" s="25" t="s">
        <v>83</v>
      </c>
      <c r="AB64" s="17">
        <v>3.87</v>
      </c>
      <c r="AE64" s="25" t="s">
        <v>83</v>
      </c>
      <c r="AF64" s="3">
        <v>4.8899999999999997</v>
      </c>
    </row>
    <row r="65" spans="11:34" ht="12" customHeight="1" x14ac:dyDescent="0.25">
      <c r="S65" s="3" t="s">
        <v>84</v>
      </c>
      <c r="T65" s="17">
        <v>3.64</v>
      </c>
      <c r="W65" s="25" t="s">
        <v>84</v>
      </c>
      <c r="X65" s="17">
        <v>3.24</v>
      </c>
      <c r="AA65" s="25" t="s">
        <v>84</v>
      </c>
      <c r="AB65" s="17">
        <v>4.29</v>
      </c>
      <c r="AE65" s="25" t="s">
        <v>84</v>
      </c>
      <c r="AF65" s="3">
        <v>4.3499999999999996</v>
      </c>
    </row>
    <row r="66" spans="11:34" ht="12" customHeight="1" x14ac:dyDescent="0.25">
      <c r="W66" s="25"/>
      <c r="AA66" s="25"/>
      <c r="AE66" s="25"/>
    </row>
    <row r="67" spans="11:34" ht="12" customHeight="1" x14ac:dyDescent="0.25">
      <c r="L67" s="24"/>
      <c r="M67" s="25"/>
      <c r="N67" s="25"/>
      <c r="O67" s="25"/>
      <c r="P67" s="24">
        <f>SUM(P64:P66)</f>
        <v>5.83</v>
      </c>
      <c r="Q67" s="25"/>
      <c r="R67" s="25"/>
      <c r="S67" s="25"/>
      <c r="T67" s="24">
        <f>SUM(T64:T66)</f>
        <v>8.44</v>
      </c>
      <c r="U67" s="25"/>
      <c r="V67" s="25"/>
      <c r="W67" s="25"/>
      <c r="X67" s="24">
        <f>SUM(X64:X66)</f>
        <v>8.1999999999999993</v>
      </c>
      <c r="Y67" s="25"/>
      <c r="Z67" s="25"/>
      <c r="AA67" s="25"/>
      <c r="AB67" s="24">
        <f>SUM(AB64:AB66)</f>
        <v>8.16</v>
      </c>
      <c r="AC67" s="25"/>
      <c r="AD67" s="25"/>
      <c r="AE67" s="25"/>
      <c r="AF67" s="24">
        <f>SUM(AF64:AF66)</f>
        <v>9.2399999999999984</v>
      </c>
      <c r="AG67" s="25"/>
      <c r="AH67" s="25">
        <f>SUM(L67:AF67)</f>
        <v>39.869999999999997</v>
      </c>
    </row>
    <row r="72" spans="11:34" ht="12" customHeight="1" x14ac:dyDescent="0.3">
      <c r="R72" s="45"/>
      <c r="S72" s="45"/>
      <c r="T72" s="45"/>
      <c r="U72" s="45"/>
    </row>
    <row r="73" spans="11:34" ht="12" customHeight="1" x14ac:dyDescent="0.3">
      <c r="N73" s="45"/>
      <c r="O73" s="45"/>
      <c r="P73" s="45"/>
      <c r="Q73" s="45"/>
      <c r="R73" s="45"/>
      <c r="S73" s="45"/>
      <c r="T73" s="45"/>
      <c r="U73" s="45"/>
      <c r="V73" s="45"/>
    </row>
    <row r="74" spans="11:34" ht="12" customHeight="1" x14ac:dyDescent="0.3"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</sheetData>
  <mergeCells count="9">
    <mergeCell ref="A48:G48"/>
    <mergeCell ref="A39:G39"/>
    <mergeCell ref="A29:G29"/>
    <mergeCell ref="A21:G21"/>
    <mergeCell ref="A19:B19"/>
    <mergeCell ref="C17:C19"/>
    <mergeCell ref="A17:B17"/>
    <mergeCell ref="A18:B18"/>
    <mergeCell ref="F17:I1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Sears Holdings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Baker</dc:creator>
  <cp:lastModifiedBy>Corey</cp:lastModifiedBy>
  <cp:lastPrinted>2013-04-14T05:59:31Z</cp:lastPrinted>
  <dcterms:created xsi:type="dcterms:W3CDTF">2012-11-09T18:09:02Z</dcterms:created>
  <dcterms:modified xsi:type="dcterms:W3CDTF">2020-11-09T05:32:13Z</dcterms:modified>
</cp:coreProperties>
</file>