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E:\papa\Britta_Modell_FrankBlass\20241120 Input an Frank\"/>
    </mc:Choice>
  </mc:AlternateContent>
  <xr:revisionPtr revIDLastSave="0" documentId="13_ncr:1_{E0A4E91D-7236-44A2-8EEB-56B85A753A92}" xr6:coauthVersionLast="47" xr6:coauthVersionMax="47" xr10:uidLastSave="{00000000-0000-0000-0000-000000000000}"/>
  <bookViews>
    <workbookView xWindow="-120" yWindow="-120" windowWidth="29040" windowHeight="17640" xr2:uid="{00000000-000D-0000-FFFF-FFFF00000000}"/>
  </bookViews>
  <sheets>
    <sheet name="Mastersheet" sheetId="21" r:id="rId1"/>
  </sheets>
  <definedNames>
    <definedName name="_xlnm._FilterDatabase" localSheetId="0" hidden="1">Mastersheet!$F$1:$F$562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21" l="1"/>
  <c r="Z4" i="21"/>
  <c r="Z5" i="2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1" i="21"/>
  <c r="Z62" i="21"/>
  <c r="Z63" i="21"/>
  <c r="Z64" i="21"/>
  <c r="Z65" i="21"/>
  <c r="Z66" i="21"/>
  <c r="Z67" i="21"/>
  <c r="Z68" i="21"/>
  <c r="Z69" i="21"/>
  <c r="Z70" i="21"/>
  <c r="Z71" i="21"/>
  <c r="Z72" i="21"/>
  <c r="Z73" i="21"/>
  <c r="Z74" i="21"/>
  <c r="Z75" i="21"/>
  <c r="Z76" i="21"/>
  <c r="Z77" i="21"/>
  <c r="Z78" i="21"/>
  <c r="Z79" i="21"/>
  <c r="Z80" i="21"/>
  <c r="Z81" i="21"/>
  <c r="Z82" i="21"/>
  <c r="Z83" i="21"/>
  <c r="Z84" i="21"/>
  <c r="Z85" i="21"/>
  <c r="Z86" i="21"/>
  <c r="Z87" i="21"/>
  <c r="Z88" i="21"/>
  <c r="Z89" i="21"/>
  <c r="Z90" i="21"/>
  <c r="Z91" i="21"/>
  <c r="Z92" i="21"/>
  <c r="Z93" i="21"/>
  <c r="Z94" i="21"/>
  <c r="Z95" i="21"/>
  <c r="Z96" i="21"/>
  <c r="Z97" i="21"/>
  <c r="Z98" i="21"/>
  <c r="Z99" i="21"/>
  <c r="Z100" i="21"/>
  <c r="Z101" i="21"/>
  <c r="Z102" i="21"/>
  <c r="Z103" i="21"/>
  <c r="Z104" i="21"/>
  <c r="Z105" i="21"/>
  <c r="Z106" i="21"/>
  <c r="Z107" i="21"/>
  <c r="Z108" i="21"/>
  <c r="Z109" i="21"/>
  <c r="Z110" i="21"/>
  <c r="Z111" i="21"/>
  <c r="Z112" i="21"/>
  <c r="Z113" i="21"/>
  <c r="Z114" i="21"/>
  <c r="Z115" i="21"/>
  <c r="Z116" i="21"/>
  <c r="Z117" i="21"/>
  <c r="Z118" i="21"/>
  <c r="Z119" i="21"/>
  <c r="Z120" i="21"/>
  <c r="Z121" i="21"/>
  <c r="Z122" i="21"/>
  <c r="Z123" i="21"/>
  <c r="Z124" i="21"/>
  <c r="Z125" i="21"/>
  <c r="Z126" i="21"/>
  <c r="Z127" i="21"/>
  <c r="Z128" i="21"/>
  <c r="Z129" i="21"/>
  <c r="Z130" i="21"/>
  <c r="Z131" i="21"/>
  <c r="Z132" i="21"/>
  <c r="Z133" i="21"/>
  <c r="Z134" i="21"/>
  <c r="Z135" i="21"/>
  <c r="Z136" i="21"/>
  <c r="Z137" i="21"/>
  <c r="Z138" i="21"/>
  <c r="Z139" i="21"/>
  <c r="Z140" i="21"/>
  <c r="Z141" i="21"/>
  <c r="Z142" i="21"/>
  <c r="Z143" i="21"/>
  <c r="Z144" i="21"/>
  <c r="Z145" i="21"/>
  <c r="Z146" i="21"/>
  <c r="Z147" i="21"/>
  <c r="Z148" i="21"/>
  <c r="Z149" i="21"/>
  <c r="Z150" i="21"/>
  <c r="Z151" i="21"/>
  <c r="Z152" i="21"/>
  <c r="Z153" i="21"/>
  <c r="Z154" i="21"/>
  <c r="Z155" i="21"/>
  <c r="Z156" i="21"/>
  <c r="Z157" i="21"/>
  <c r="Z158" i="21"/>
  <c r="Z159" i="21"/>
  <c r="Z160" i="21"/>
  <c r="Z161" i="21"/>
  <c r="Z162" i="21"/>
  <c r="Z163" i="21"/>
  <c r="Z164" i="21"/>
  <c r="Z165" i="21"/>
  <c r="Z166" i="21"/>
  <c r="Z167" i="21"/>
  <c r="Z168" i="21"/>
  <c r="Z169" i="21"/>
  <c r="Z170" i="21"/>
  <c r="Z171" i="21"/>
  <c r="Z172" i="21"/>
  <c r="Z173" i="21"/>
  <c r="Z174" i="21"/>
  <c r="Z175" i="21"/>
  <c r="Z176" i="21"/>
  <c r="Z177" i="21"/>
  <c r="Z178" i="21"/>
  <c r="Z179" i="21"/>
  <c r="Z180" i="21"/>
  <c r="Z181" i="21"/>
  <c r="Z182" i="21"/>
  <c r="Z183" i="21"/>
  <c r="Z184" i="21"/>
  <c r="Z185" i="21"/>
  <c r="Z186" i="21"/>
  <c r="Z187" i="21"/>
  <c r="Z188" i="21"/>
  <c r="Z189" i="21"/>
  <c r="Z190" i="21"/>
  <c r="Z191" i="21"/>
  <c r="Z2" i="21"/>
  <c r="Y2" i="21"/>
  <c r="Y3" i="21"/>
  <c r="Y4" i="21"/>
  <c r="Y5"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2" i="21"/>
  <c r="Y73" i="21"/>
  <c r="Y74" i="21"/>
  <c r="Y75" i="21"/>
  <c r="Y76" i="21"/>
  <c r="Y77" i="21"/>
  <c r="Y78" i="21"/>
  <c r="Y79" i="21"/>
  <c r="Y80" i="21"/>
  <c r="Y81" i="21"/>
  <c r="Y82" i="21"/>
  <c r="Y83" i="21"/>
  <c r="Y84" i="21"/>
  <c r="Y85" i="21"/>
  <c r="Y86" i="21"/>
  <c r="Y87" i="21"/>
  <c r="Y88" i="21"/>
  <c r="Y89" i="21"/>
  <c r="Y90" i="21"/>
  <c r="Y91" i="21"/>
  <c r="Y92" i="21"/>
  <c r="Y93" i="21"/>
  <c r="Y94" i="21"/>
  <c r="Y95" i="21"/>
  <c r="Y96" i="21"/>
  <c r="Y97" i="21"/>
  <c r="Y98" i="21"/>
  <c r="Y99" i="21"/>
  <c r="Y100" i="21"/>
  <c r="Y101" i="21"/>
  <c r="Y102" i="21"/>
  <c r="Y103" i="21"/>
  <c r="Y104" i="21"/>
  <c r="Y105" i="21"/>
  <c r="Y106" i="21"/>
  <c r="Y107" i="21"/>
  <c r="Y108" i="21"/>
  <c r="Y109" i="21"/>
  <c r="Y110" i="21"/>
  <c r="Y111" i="21"/>
  <c r="Y112" i="21"/>
  <c r="Y113" i="21"/>
  <c r="Y114" i="21"/>
  <c r="Y115" i="21"/>
  <c r="Y116" i="21"/>
  <c r="Y117" i="21"/>
  <c r="Y118" i="21"/>
  <c r="Y119" i="21"/>
  <c r="Y120" i="21"/>
  <c r="Y121" i="21"/>
  <c r="Y122" i="21"/>
  <c r="Y123" i="21"/>
  <c r="Y124" i="21"/>
  <c r="Y125" i="21"/>
  <c r="Y126" i="21"/>
  <c r="Y127" i="21"/>
  <c r="Y128" i="21"/>
  <c r="Y129" i="21"/>
  <c r="Y130" i="21"/>
  <c r="Y131" i="21"/>
  <c r="Y132" i="21"/>
  <c r="Y133" i="21"/>
  <c r="Y134" i="21"/>
  <c r="Y135" i="21"/>
  <c r="Y136" i="21"/>
  <c r="Y137" i="21"/>
  <c r="Y138" i="21"/>
  <c r="Y139" i="21"/>
  <c r="Y140" i="21"/>
  <c r="Y141" i="21"/>
  <c r="Y142" i="21"/>
  <c r="Y143" i="21"/>
  <c r="Y144" i="21"/>
  <c r="Y145" i="21"/>
  <c r="Y146" i="21"/>
  <c r="Y147" i="21"/>
  <c r="Y148" i="21"/>
  <c r="Y149" i="21"/>
  <c r="Y150" i="21"/>
  <c r="Y151" i="21"/>
  <c r="Y152" i="21"/>
  <c r="Y153" i="21"/>
  <c r="Y154" i="21"/>
  <c r="Y155" i="21"/>
  <c r="Y156" i="21"/>
  <c r="Y157" i="21"/>
  <c r="Y158" i="21"/>
  <c r="Y159" i="21"/>
  <c r="Y160" i="21"/>
  <c r="Y161" i="21"/>
  <c r="Y162" i="21"/>
  <c r="Y163" i="21"/>
  <c r="Y164" i="21"/>
  <c r="Y165" i="21"/>
  <c r="Y166" i="21"/>
  <c r="Y167" i="21"/>
  <c r="Y168" i="21"/>
  <c r="Y169" i="21"/>
  <c r="Y170" i="21"/>
  <c r="Y171" i="21"/>
  <c r="Y172" i="21"/>
  <c r="Y173" i="21"/>
  <c r="Y174" i="21"/>
  <c r="Y175" i="21"/>
  <c r="Y176" i="21"/>
  <c r="Y177" i="21"/>
  <c r="Y178" i="21"/>
  <c r="Y179" i="21"/>
  <c r="Y180" i="21"/>
  <c r="Y181" i="21"/>
  <c r="Y182" i="21"/>
  <c r="Y183" i="21"/>
  <c r="Y184" i="21"/>
  <c r="Y185" i="21"/>
  <c r="Y186" i="21"/>
  <c r="Y187" i="21"/>
  <c r="Y188" i="21"/>
  <c r="Y189" i="21"/>
  <c r="Y190" i="21"/>
  <c r="Y191" i="21"/>
  <c r="Y6" i="21"/>
  <c r="Y192" i="21"/>
  <c r="Y193" i="21"/>
  <c r="Y194" i="21"/>
  <c r="Y195" i="21"/>
  <c r="Y196" i="21"/>
  <c r="Y197" i="21"/>
  <c r="Y198" i="21"/>
  <c r="Y199" i="21"/>
  <c r="Y200" i="21"/>
  <c r="Y201" i="21"/>
  <c r="Y202" i="21"/>
  <c r="Y203" i="21"/>
  <c r="Y204" i="21"/>
  <c r="Y205" i="21"/>
  <c r="Y206" i="21"/>
  <c r="Y207" i="21"/>
  <c r="Y208" i="21"/>
  <c r="Y209" i="21"/>
  <c r="Y210" i="21"/>
  <c r="Y211" i="21"/>
  <c r="Y212" i="21"/>
  <c r="Y213" i="21"/>
  <c r="Y214" i="21"/>
  <c r="Y215" i="21"/>
  <c r="Y216" i="21"/>
  <c r="Y217" i="21"/>
  <c r="Y218" i="21"/>
  <c r="Y219" i="21"/>
  <c r="Y220" i="21"/>
  <c r="Y221" i="21"/>
  <c r="Y222" i="21"/>
  <c r="Y223" i="21"/>
  <c r="Y224" i="21"/>
  <c r="Y225" i="21"/>
  <c r="Y226" i="21"/>
  <c r="Y227" i="21"/>
  <c r="Y228" i="21"/>
  <c r="Y229" i="21"/>
  <c r="Y230" i="21"/>
  <c r="Y231" i="21"/>
  <c r="Y232" i="21"/>
  <c r="Y233" i="21"/>
  <c r="Y234" i="21"/>
  <c r="Y235" i="21"/>
  <c r="Y236" i="21"/>
  <c r="Y237" i="21"/>
  <c r="Y238" i="21"/>
  <c r="Y239" i="21"/>
  <c r="Y240" i="21"/>
  <c r="Y241" i="21"/>
  <c r="Y242" i="21"/>
  <c r="Y243" i="21"/>
  <c r="Y244" i="21"/>
  <c r="Y245" i="21"/>
  <c r="Y246" i="21"/>
  <c r="Y247" i="21"/>
  <c r="Y248" i="21"/>
  <c r="Y249" i="21"/>
  <c r="Y250" i="21"/>
  <c r="Y251" i="21"/>
  <c r="Y252" i="21"/>
  <c r="Y253" i="21"/>
  <c r="Y254" i="21"/>
  <c r="Y255" i="21"/>
  <c r="Y256" i="21"/>
  <c r="Y257" i="21"/>
  <c r="Y258" i="21"/>
  <c r="Y259" i="21"/>
  <c r="Y260" i="21"/>
  <c r="Y261" i="21"/>
  <c r="Y262" i="21"/>
  <c r="Y263" i="21"/>
  <c r="Y264" i="21"/>
  <c r="Y265" i="21"/>
  <c r="Y266" i="21"/>
  <c r="Y267" i="21"/>
  <c r="Y268" i="21"/>
  <c r="Y269" i="21"/>
  <c r="Y270" i="21"/>
  <c r="Y271" i="21"/>
  <c r="Y272" i="21"/>
  <c r="Y273" i="21"/>
  <c r="Y274" i="21"/>
  <c r="Y275" i="21"/>
  <c r="Y276" i="21"/>
  <c r="Y277" i="21"/>
  <c r="Y278" i="21"/>
  <c r="Y279" i="21"/>
  <c r="Y280" i="21"/>
  <c r="Y281" i="21"/>
  <c r="Y282" i="21"/>
  <c r="Y283" i="21"/>
  <c r="Y284" i="21"/>
  <c r="Y285" i="21"/>
  <c r="Y286" i="21"/>
  <c r="Y287" i="21"/>
  <c r="Y288" i="21"/>
  <c r="Y289" i="21"/>
  <c r="Y290" i="21"/>
  <c r="Y291" i="21"/>
  <c r="Y292" i="21"/>
  <c r="Y293" i="21"/>
  <c r="Y294" i="21"/>
  <c r="Y295" i="21"/>
  <c r="Y296" i="21"/>
  <c r="Y297" i="21"/>
  <c r="Y298" i="21"/>
  <c r="Y299" i="21"/>
  <c r="Y300" i="21"/>
  <c r="Y301" i="21"/>
  <c r="Y302" i="21"/>
  <c r="Y303" i="21"/>
  <c r="Y304" i="21"/>
  <c r="Y305" i="21"/>
  <c r="Y306" i="21"/>
  <c r="Y307" i="21"/>
  <c r="Y308" i="21"/>
  <c r="Y309" i="21"/>
  <c r="Y310" i="21"/>
  <c r="Y311" i="21"/>
  <c r="Y312" i="21"/>
  <c r="Y313" i="21"/>
  <c r="Y314" i="21"/>
  <c r="Y315" i="21"/>
  <c r="Y316" i="21"/>
  <c r="Y317" i="21"/>
  <c r="Y318" i="21"/>
  <c r="Y319" i="21"/>
  <c r="Y320" i="21"/>
  <c r="Y321" i="21"/>
  <c r="Y322" i="21"/>
  <c r="Y323" i="21"/>
  <c r="Y324" i="21"/>
  <c r="Y325" i="21"/>
  <c r="Y326" i="21"/>
  <c r="Y327" i="21"/>
  <c r="Y328" i="21"/>
  <c r="Y329" i="21"/>
  <c r="Y330" i="21"/>
  <c r="Y331" i="21"/>
  <c r="Y332" i="21"/>
  <c r="Y333" i="21"/>
  <c r="Y334" i="21"/>
  <c r="Y335" i="21"/>
  <c r="Y336" i="21"/>
  <c r="Y337" i="21"/>
  <c r="V196" i="21"/>
  <c r="V197" i="21"/>
  <c r="V198" i="21"/>
  <c r="V199" i="21"/>
  <c r="V200" i="21"/>
  <c r="V201" i="21"/>
  <c r="V202" i="21"/>
  <c r="V203" i="21"/>
  <c r="V204" i="21"/>
  <c r="V205" i="21"/>
  <c r="V206" i="21"/>
  <c r="V207" i="21"/>
  <c r="V208" i="21"/>
  <c r="V209" i="21"/>
  <c r="V210" i="21"/>
  <c r="V211" i="21"/>
  <c r="V212" i="21"/>
  <c r="V213" i="21"/>
  <c r="V214" i="21"/>
  <c r="V215" i="21"/>
  <c r="V216" i="21"/>
  <c r="V217" i="21"/>
  <c r="V218" i="21"/>
  <c r="V219" i="21"/>
  <c r="V220" i="21"/>
  <c r="V221" i="21"/>
  <c r="V222" i="21"/>
  <c r="V223" i="21"/>
  <c r="V224" i="21"/>
  <c r="V225" i="21"/>
  <c r="V226" i="21"/>
  <c r="V227" i="21"/>
  <c r="V228" i="21"/>
  <c r="V229" i="21"/>
  <c r="V230" i="21"/>
  <c r="V231" i="21"/>
  <c r="V232" i="21"/>
  <c r="V233" i="21"/>
  <c r="V234" i="21"/>
  <c r="V235" i="21"/>
  <c r="V236" i="21"/>
  <c r="V237" i="21"/>
  <c r="V238" i="21"/>
  <c r="V239" i="21"/>
  <c r="V240" i="21"/>
  <c r="V241" i="21"/>
  <c r="V242" i="21"/>
  <c r="V243" i="21"/>
  <c r="V244" i="21"/>
  <c r="V245" i="21"/>
  <c r="V246" i="21"/>
  <c r="V247" i="21"/>
  <c r="V248" i="21"/>
  <c r="V249" i="21"/>
  <c r="V250" i="21"/>
  <c r="V251" i="21"/>
  <c r="V252" i="21"/>
  <c r="V253" i="21"/>
  <c r="V254" i="21"/>
  <c r="V255" i="21"/>
  <c r="V256" i="21"/>
  <c r="V257" i="21"/>
  <c r="V258" i="21"/>
  <c r="V259" i="21"/>
  <c r="V260" i="21"/>
  <c r="V261" i="21"/>
  <c r="V262" i="21"/>
  <c r="V263" i="21"/>
  <c r="V264" i="21"/>
  <c r="V265" i="21"/>
  <c r="V266" i="21"/>
  <c r="V267" i="21"/>
  <c r="V268" i="21"/>
  <c r="V269" i="21"/>
  <c r="V270" i="21"/>
  <c r="V271" i="21"/>
  <c r="V272" i="21"/>
  <c r="V273" i="21"/>
  <c r="V274" i="21"/>
  <c r="V275" i="21"/>
  <c r="V276" i="21"/>
  <c r="V277" i="21"/>
  <c r="V278" i="21"/>
  <c r="V279" i="21"/>
  <c r="V280" i="21"/>
  <c r="V281" i="21"/>
  <c r="V282" i="21"/>
  <c r="V283" i="21"/>
  <c r="V284" i="21"/>
  <c r="V285" i="21"/>
  <c r="V286" i="21"/>
  <c r="V287" i="21"/>
  <c r="V288" i="21"/>
  <c r="V289" i="21"/>
  <c r="V290" i="21"/>
  <c r="V291" i="21"/>
  <c r="V292" i="21"/>
  <c r="V293" i="21"/>
  <c r="V294" i="21"/>
  <c r="V295" i="21"/>
  <c r="V296" i="21"/>
  <c r="V297" i="21"/>
  <c r="V298" i="21"/>
  <c r="V299" i="21"/>
  <c r="V300" i="21"/>
  <c r="V301" i="21"/>
  <c r="V302" i="21"/>
  <c r="V303" i="21"/>
  <c r="V304" i="21"/>
  <c r="V305" i="21"/>
  <c r="V306" i="21"/>
  <c r="V307" i="21"/>
  <c r="V308" i="21"/>
  <c r="V309" i="21"/>
  <c r="V310" i="21"/>
  <c r="V311" i="21"/>
  <c r="V312" i="21"/>
  <c r="V313" i="21"/>
  <c r="V314" i="21"/>
  <c r="V315" i="21"/>
  <c r="V316" i="21"/>
  <c r="V317" i="21"/>
  <c r="V318" i="21"/>
  <c r="V319" i="21"/>
  <c r="V320" i="21"/>
  <c r="V321" i="21"/>
  <c r="V322" i="21"/>
  <c r="V323" i="21"/>
  <c r="V324" i="21"/>
  <c r="V325" i="21"/>
  <c r="V326" i="21"/>
  <c r="V327" i="21"/>
  <c r="V328" i="21"/>
  <c r="V329" i="21"/>
  <c r="V330" i="21"/>
  <c r="V331" i="21"/>
  <c r="V332" i="21"/>
  <c r="V333" i="21"/>
  <c r="V334" i="21"/>
  <c r="V335" i="21"/>
  <c r="V336" i="21"/>
  <c r="V337" i="21"/>
  <c r="U196" i="21"/>
  <c r="U197" i="21"/>
  <c r="U198" i="21"/>
  <c r="U199" i="21"/>
  <c r="U200" i="21"/>
  <c r="U201" i="21"/>
  <c r="U202" i="21"/>
  <c r="U203" i="21"/>
  <c r="U204" i="21"/>
  <c r="U205" i="21"/>
  <c r="U206" i="21"/>
  <c r="U207" i="21"/>
  <c r="U208" i="21"/>
  <c r="U209" i="21"/>
  <c r="U210" i="21"/>
  <c r="U211" i="21"/>
  <c r="U212" i="21"/>
  <c r="U213" i="21"/>
  <c r="U214" i="21"/>
  <c r="U215" i="21"/>
  <c r="U216" i="21"/>
  <c r="U217" i="21"/>
  <c r="U218" i="21"/>
  <c r="U219" i="21"/>
  <c r="U220" i="21"/>
  <c r="U221" i="21"/>
  <c r="U222" i="21"/>
  <c r="U223" i="21"/>
  <c r="U224" i="21"/>
  <c r="U225" i="21"/>
  <c r="U226" i="21"/>
  <c r="U227" i="21"/>
  <c r="U228" i="21"/>
  <c r="U229" i="21"/>
  <c r="U230" i="21"/>
  <c r="U231" i="21"/>
  <c r="U232" i="21"/>
  <c r="U233" i="21"/>
  <c r="U234" i="21"/>
  <c r="U235" i="21"/>
  <c r="U236" i="21"/>
  <c r="U237" i="21"/>
  <c r="U238" i="21"/>
  <c r="U239" i="21"/>
  <c r="U240" i="21"/>
  <c r="U241" i="21"/>
  <c r="U242" i="21"/>
  <c r="U243" i="21"/>
  <c r="U244" i="21"/>
  <c r="U245" i="21"/>
  <c r="U246" i="21"/>
  <c r="U247" i="21"/>
  <c r="U248" i="21"/>
  <c r="U249" i="21"/>
  <c r="U250" i="21"/>
  <c r="U251" i="21"/>
  <c r="U252" i="21"/>
  <c r="U253" i="21"/>
  <c r="U254" i="21"/>
  <c r="U255" i="21"/>
  <c r="U256" i="21"/>
  <c r="U257" i="21"/>
  <c r="U258" i="21"/>
  <c r="U259" i="21"/>
  <c r="U260" i="21"/>
  <c r="U261" i="21"/>
  <c r="U262" i="21"/>
  <c r="U263" i="21"/>
  <c r="U264" i="21"/>
  <c r="U265" i="21"/>
  <c r="U266" i="21"/>
  <c r="U267" i="21"/>
  <c r="U268" i="21"/>
  <c r="U269" i="21"/>
  <c r="U270" i="21"/>
  <c r="U271" i="21"/>
  <c r="U272" i="21"/>
  <c r="U273" i="21"/>
  <c r="U274" i="21"/>
  <c r="U275" i="21"/>
  <c r="U276" i="21"/>
  <c r="U277" i="21"/>
  <c r="U278" i="21"/>
  <c r="U279" i="21"/>
  <c r="U280" i="21"/>
  <c r="U281" i="21"/>
  <c r="U282" i="21"/>
  <c r="U283" i="21"/>
  <c r="U284" i="21"/>
  <c r="U285" i="21"/>
  <c r="U286" i="21"/>
  <c r="U287" i="21"/>
  <c r="U288" i="21"/>
  <c r="U289" i="21"/>
  <c r="U290" i="21"/>
  <c r="U291" i="21"/>
  <c r="U292" i="21"/>
  <c r="U293" i="21"/>
  <c r="U294" i="21"/>
  <c r="U295" i="21"/>
  <c r="U296" i="21"/>
  <c r="U297" i="21"/>
  <c r="U298" i="21"/>
  <c r="U299" i="21"/>
  <c r="U300" i="21"/>
  <c r="U301" i="21"/>
  <c r="U302" i="21"/>
  <c r="U303" i="21"/>
  <c r="U304" i="21"/>
  <c r="U305" i="21"/>
  <c r="U306" i="21"/>
  <c r="U307" i="21"/>
  <c r="U308" i="21"/>
  <c r="U309" i="21"/>
  <c r="U310" i="21"/>
  <c r="U311" i="21"/>
  <c r="U312" i="21"/>
  <c r="U313" i="21"/>
  <c r="U314" i="21"/>
  <c r="U315" i="21"/>
  <c r="U316" i="21"/>
  <c r="U317" i="21"/>
  <c r="U318" i="21"/>
  <c r="U319" i="21"/>
  <c r="U320" i="21"/>
  <c r="U321" i="21"/>
  <c r="U322" i="21"/>
  <c r="U323" i="21"/>
  <c r="U324" i="21"/>
  <c r="U325" i="21"/>
  <c r="U326" i="21"/>
  <c r="U327" i="21"/>
  <c r="U328" i="21"/>
  <c r="U329" i="21"/>
  <c r="U330" i="21"/>
  <c r="U331" i="21"/>
  <c r="U332" i="21"/>
  <c r="U333" i="21"/>
  <c r="U334" i="21"/>
  <c r="U335" i="21"/>
  <c r="U336" i="21"/>
  <c r="U337" i="21"/>
  <c r="V195" i="21"/>
  <c r="U195" i="21"/>
  <c r="X3" i="21"/>
  <c r="X4"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2" i="21"/>
  <c r="X73" i="21"/>
  <c r="X74" i="21"/>
  <c r="X75" i="21"/>
  <c r="X76" i="21"/>
  <c r="X77" i="21"/>
  <c r="X78" i="21"/>
  <c r="X79" i="21"/>
  <c r="X80" i="21"/>
  <c r="X81" i="21"/>
  <c r="X82" i="21"/>
  <c r="X83" i="21"/>
  <c r="X84" i="21"/>
  <c r="X85" i="21"/>
  <c r="X86" i="21"/>
  <c r="X87" i="21"/>
  <c r="X88" i="21"/>
  <c r="X89" i="21"/>
  <c r="X90" i="21"/>
  <c r="X91" i="21"/>
  <c r="X92" i="21"/>
  <c r="X93" i="21"/>
  <c r="X94" i="21"/>
  <c r="X95" i="21"/>
  <c r="X96" i="21"/>
  <c r="X97" i="21"/>
  <c r="X98" i="21"/>
  <c r="X99" i="21"/>
  <c r="X100" i="21"/>
  <c r="X101" i="21"/>
  <c r="X102" i="21"/>
  <c r="X103" i="21"/>
  <c r="X104" i="21"/>
  <c r="X105" i="21"/>
  <c r="X106" i="21"/>
  <c r="X107" i="21"/>
  <c r="X108" i="21"/>
  <c r="X109" i="21"/>
  <c r="X110" i="21"/>
  <c r="X111" i="21"/>
  <c r="X112" i="21"/>
  <c r="X113" i="21"/>
  <c r="X114" i="21"/>
  <c r="X115" i="21"/>
  <c r="X116" i="21"/>
  <c r="X117" i="21"/>
  <c r="X118" i="21"/>
  <c r="X119" i="21"/>
  <c r="X120" i="21"/>
  <c r="X121" i="21"/>
  <c r="X122" i="21"/>
  <c r="X123" i="21"/>
  <c r="X124" i="21"/>
  <c r="X125" i="21"/>
  <c r="X126" i="21"/>
  <c r="X127" i="21"/>
  <c r="X128" i="21"/>
  <c r="X129" i="21"/>
  <c r="X130" i="21"/>
  <c r="X131" i="21"/>
  <c r="X132" i="21"/>
  <c r="X133" i="21"/>
  <c r="X134" i="21"/>
  <c r="X135" i="21"/>
  <c r="X136" i="21"/>
  <c r="X137" i="21"/>
  <c r="X138" i="21"/>
  <c r="X139" i="21"/>
  <c r="X140" i="21"/>
  <c r="X141" i="21"/>
  <c r="X142" i="21"/>
  <c r="X143" i="21"/>
  <c r="X144" i="21"/>
  <c r="X145" i="21"/>
  <c r="X146" i="21"/>
  <c r="X147" i="21"/>
  <c r="X148" i="21"/>
  <c r="X149" i="21"/>
  <c r="X150" i="21"/>
  <c r="X151" i="21"/>
  <c r="X152" i="21"/>
  <c r="X153" i="21"/>
  <c r="X154" i="21"/>
  <c r="X155" i="21"/>
  <c r="X156" i="21"/>
  <c r="X157" i="21"/>
  <c r="X158" i="21"/>
  <c r="X159" i="21"/>
  <c r="X160" i="21"/>
  <c r="X161" i="21"/>
  <c r="X162" i="21"/>
  <c r="X163" i="21"/>
  <c r="X164" i="21"/>
  <c r="X165" i="21"/>
  <c r="X166" i="21"/>
  <c r="X167" i="21"/>
  <c r="X168" i="21"/>
  <c r="X169" i="21"/>
  <c r="X170" i="21"/>
  <c r="X171" i="21"/>
  <c r="X172" i="21"/>
  <c r="X173" i="21"/>
  <c r="X174" i="21"/>
  <c r="X175" i="21"/>
  <c r="X176" i="21"/>
  <c r="X177" i="21"/>
  <c r="X178" i="21"/>
  <c r="X179" i="21"/>
  <c r="X180" i="21"/>
  <c r="X181" i="21"/>
  <c r="X182" i="21"/>
  <c r="X183" i="21"/>
  <c r="X184" i="21"/>
  <c r="X185" i="21"/>
  <c r="X186" i="21"/>
  <c r="X187" i="21"/>
  <c r="X188" i="21"/>
  <c r="X189" i="21"/>
  <c r="X190" i="21"/>
  <c r="X191" i="21"/>
  <c r="X192" i="21"/>
  <c r="X193" i="21"/>
  <c r="X194" i="21"/>
  <c r="X195" i="21"/>
  <c r="X196" i="21"/>
  <c r="X197" i="21"/>
  <c r="X198" i="21"/>
  <c r="X199" i="21"/>
  <c r="X200" i="21"/>
  <c r="X201" i="21"/>
  <c r="X202" i="21"/>
  <c r="X203" i="21"/>
  <c r="X204" i="21"/>
  <c r="X205" i="21"/>
  <c r="X206" i="21"/>
  <c r="X207" i="21"/>
  <c r="X208" i="21"/>
  <c r="X209" i="21"/>
  <c r="X210" i="21"/>
  <c r="X211" i="21"/>
  <c r="X212" i="21"/>
  <c r="X213" i="21"/>
  <c r="X214" i="21"/>
  <c r="X215" i="21"/>
  <c r="X216" i="21"/>
  <c r="X217" i="21"/>
  <c r="X218" i="21"/>
  <c r="X219" i="21"/>
  <c r="X220" i="21"/>
  <c r="X221" i="21"/>
  <c r="X222" i="21"/>
  <c r="X223" i="21"/>
  <c r="X224" i="21"/>
  <c r="X225" i="21"/>
  <c r="X226" i="21"/>
  <c r="X227" i="21"/>
  <c r="X228" i="21"/>
  <c r="X229" i="21"/>
  <c r="X230" i="21"/>
  <c r="X231" i="21"/>
  <c r="X232" i="21"/>
  <c r="X233" i="21"/>
  <c r="X234" i="21"/>
  <c r="X235" i="21"/>
  <c r="X236" i="21"/>
  <c r="X237" i="21"/>
  <c r="X238" i="21"/>
  <c r="X239" i="21"/>
  <c r="X240" i="21"/>
  <c r="X241" i="21"/>
  <c r="X242" i="21"/>
  <c r="X243" i="21"/>
  <c r="X244" i="21"/>
  <c r="X245" i="21"/>
  <c r="X246" i="21"/>
  <c r="X247" i="21"/>
  <c r="X248" i="21"/>
  <c r="X249" i="21"/>
  <c r="X250" i="21"/>
  <c r="X251" i="21"/>
  <c r="X252" i="21"/>
  <c r="X253" i="21"/>
  <c r="X254" i="21"/>
  <c r="X255" i="21"/>
  <c r="X256" i="21"/>
  <c r="X257" i="21"/>
  <c r="X258" i="21"/>
  <c r="X259" i="21"/>
  <c r="X260" i="21"/>
  <c r="X261" i="21"/>
  <c r="X262" i="21"/>
  <c r="X263" i="21"/>
  <c r="X264" i="21"/>
  <c r="X265" i="21"/>
  <c r="X266" i="21"/>
  <c r="X267" i="21"/>
  <c r="X268" i="21"/>
  <c r="X269" i="21"/>
  <c r="X270" i="21"/>
  <c r="X271" i="21"/>
  <c r="X272" i="21"/>
  <c r="X273" i="21"/>
  <c r="X274" i="21"/>
  <c r="X275" i="21"/>
  <c r="X276" i="21"/>
  <c r="X277" i="21"/>
  <c r="X278" i="21"/>
  <c r="X279" i="21"/>
  <c r="X280" i="21"/>
  <c r="X281" i="21"/>
  <c r="X282" i="21"/>
  <c r="X283" i="21"/>
  <c r="X284" i="21"/>
  <c r="X285" i="21"/>
  <c r="X286" i="21"/>
  <c r="X287" i="21"/>
  <c r="X288" i="21"/>
  <c r="X289" i="21"/>
  <c r="X290" i="21"/>
  <c r="X291" i="21"/>
  <c r="X292" i="21"/>
  <c r="X293" i="21"/>
  <c r="X294" i="21"/>
  <c r="X295" i="21"/>
  <c r="X296" i="21"/>
  <c r="X297" i="21"/>
  <c r="X298" i="21"/>
  <c r="X299" i="21"/>
  <c r="X300" i="21"/>
  <c r="X301" i="21"/>
  <c r="X302" i="21"/>
  <c r="X303" i="21"/>
  <c r="X304" i="21"/>
  <c r="X305" i="21"/>
  <c r="X306" i="21"/>
  <c r="X307" i="21"/>
  <c r="X308" i="21"/>
  <c r="X309" i="21"/>
  <c r="X310" i="21"/>
  <c r="X311" i="21"/>
  <c r="X312" i="21"/>
  <c r="X313" i="21"/>
  <c r="X314" i="21"/>
  <c r="X315" i="21"/>
  <c r="X316" i="21"/>
  <c r="X317" i="21"/>
  <c r="X318" i="21"/>
  <c r="X319" i="21"/>
  <c r="X320" i="21"/>
  <c r="X321" i="21"/>
  <c r="X322" i="21"/>
  <c r="X323" i="21"/>
  <c r="X324" i="21"/>
  <c r="X325" i="21"/>
  <c r="X326" i="21"/>
  <c r="X327" i="21"/>
  <c r="X328" i="21"/>
  <c r="X329" i="21"/>
  <c r="X330" i="21"/>
  <c r="X331" i="21"/>
  <c r="X332" i="21"/>
  <c r="X333" i="21"/>
  <c r="X334" i="21"/>
  <c r="X335" i="21"/>
  <c r="X336" i="21"/>
  <c r="X337" i="21"/>
  <c r="X2" i="21"/>
  <c r="W3" i="21"/>
  <c r="W4" i="21"/>
  <c r="W5" i="21"/>
  <c r="W6" i="21"/>
  <c r="W7" i="21"/>
  <c r="W8" i="21"/>
  <c r="W9" i="21"/>
  <c r="W10" i="21"/>
  <c r="W11" i="21"/>
  <c r="W12" i="21"/>
  <c r="W13" i="21"/>
  <c r="W14" i="21"/>
  <c r="W15" i="21"/>
  <c r="W16" i="21"/>
  <c r="W17" i="21"/>
  <c r="W18" i="21"/>
  <c r="W19" i="21"/>
  <c r="W20" i="21"/>
  <c r="W21" i="21"/>
  <c r="W22" i="21"/>
  <c r="W23" i="21"/>
  <c r="W24" i="21"/>
  <c r="W25" i="21"/>
  <c r="W26" i="21"/>
  <c r="W27" i="21"/>
  <c r="W28" i="21"/>
  <c r="W29" i="21"/>
  <c r="W30" i="21"/>
  <c r="W31" i="21"/>
  <c r="W32" i="21"/>
  <c r="W33" i="21"/>
  <c r="W34" i="21"/>
  <c r="W35" i="21"/>
  <c r="W36" i="21"/>
  <c r="W37" i="21"/>
  <c r="W38" i="21"/>
  <c r="W39" i="21"/>
  <c r="W40" i="21"/>
  <c r="W41" i="21"/>
  <c r="W42" i="21"/>
  <c r="W43" i="21"/>
  <c r="W44" i="21"/>
  <c r="W45" i="21"/>
  <c r="W46" i="21"/>
  <c r="W47" i="21"/>
  <c r="W48" i="21"/>
  <c r="W49" i="21"/>
  <c r="W50" i="21"/>
  <c r="W51" i="21"/>
  <c r="W52" i="21"/>
  <c r="W53" i="21"/>
  <c r="W54" i="21"/>
  <c r="W55" i="21"/>
  <c r="W56" i="21"/>
  <c r="W57" i="21"/>
  <c r="W58" i="21"/>
  <c r="W59" i="21"/>
  <c r="W60" i="21"/>
  <c r="W61" i="21"/>
  <c r="W62" i="21"/>
  <c r="W63" i="21"/>
  <c r="W64" i="21"/>
  <c r="W65" i="21"/>
  <c r="W66" i="21"/>
  <c r="W67" i="21"/>
  <c r="W68" i="21"/>
  <c r="W69" i="21"/>
  <c r="W70" i="21"/>
  <c r="W71" i="21"/>
  <c r="W72" i="21"/>
  <c r="W73" i="21"/>
  <c r="W74" i="21"/>
  <c r="W75" i="21"/>
  <c r="W76" i="21"/>
  <c r="W77" i="21"/>
  <c r="W78" i="21"/>
  <c r="W79" i="21"/>
  <c r="W80" i="21"/>
  <c r="W81" i="21"/>
  <c r="W82" i="21"/>
  <c r="W83" i="21"/>
  <c r="W84" i="21"/>
  <c r="W85" i="21"/>
  <c r="W86" i="21"/>
  <c r="W87" i="21"/>
  <c r="W88" i="21"/>
  <c r="W89" i="21"/>
  <c r="W90" i="21"/>
  <c r="W91" i="21"/>
  <c r="W92" i="21"/>
  <c r="W93" i="21"/>
  <c r="W94" i="21"/>
  <c r="W95" i="21"/>
  <c r="W96" i="21"/>
  <c r="W97" i="21"/>
  <c r="W98" i="21"/>
  <c r="W99" i="21"/>
  <c r="W100" i="21"/>
  <c r="W101" i="21"/>
  <c r="W102" i="21"/>
  <c r="W103" i="21"/>
  <c r="W104" i="21"/>
  <c r="W105" i="21"/>
  <c r="W106" i="21"/>
  <c r="W107" i="21"/>
  <c r="W108" i="21"/>
  <c r="W109" i="21"/>
  <c r="W110" i="21"/>
  <c r="W111" i="21"/>
  <c r="W112" i="21"/>
  <c r="W113" i="21"/>
  <c r="W114" i="21"/>
  <c r="W115" i="21"/>
  <c r="W116" i="21"/>
  <c r="W117" i="21"/>
  <c r="W118" i="21"/>
  <c r="W119" i="21"/>
  <c r="W120" i="21"/>
  <c r="W121" i="21"/>
  <c r="W122" i="21"/>
  <c r="W123" i="21"/>
  <c r="W124" i="21"/>
  <c r="W125" i="21"/>
  <c r="W126" i="21"/>
  <c r="W127" i="21"/>
  <c r="W128" i="21"/>
  <c r="W129" i="21"/>
  <c r="W130" i="21"/>
  <c r="W131" i="21"/>
  <c r="W132" i="21"/>
  <c r="W133" i="21"/>
  <c r="W134" i="21"/>
  <c r="W135" i="21"/>
  <c r="W136" i="21"/>
  <c r="W137" i="21"/>
  <c r="W138" i="21"/>
  <c r="W139" i="21"/>
  <c r="W140" i="21"/>
  <c r="W141" i="21"/>
  <c r="W142" i="21"/>
  <c r="W143" i="21"/>
  <c r="W144" i="21"/>
  <c r="W145" i="21"/>
  <c r="W146" i="21"/>
  <c r="W147" i="21"/>
  <c r="W148" i="21"/>
  <c r="W149" i="21"/>
  <c r="W150" i="21"/>
  <c r="W151" i="21"/>
  <c r="W152" i="21"/>
  <c r="W153" i="21"/>
  <c r="W154" i="21"/>
  <c r="W155" i="21"/>
  <c r="W156" i="21"/>
  <c r="W157" i="21"/>
  <c r="W158" i="21"/>
  <c r="W159" i="21"/>
  <c r="W160" i="21"/>
  <c r="W161" i="21"/>
  <c r="W162" i="21"/>
  <c r="W163" i="21"/>
  <c r="W164" i="21"/>
  <c r="W165" i="21"/>
  <c r="W166" i="21"/>
  <c r="W167" i="21"/>
  <c r="W168" i="21"/>
  <c r="W169" i="21"/>
  <c r="W170" i="21"/>
  <c r="W171" i="21"/>
  <c r="W172" i="21"/>
  <c r="W173" i="21"/>
  <c r="W174" i="21"/>
  <c r="W175" i="21"/>
  <c r="W176" i="21"/>
  <c r="W177" i="21"/>
  <c r="W178" i="21"/>
  <c r="W179" i="21"/>
  <c r="W180" i="21"/>
  <c r="W181" i="21"/>
  <c r="W182" i="21"/>
  <c r="W183" i="21"/>
  <c r="W184" i="21"/>
  <c r="W185" i="21"/>
  <c r="W186" i="21"/>
  <c r="W187" i="21"/>
  <c r="W188" i="21"/>
  <c r="W189" i="21"/>
  <c r="W190" i="21"/>
  <c r="W191" i="21"/>
  <c r="W192" i="21"/>
  <c r="W193" i="21"/>
  <c r="W194" i="21"/>
  <c r="W195" i="21"/>
  <c r="W196" i="21"/>
  <c r="W197" i="21"/>
  <c r="W198" i="21"/>
  <c r="W199" i="21"/>
  <c r="W200" i="21"/>
  <c r="W201" i="21"/>
  <c r="W202" i="21"/>
  <c r="W203" i="21"/>
  <c r="W204" i="21"/>
  <c r="W205" i="21"/>
  <c r="W206" i="21"/>
  <c r="W207" i="21"/>
  <c r="W208" i="21"/>
  <c r="W209" i="21"/>
  <c r="W210" i="21"/>
  <c r="W211" i="21"/>
  <c r="W212" i="21"/>
  <c r="W213" i="21"/>
  <c r="W214" i="21"/>
  <c r="W215" i="21"/>
  <c r="W216" i="21"/>
  <c r="W217" i="21"/>
  <c r="W218" i="21"/>
  <c r="W219" i="21"/>
  <c r="W220" i="21"/>
  <c r="W221" i="21"/>
  <c r="W222" i="21"/>
  <c r="W223" i="21"/>
  <c r="W224" i="21"/>
  <c r="W225" i="21"/>
  <c r="W226" i="21"/>
  <c r="W227" i="21"/>
  <c r="W228" i="21"/>
  <c r="W229" i="21"/>
  <c r="W230" i="21"/>
  <c r="W231" i="21"/>
  <c r="W232" i="21"/>
  <c r="W233" i="21"/>
  <c r="W234" i="21"/>
  <c r="W235" i="21"/>
  <c r="W236" i="21"/>
  <c r="W237" i="21"/>
  <c r="W238" i="21"/>
  <c r="W239" i="21"/>
  <c r="W240" i="21"/>
  <c r="W241" i="21"/>
  <c r="W242" i="21"/>
  <c r="W243" i="21"/>
  <c r="W244" i="21"/>
  <c r="W245" i="21"/>
  <c r="W246" i="21"/>
  <c r="W247" i="21"/>
  <c r="W248" i="21"/>
  <c r="W249" i="21"/>
  <c r="W250" i="21"/>
  <c r="W251" i="21"/>
  <c r="W252" i="21"/>
  <c r="W253" i="21"/>
  <c r="W254" i="21"/>
  <c r="W255" i="21"/>
  <c r="W256" i="21"/>
  <c r="W257" i="21"/>
  <c r="W258" i="21"/>
  <c r="W259" i="21"/>
  <c r="W260" i="21"/>
  <c r="W261" i="21"/>
  <c r="W262" i="21"/>
  <c r="W263" i="21"/>
  <c r="W264" i="21"/>
  <c r="W265" i="21"/>
  <c r="W266" i="21"/>
  <c r="W267" i="21"/>
  <c r="W268" i="21"/>
  <c r="W269" i="21"/>
  <c r="W270" i="21"/>
  <c r="W271" i="21"/>
  <c r="W272" i="21"/>
  <c r="W273" i="21"/>
  <c r="W274" i="21"/>
  <c r="W275" i="21"/>
  <c r="W276" i="21"/>
  <c r="W277" i="21"/>
  <c r="W278" i="21"/>
  <c r="W279" i="21"/>
  <c r="W280" i="21"/>
  <c r="W281" i="21"/>
  <c r="W282" i="21"/>
  <c r="W283" i="21"/>
  <c r="W284" i="21"/>
  <c r="W285" i="21"/>
  <c r="W286" i="21"/>
  <c r="W287" i="21"/>
  <c r="W288" i="21"/>
  <c r="W289" i="21"/>
  <c r="W290" i="21"/>
  <c r="W291" i="21"/>
  <c r="W292" i="21"/>
  <c r="W293" i="21"/>
  <c r="W294" i="21"/>
  <c r="W295" i="21"/>
  <c r="W296" i="21"/>
  <c r="W297" i="21"/>
  <c r="W298" i="21"/>
  <c r="W299" i="21"/>
  <c r="W300" i="21"/>
  <c r="W301" i="21"/>
  <c r="W302" i="21"/>
  <c r="W303" i="21"/>
  <c r="W304" i="21"/>
  <c r="W305" i="21"/>
  <c r="W306" i="21"/>
  <c r="W307" i="21"/>
  <c r="W308" i="21"/>
  <c r="W309" i="21"/>
  <c r="W310" i="21"/>
  <c r="W311" i="21"/>
  <c r="W312" i="21"/>
  <c r="W313" i="21"/>
  <c r="W314" i="21"/>
  <c r="W315" i="21"/>
  <c r="W316" i="21"/>
  <c r="W317" i="21"/>
  <c r="W318" i="21"/>
  <c r="W319" i="21"/>
  <c r="W320" i="21"/>
  <c r="W321" i="21"/>
  <c r="W322" i="21"/>
  <c r="W323" i="21"/>
  <c r="W324" i="21"/>
  <c r="W325" i="21"/>
  <c r="W326" i="21"/>
  <c r="W327" i="21"/>
  <c r="W328" i="21"/>
  <c r="W329" i="21"/>
  <c r="W330" i="21"/>
  <c r="W331" i="21"/>
  <c r="W332" i="21"/>
  <c r="W333" i="21"/>
  <c r="W334" i="21"/>
  <c r="W335" i="21"/>
  <c r="W336" i="21"/>
  <c r="W337" i="21"/>
  <c r="W2" i="21"/>
  <c r="BQ271" i="21"/>
  <c r="AO120" i="21"/>
  <c r="AO121" i="21"/>
  <c r="AO122" i="21"/>
  <c r="AO123" i="21"/>
  <c r="AO124" i="21"/>
  <c r="AO125" i="21"/>
  <c r="AO126" i="21"/>
  <c r="AO127" i="21"/>
  <c r="AO128" i="21"/>
  <c r="AO129" i="21"/>
  <c r="AO130" i="21"/>
  <c r="AO131" i="21"/>
  <c r="AO132" i="21"/>
  <c r="AO133" i="21"/>
  <c r="AO78" i="21"/>
  <c r="AO79" i="21"/>
  <c r="AO80" i="21"/>
  <c r="AO81" i="21"/>
  <c r="AO82" i="21"/>
  <c r="AO83" i="21"/>
  <c r="AO84" i="21"/>
  <c r="AO85" i="21"/>
  <c r="AO86" i="21"/>
  <c r="AO87" i="21"/>
  <c r="AO88" i="21"/>
  <c r="AO89" i="21"/>
  <c r="AO90" i="21"/>
  <c r="AO91" i="21"/>
  <c r="AO92" i="21"/>
  <c r="AO93" i="21"/>
  <c r="AO94" i="21"/>
  <c r="AO95" i="21"/>
  <c r="AO96" i="21"/>
  <c r="AO97" i="21"/>
  <c r="AO98" i="21"/>
  <c r="AO99" i="21"/>
  <c r="AO100" i="21"/>
  <c r="AO101" i="21"/>
  <c r="AO102" i="21"/>
  <c r="AO103" i="21"/>
  <c r="AO104" i="21"/>
  <c r="AO105" i="21"/>
  <c r="AO106" i="21"/>
  <c r="AO107" i="21"/>
  <c r="AO108" i="21"/>
  <c r="AO109" i="21"/>
  <c r="AO110" i="21"/>
  <c r="AO111" i="21"/>
  <c r="AO112" i="21"/>
  <c r="AO113" i="21"/>
  <c r="AO114" i="21"/>
  <c r="AO115" i="21"/>
  <c r="AO116" i="21"/>
  <c r="AO117" i="21"/>
  <c r="AO118" i="21"/>
  <c r="AO119" i="21"/>
  <c r="AO77" i="21"/>
  <c r="BS211" i="21"/>
  <c r="BS212" i="21"/>
  <c r="BS213" i="21"/>
  <c r="BS214" i="21"/>
  <c r="BS215" i="21"/>
  <c r="BS216" i="21"/>
  <c r="BS217" i="21"/>
  <c r="BS218" i="21"/>
  <c r="BS219" i="21"/>
  <c r="BS220" i="21"/>
  <c r="BS222" i="21"/>
  <c r="BS224" i="21"/>
  <c r="BS225" i="21"/>
  <c r="BS226" i="21"/>
  <c r="BS227" i="21"/>
  <c r="BS228" i="21"/>
  <c r="BS229" i="21"/>
  <c r="BS231" i="21"/>
  <c r="BS234" i="21"/>
  <c r="BS235" i="21"/>
  <c r="BS237" i="21"/>
  <c r="BS238" i="21"/>
  <c r="BS239" i="21"/>
  <c r="BS240" i="21"/>
  <c r="BS241" i="21"/>
  <c r="BS242" i="21"/>
  <c r="BS243" i="21"/>
  <c r="BS244" i="21"/>
  <c r="BS245" i="21"/>
  <c r="BS246" i="21"/>
  <c r="BS248" i="21"/>
  <c r="BS249" i="21"/>
  <c r="BS250" i="21"/>
  <c r="BS251" i="21"/>
  <c r="BS252" i="21"/>
  <c r="BS253" i="21"/>
  <c r="BS254" i="21"/>
  <c r="BS255" i="21"/>
  <c r="BS256" i="21"/>
  <c r="BS258" i="21"/>
  <c r="BS259" i="21"/>
  <c r="BS260" i="21"/>
  <c r="BS261" i="21"/>
  <c r="BS264" i="21"/>
  <c r="BS270" i="21"/>
  <c r="BS271" i="21"/>
  <c r="BS272" i="21"/>
  <c r="BS273" i="21"/>
  <c r="BS274" i="21"/>
  <c r="BS275" i="21"/>
  <c r="BS276" i="21"/>
  <c r="BS277" i="21"/>
  <c r="BS278" i="21"/>
  <c r="BS279" i="21"/>
  <c r="BS280" i="21"/>
  <c r="BS281" i="21"/>
  <c r="BS282" i="21"/>
  <c r="BS283" i="21"/>
  <c r="BS284" i="21"/>
  <c r="BS285" i="21"/>
  <c r="BS286" i="21"/>
  <c r="BS287" i="21"/>
  <c r="BS288" i="21"/>
  <c r="BS289" i="21"/>
  <c r="BS290" i="21"/>
  <c r="BS291" i="21"/>
  <c r="BS292" i="21"/>
  <c r="BS293" i="21"/>
  <c r="BS294" i="21"/>
  <c r="BS295" i="21"/>
  <c r="BS296" i="21"/>
  <c r="BS297" i="21"/>
  <c r="BS298" i="21"/>
  <c r="BS299" i="21"/>
  <c r="BS300" i="21"/>
  <c r="BS301" i="21"/>
  <c r="BS302" i="21"/>
  <c r="BS303" i="21"/>
  <c r="BS304" i="21"/>
  <c r="BS305" i="21"/>
  <c r="BS306" i="21"/>
  <c r="BS307" i="21"/>
  <c r="BS210" i="21"/>
  <c r="BR211" i="21"/>
  <c r="BR212" i="21"/>
  <c r="BR213" i="21"/>
  <c r="BR214" i="21"/>
  <c r="BR215" i="21"/>
  <c r="BR216" i="21"/>
  <c r="BR217" i="21"/>
  <c r="BR218" i="21"/>
  <c r="BR219" i="21"/>
  <c r="BR220" i="21"/>
  <c r="BR222" i="21"/>
  <c r="BR224" i="21"/>
  <c r="BR225" i="21"/>
  <c r="BR226" i="21"/>
  <c r="BR227" i="21"/>
  <c r="BR228" i="21"/>
  <c r="BR229" i="21"/>
  <c r="BR231" i="21"/>
  <c r="BR234" i="21"/>
  <c r="BR235" i="21"/>
  <c r="BR237" i="21"/>
  <c r="BR238" i="21"/>
  <c r="BR239" i="21"/>
  <c r="BR240" i="21"/>
  <c r="BR241" i="21"/>
  <c r="BR242" i="21"/>
  <c r="BR243" i="21"/>
  <c r="BR244" i="21"/>
  <c r="BR245" i="21"/>
  <c r="BR246" i="21"/>
  <c r="BR248" i="21"/>
  <c r="BR249" i="21"/>
  <c r="BR250" i="21"/>
  <c r="BR251" i="21"/>
  <c r="BR252" i="21"/>
  <c r="BR253" i="21"/>
  <c r="BR254" i="21"/>
  <c r="BR255" i="21"/>
  <c r="BR256" i="21"/>
  <c r="BR258" i="21"/>
  <c r="BR259" i="21"/>
  <c r="BR260" i="21"/>
  <c r="BR261" i="21"/>
  <c r="BR264" i="21"/>
  <c r="BR270" i="21"/>
  <c r="BR271" i="21"/>
  <c r="BR272" i="21"/>
  <c r="BR273" i="21"/>
  <c r="BR274" i="21"/>
  <c r="BR275" i="21"/>
  <c r="BR276" i="21"/>
  <c r="BR277" i="21"/>
  <c r="BR278" i="21"/>
  <c r="BR279" i="21"/>
  <c r="BR280" i="21"/>
  <c r="BR281" i="21"/>
  <c r="BR282" i="21"/>
  <c r="BR283" i="21"/>
  <c r="BR284" i="21"/>
  <c r="BR285" i="21"/>
  <c r="BR286" i="21"/>
  <c r="BR287" i="21"/>
  <c r="BR288" i="21"/>
  <c r="BR289" i="21"/>
  <c r="BR290" i="21"/>
  <c r="BR291" i="21"/>
  <c r="BR292" i="21"/>
  <c r="BR293" i="21"/>
  <c r="BR294" i="21"/>
  <c r="BR295" i="21"/>
  <c r="BR296" i="21"/>
  <c r="BR297" i="21"/>
  <c r="BR298" i="21"/>
  <c r="BR299" i="21"/>
  <c r="BR300" i="21"/>
  <c r="BR301" i="21"/>
  <c r="BR302" i="21"/>
  <c r="BR303" i="21"/>
  <c r="BR304" i="21"/>
  <c r="BR305" i="21"/>
  <c r="BR306" i="21"/>
  <c r="BR307" i="21"/>
  <c r="BR210" i="21"/>
  <c r="AD302" i="21"/>
  <c r="AD303" i="21"/>
  <c r="AD304" i="21"/>
  <c r="AD305" i="21"/>
  <c r="AD306" i="21"/>
  <c r="BS337" i="21"/>
  <c r="BQ337" i="21"/>
  <c r="BS336" i="21"/>
  <c r="BQ336" i="21"/>
  <c r="BS335" i="21"/>
  <c r="BQ335" i="21"/>
  <c r="BS334" i="21"/>
  <c r="BQ334" i="21"/>
  <c r="BS333" i="21"/>
  <c r="BQ333" i="21"/>
  <c r="BS332" i="21"/>
  <c r="BQ332" i="21"/>
  <c r="BS331" i="21"/>
  <c r="BQ331" i="21"/>
  <c r="BS330" i="21"/>
  <c r="BQ330" i="21"/>
  <c r="BS329" i="21"/>
  <c r="BQ329" i="21"/>
  <c r="BS328" i="21"/>
  <c r="BQ328" i="21"/>
  <c r="BS327" i="21"/>
  <c r="BQ327" i="21"/>
  <c r="BS326" i="21"/>
  <c r="BQ326" i="21"/>
  <c r="BS325" i="21"/>
  <c r="BQ325" i="21"/>
  <c r="BS324" i="21"/>
  <c r="BQ324" i="21"/>
  <c r="BS323" i="21"/>
  <c r="BQ323" i="21"/>
  <c r="BS322" i="21"/>
  <c r="BQ322" i="21"/>
  <c r="BS321" i="21"/>
  <c r="BQ321" i="21"/>
  <c r="BS320" i="21"/>
  <c r="BQ320" i="21"/>
  <c r="BS319" i="21"/>
  <c r="BQ319" i="21"/>
  <c r="BS318" i="21"/>
  <c r="BQ318" i="21"/>
  <c r="BS317" i="21"/>
  <c r="BQ317" i="21"/>
  <c r="BS316" i="21"/>
  <c r="BQ316" i="21"/>
  <c r="BS315" i="21"/>
  <c r="BQ315" i="21"/>
  <c r="BS314" i="21"/>
  <c r="BQ314" i="21"/>
  <c r="BQ307" i="21"/>
  <c r="BQ306" i="21"/>
  <c r="BQ305" i="21"/>
  <c r="BQ304" i="21"/>
  <c r="BQ303" i="21"/>
  <c r="BQ302" i="21"/>
  <c r="BQ301" i="21"/>
  <c r="BQ300" i="21"/>
  <c r="BQ299" i="21"/>
  <c r="BQ298" i="21"/>
  <c r="BQ297" i="21"/>
  <c r="BQ296" i="21"/>
  <c r="BQ295" i="21"/>
  <c r="BQ294" i="21"/>
  <c r="BQ293" i="21"/>
  <c r="BQ292" i="21"/>
  <c r="BQ291" i="21"/>
  <c r="BQ290" i="21"/>
  <c r="BQ289" i="21"/>
  <c r="BQ288" i="21"/>
  <c r="BQ287" i="21"/>
  <c r="BQ286" i="21"/>
  <c r="BQ285" i="21"/>
  <c r="BQ284" i="21"/>
  <c r="BQ283" i="21"/>
  <c r="BQ282" i="21"/>
  <c r="BQ281" i="21"/>
  <c r="BQ280" i="21"/>
  <c r="BQ279" i="21"/>
  <c r="BQ278" i="21"/>
  <c r="BQ277" i="21"/>
  <c r="BQ276" i="21"/>
  <c r="BQ275" i="21"/>
  <c r="BQ274" i="21"/>
  <c r="BQ273" i="21"/>
  <c r="BQ272" i="21"/>
  <c r="BQ270" i="21"/>
  <c r="BQ264" i="21"/>
  <c r="BQ261" i="21"/>
  <c r="BQ260" i="21"/>
  <c r="BQ259" i="21"/>
  <c r="BQ258" i="21"/>
  <c r="BQ256" i="21"/>
  <c r="BQ255" i="21"/>
  <c r="BQ254" i="21"/>
  <c r="BQ253" i="21"/>
  <c r="BQ252" i="21"/>
  <c r="BQ251" i="21"/>
  <c r="BQ250" i="21"/>
  <c r="BQ249" i="21"/>
  <c r="BQ248" i="21"/>
  <c r="BQ246" i="21"/>
  <c r="BQ245" i="21"/>
  <c r="BQ244" i="21"/>
  <c r="BQ243" i="21"/>
  <c r="BQ242" i="21"/>
  <c r="BQ241" i="21"/>
  <c r="BQ240" i="21"/>
  <c r="BQ239" i="21"/>
  <c r="BQ238" i="21"/>
  <c r="BQ237" i="21"/>
  <c r="BQ235" i="21"/>
  <c r="BQ234" i="21"/>
  <c r="BQ231" i="21"/>
  <c r="BQ229" i="21"/>
  <c r="BQ228" i="21"/>
  <c r="BQ227" i="21"/>
  <c r="BQ226" i="21"/>
  <c r="BQ225" i="21"/>
  <c r="BQ224" i="21"/>
  <c r="BQ222" i="21"/>
  <c r="BQ220" i="21"/>
  <c r="BQ219" i="21"/>
  <c r="BQ218" i="21"/>
  <c r="BQ217" i="21"/>
  <c r="BQ216" i="21"/>
  <c r="BQ215" i="21"/>
  <c r="BQ214" i="21"/>
  <c r="BQ213" i="21"/>
  <c r="BQ212" i="21"/>
  <c r="BQ211" i="21"/>
  <c r="BQ210" i="21"/>
  <c r="BS209" i="21"/>
  <c r="BQ209" i="21"/>
  <c r="BS208" i="21"/>
  <c r="BQ208" i="21"/>
  <c r="BS207" i="21"/>
  <c r="BQ207" i="21"/>
  <c r="BS206" i="21"/>
  <c r="BQ206" i="21"/>
  <c r="BS205" i="21"/>
  <c r="BQ205" i="21"/>
  <c r="BS204" i="21"/>
  <c r="BQ204" i="21"/>
  <c r="BS203" i="21"/>
  <c r="BQ203" i="21"/>
  <c r="BS202" i="21"/>
  <c r="BQ202" i="21"/>
  <c r="BS201" i="21"/>
  <c r="BQ201" i="21"/>
  <c r="BS200" i="21"/>
  <c r="BQ200" i="21"/>
  <c r="BS199" i="21"/>
  <c r="BQ199" i="21"/>
  <c r="BS198" i="21"/>
  <c r="BQ198" i="21"/>
  <c r="BS197" i="21"/>
  <c r="BQ197" i="21"/>
  <c r="BS196" i="21"/>
  <c r="BQ196" i="21"/>
  <c r="BS195" i="21"/>
  <c r="BQ195"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tc={0BF6F890-8EF2-4752-B43F-11172D4B3029}</author>
  </authors>
  <commentList>
    <comment ref="U1" authorId="0" shapeId="0" xr:uid="{0BF6F890-8EF2-4752-B43F-11172D4B3029}">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Zugehörige MA Frage</t>
        </r>
      </text>
    </comment>
  </commentList>
</comments>
</file>

<file path=xl/sharedStrings.xml><?xml version="1.0" encoding="utf-8"?>
<sst xmlns="http://schemas.openxmlformats.org/spreadsheetml/2006/main" count="6350" uniqueCount="1363">
  <si>
    <t>Unipark Seiten</t>
  </si>
  <si>
    <t>eigene Nummer</t>
  </si>
  <si>
    <t>lfd Nummer</t>
  </si>
  <si>
    <t>Trust 1 v1</t>
  </si>
  <si>
    <t>Unipark</t>
  </si>
  <si>
    <t>Skala min</t>
  </si>
  <si>
    <t>Skala max</t>
  </si>
  <si>
    <t>MGT</t>
  </si>
  <si>
    <t>Vignette</t>
  </si>
  <si>
    <t>MA</t>
  </si>
  <si>
    <t>Fragen Vertrauen Stand 30112022</t>
  </si>
  <si>
    <t>Mitarbeiter</t>
  </si>
  <si>
    <t>Vertrauen</t>
  </si>
  <si>
    <t>Trust 1</t>
  </si>
  <si>
    <t>v1</t>
  </si>
  <si>
    <t>v_1</t>
  </si>
  <si>
    <t>Nie</t>
  </si>
  <si>
    <t>Sehr häufig</t>
  </si>
  <si>
    <t>1.3</t>
  </si>
  <si>
    <t>1.3.1</t>
  </si>
  <si>
    <t>TNO_1</t>
  </si>
  <si>
    <t>Fragen Vertrauen Stand 3011 eng</t>
  </si>
  <si>
    <t>Do you have regular contacts to other people in the company?</t>
  </si>
  <si>
    <t>v2</t>
  </si>
  <si>
    <t>v_6</t>
  </si>
  <si>
    <t>TNO_2</t>
  </si>
  <si>
    <t>Do you contact your colleagues just in case they have a special issue?</t>
  </si>
  <si>
    <t>v3</t>
  </si>
  <si>
    <t>v_7</t>
  </si>
  <si>
    <t>TNO_3</t>
  </si>
  <si>
    <t xml:space="preserve">Do you have contacts to your colleagues or team members just for staying in touch, without a specific issue? </t>
  </si>
  <si>
    <t>v4</t>
  </si>
  <si>
    <t>v_8</t>
  </si>
  <si>
    <t xml:space="preserve">Wie intensiv ist die Zusammenarbeit zwischen den einzelnen Abteilungen oder Teams? </t>
  </si>
  <si>
    <t>TNO_4</t>
  </si>
  <si>
    <t xml:space="preserve">How intense is the cooperation between departments or teams? </t>
  </si>
  <si>
    <t>v5</t>
  </si>
  <si>
    <t>v_9</t>
  </si>
  <si>
    <t>Haben Sie die Möglichkeit an Meetings teilzunehmen, die Ihre Arbeit betreffen?</t>
  </si>
  <si>
    <t>TNO_5</t>
  </si>
  <si>
    <t xml:space="preserve">Is it possible for you to participate in meetings concerning your work? </t>
  </si>
  <si>
    <t>Trust 2</t>
  </si>
  <si>
    <t>v6</t>
  </si>
  <si>
    <t>v_13</t>
  </si>
  <si>
    <t>Haben Sie das Gefühl, sozial akzeptiert zu sein?</t>
  </si>
  <si>
    <t>2.2</t>
  </si>
  <si>
    <t>2.2.1.5</t>
  </si>
  <si>
    <t>EOC_1</t>
  </si>
  <si>
    <t xml:space="preserve">Do you have the feeling to be socially accepted? </t>
  </si>
  <si>
    <t>v7</t>
  </si>
  <si>
    <t>v_14</t>
  </si>
  <si>
    <t>Finden in Ihrem Unternehmen gemeinsame Aktionen statt – wie z.B. gemeinsames Abendessen, Ausflüge oder Veranstaltungen?</t>
  </si>
  <si>
    <t>TNO_6</t>
  </si>
  <si>
    <t xml:space="preserve">Do you have social events in your company - like company dinner, trips or events? </t>
  </si>
  <si>
    <t>v8</t>
  </si>
  <si>
    <t>v_15</t>
  </si>
  <si>
    <t>Wie würden Sie die Zusammenarbeit der unterschiedlichen Beschäftigungsgruppen beschreiben?</t>
  </si>
  <si>
    <t>How would you describe the cooperation between different employee groups?</t>
  </si>
  <si>
    <t>v_16</t>
  </si>
  <si>
    <t>Die Zusammenarbeit…zwischen jüngeren und älteren Beschäftigten ist…</t>
  </si>
  <si>
    <t>TNO_7</t>
  </si>
  <si>
    <t>The colaboration…between younger and older empolyees is…</t>
  </si>
  <si>
    <t>v_17</t>
  </si>
  <si>
    <t>zwischen Leitungspersonal und Personal ohne Leitungsfunktion ist…</t>
  </si>
  <si>
    <t>TNO_8</t>
  </si>
  <si>
    <t>between leaders and followers is…</t>
  </si>
  <si>
    <t>v_18</t>
  </si>
  <si>
    <t>zwischen Frauen und Männern ist…</t>
  </si>
  <si>
    <t>TNO_9</t>
  </si>
  <si>
    <t>between women and men is…</t>
  </si>
  <si>
    <t>v_19</t>
  </si>
  <si>
    <t>zwischen Akademikern und Nicht-Akademikern ist…</t>
  </si>
  <si>
    <t>TNO_10</t>
  </si>
  <si>
    <t>between academics and non-academics is…</t>
  </si>
  <si>
    <t>v_20</t>
  </si>
  <si>
    <t>zwischen Produktion und Verwaltung ist…</t>
  </si>
  <si>
    <t>TNO_11</t>
  </si>
  <si>
    <t>between production and administration is…</t>
  </si>
  <si>
    <t>v_21</t>
  </si>
  <si>
    <t>zwischen Forschung und Entwicklung und Produktion ist</t>
  </si>
  <si>
    <t>TNO_12</t>
  </si>
  <si>
    <t xml:space="preserve">between research&amp;development and production </t>
  </si>
  <si>
    <t>v9</t>
  </si>
  <si>
    <t>v_22</t>
  </si>
  <si>
    <t>1.3.2.1</t>
  </si>
  <si>
    <t>TNC_1</t>
  </si>
  <si>
    <t xml:space="preserve">Do you think, there are more rumors than usual in your company? </t>
  </si>
  <si>
    <t>v10</t>
  </si>
  <si>
    <t>v_23</t>
  </si>
  <si>
    <t>Wie würden sie den Umgangston in Ihrem Unternehmen beschreiben?</t>
  </si>
  <si>
    <t>1.1</t>
  </si>
  <si>
    <t>1.1.2</t>
  </si>
  <si>
    <t>TFR_1</t>
  </si>
  <si>
    <t xml:space="preserve">How would you describe the ‚conversation sound‘ / the casual conversation within your company? </t>
  </si>
  <si>
    <t>Trust 3</t>
  </si>
  <si>
    <t>v11</t>
  </si>
  <si>
    <t>v_26</t>
  </si>
  <si>
    <t>Wie schnell sind wichtige Informationen über grundsätzliche Entscheidungen bei Ihnen vor Ort? (Top to bottom)</t>
  </si>
  <si>
    <t>1.3.2.2</t>
  </si>
  <si>
    <t>TNC_3</t>
  </si>
  <si>
    <t>How fast is important information on general decisions on your desk?  (Top to bottom)</t>
  </si>
  <si>
    <t>v12</t>
  </si>
  <si>
    <t>v_24</t>
  </si>
  <si>
    <t>TNC_2</t>
  </si>
  <si>
    <t xml:space="preserve">Is the communication in your company open, stringent and binding?  </t>
  </si>
  <si>
    <t>v13</t>
  </si>
  <si>
    <t>v_27</t>
  </si>
  <si>
    <t>1.2</t>
  </si>
  <si>
    <t>1.2.3</t>
  </si>
  <si>
    <t>TCA_2</t>
  </si>
  <si>
    <t>v14</t>
  </si>
  <si>
    <t>v_28</t>
  </si>
  <si>
    <t>TNC_4</t>
  </si>
  <si>
    <t>A</t>
  </si>
  <si>
    <t xml:space="preserve">Do you have high-quality face to face communication in your company that help you to understand how and why decisions and choices have been made? </t>
  </si>
  <si>
    <t>v15</t>
  </si>
  <si>
    <t>v_29</t>
  </si>
  <si>
    <t>TNC_5</t>
  </si>
  <si>
    <t xml:space="preserve">Are the doors to the senior managers open for everybody? </t>
  </si>
  <si>
    <t>Trust 4</t>
  </si>
  <si>
    <t>v16</t>
  </si>
  <si>
    <t>v_30</t>
  </si>
  <si>
    <t>TNC_6</t>
  </si>
  <si>
    <t xml:space="preserve">Do you use the ‚open door‘ opportunity frequently? </t>
  </si>
  <si>
    <t>v17</t>
  </si>
  <si>
    <t>v_31</t>
  </si>
  <si>
    <t>1.3.3</t>
  </si>
  <si>
    <t>TNI_1</t>
  </si>
  <si>
    <t>Do you have enough Information to make a decision?</t>
  </si>
  <si>
    <t>v18</t>
  </si>
  <si>
    <t>v_32</t>
  </si>
  <si>
    <t>TNC_7</t>
  </si>
  <si>
    <t>How is the number of hierarchical levels above your position within the company?</t>
  </si>
  <si>
    <t>v19</t>
  </si>
  <si>
    <t>v_33</t>
  </si>
  <si>
    <t>1.4</t>
  </si>
  <si>
    <t>1.4.1</t>
  </si>
  <si>
    <t>TDD_1</t>
  </si>
  <si>
    <t>C</t>
  </si>
  <si>
    <t xml:space="preserve">Which status or significance has self-determination in teams? </t>
  </si>
  <si>
    <t>v20</t>
  </si>
  <si>
    <t>v_34</t>
  </si>
  <si>
    <t>Überwiegt die Fremdkontrolle in Ihrem Unternehmen?</t>
  </si>
  <si>
    <t>TDD_2</t>
  </si>
  <si>
    <t>E</t>
  </si>
  <si>
    <t>Does external control predominate in your organisation?</t>
  </si>
  <si>
    <t>Trust 5</t>
  </si>
  <si>
    <t>v21</t>
  </si>
  <si>
    <t>v_35</t>
  </si>
  <si>
    <t>Inwieweit können Sie frei über die Lösung der gestellten Aufgabe entscheiden?</t>
  </si>
  <si>
    <t>TDD_3</t>
  </si>
  <si>
    <t xml:space="preserve">How is the degree of freedom to make a decision? </t>
  </si>
  <si>
    <t>v22</t>
  </si>
  <si>
    <t>v_36</t>
  </si>
  <si>
    <t>Welche Bedeutung haben Improvisation und Flexibilität für die Aufrechterhaltung der Arbeitsabläufe?</t>
  </si>
  <si>
    <t>1.4.2</t>
  </si>
  <si>
    <t>TDE_1</t>
  </si>
  <si>
    <t xml:space="preserve">What is the importance of improvisation and flexibility as regards to the continuance of working procedures? </t>
  </si>
  <si>
    <t>v23</t>
  </si>
  <si>
    <t>v_37</t>
  </si>
  <si>
    <t>TDE_2</t>
  </si>
  <si>
    <t xml:space="preserve">Do you give feedback to your supervisor after fulfilling the task? </t>
  </si>
  <si>
    <t>v24</t>
  </si>
  <si>
    <t>v_38</t>
  </si>
  <si>
    <t>Fühlen Sie sich kontrolliert durch diese Rückmeldung?</t>
  </si>
  <si>
    <t>TDE_3</t>
  </si>
  <si>
    <t xml:space="preserve">Do you feel controlled by this feedback? </t>
  </si>
  <si>
    <t>v25</t>
  </si>
  <si>
    <t>v_39</t>
  </si>
  <si>
    <t>TDE_4</t>
  </si>
  <si>
    <t xml:space="preserve">Do you receive this feedback as a sign of attention/interest in you? </t>
  </si>
  <si>
    <t>Triust 6</t>
  </si>
  <si>
    <t>v26</t>
  </si>
  <si>
    <t>v_40</t>
  </si>
  <si>
    <t>TDE_5</t>
  </si>
  <si>
    <t>Does your company tend to control or to reward? (must not be financial)</t>
  </si>
  <si>
    <t>v27</t>
  </si>
  <si>
    <t>v_41</t>
  </si>
  <si>
    <t>Findet in den Teams ein gleichberechtigtes wechselseitiges Abstimmen statt?</t>
  </si>
  <si>
    <t>1.4.3</t>
  </si>
  <si>
    <t>TDA_1</t>
  </si>
  <si>
    <t>F</t>
  </si>
  <si>
    <t xml:space="preserve">Do you see equal mutual reconciliation within teams? </t>
  </si>
  <si>
    <t>v28</t>
  </si>
  <si>
    <t>v_42</t>
  </si>
  <si>
    <t>1.1.5</t>
  </si>
  <si>
    <t>TFJ_2</t>
  </si>
  <si>
    <t>Do you think you have a fair share on the success of the company?</t>
  </si>
  <si>
    <t>v29</t>
  </si>
  <si>
    <t>v_43</t>
  </si>
  <si>
    <t>TFJ_1</t>
  </si>
  <si>
    <t xml:space="preserve">Do you think that performance is dealt justly in your organization? </t>
  </si>
  <si>
    <t>v30</t>
  </si>
  <si>
    <t>v_44</t>
  </si>
  <si>
    <t>1.1.1.1</t>
  </si>
  <si>
    <t>TFA_2</t>
  </si>
  <si>
    <t>If results are not delivered are messages real, not fake, or fudged?</t>
  </si>
  <si>
    <t>Trust 7</t>
  </si>
  <si>
    <t>v31</t>
  </si>
  <si>
    <t>v_45</t>
  </si>
  <si>
    <t>Haben Sie den Eindruck, dass Ihre Arbeitsatmosphäre von Aufrichtigkeit gekennzeichnet ist?</t>
  </si>
  <si>
    <t>TFA_3</t>
  </si>
  <si>
    <t xml:space="preserve">Do you feel like the working atmosphere is characterized by frankness/fair mildness? </t>
  </si>
  <si>
    <t>v32</t>
  </si>
  <si>
    <t>v_46</t>
  </si>
  <si>
    <t>Sind Worte und Handlungen überall und immer konsistent?</t>
  </si>
  <si>
    <t>1.1.1.2</t>
  </si>
  <si>
    <t>TFA_4</t>
  </si>
  <si>
    <t xml:space="preserve">Are words and doings / actions consistent everywhere? </t>
  </si>
  <si>
    <t>v33</t>
  </si>
  <si>
    <t>v_47</t>
  </si>
  <si>
    <t>TFA_5</t>
  </si>
  <si>
    <t xml:space="preserve">Are decisions in your company traceable and not arbitrary? </t>
  </si>
  <si>
    <t>v34</t>
  </si>
  <si>
    <t>v_48</t>
  </si>
  <si>
    <t>TFA_6</t>
  </si>
  <si>
    <t xml:space="preserve">Are there clear reasons why things happen? </t>
  </si>
  <si>
    <t>v35</t>
  </si>
  <si>
    <t>v_49</t>
  </si>
  <si>
    <t>TFA_7</t>
  </si>
  <si>
    <t xml:space="preserve">Do people in your organization do what they commit? </t>
  </si>
  <si>
    <t>Trust 8</t>
  </si>
  <si>
    <t>v36</t>
  </si>
  <si>
    <t>v_50</t>
  </si>
  <si>
    <t>TFA_8</t>
  </si>
  <si>
    <t xml:space="preserve">If you don't meet your targets, do you tell people honestly without fudging the issue before you ‘run against the wall’? </t>
  </si>
  <si>
    <t>v37</t>
  </si>
  <si>
    <t>v_51</t>
  </si>
  <si>
    <t>Sind vertrauliche Informationen sicher in Ihrem Unternehmen?</t>
  </si>
  <si>
    <t>TFA_9</t>
  </si>
  <si>
    <t xml:space="preserve"> Is confident information safe in your company? </t>
  </si>
  <si>
    <t>v38</t>
  </si>
  <si>
    <t>v_52</t>
  </si>
  <si>
    <t xml:space="preserve">Vertrauen Sie darauf, dass die eigene Verletzbarkeit nicht ausgenutzt wird? </t>
  </si>
  <si>
    <t>TFA_10</t>
  </si>
  <si>
    <t xml:space="preserve">Do you trust that the own vulnerability will not be capitalized / exploited?  </t>
  </si>
  <si>
    <t>v39</t>
  </si>
  <si>
    <t>v_53</t>
  </si>
  <si>
    <t xml:space="preserve">Haben Sie das Gefühl, dass in Ihrem Unternehmen offen mit Fehlern umgegangen wird? </t>
  </si>
  <si>
    <t>1.1.4</t>
  </si>
  <si>
    <t>TFF_1</t>
  </si>
  <si>
    <t>B</t>
  </si>
  <si>
    <t>Do you have the impression that people are able to admit failure in your company?</t>
  </si>
  <si>
    <t>v40</t>
  </si>
  <si>
    <t>v_54</t>
  </si>
  <si>
    <t>TFF_2</t>
  </si>
  <si>
    <t xml:space="preserve">Do you feel safe to admit failure? </t>
  </si>
  <si>
    <t>Trust 9</t>
  </si>
  <si>
    <t>v41</t>
  </si>
  <si>
    <t>v_55</t>
  </si>
  <si>
    <t>TFR_2</t>
  </si>
  <si>
    <t xml:space="preserve">Is everyone treated as an equal partner, including people in the back office, facility managers, purchasers and sales people? </t>
  </si>
  <si>
    <t>v42</t>
  </si>
  <si>
    <t>v_56</t>
  </si>
  <si>
    <t>1.1.3.2</t>
  </si>
  <si>
    <t>TFC_2</t>
  </si>
  <si>
    <t xml:space="preserve">Does your impression of the company culture make you believe that your best interest is taken at heart? </t>
  </si>
  <si>
    <t>v43</t>
  </si>
  <si>
    <t>v_57</t>
  </si>
  <si>
    <t>1.1.3.1</t>
  </si>
  <si>
    <t>TFC_1</t>
  </si>
  <si>
    <t>v44</t>
  </si>
  <si>
    <t>v_58</t>
  </si>
  <si>
    <t xml:space="preserve">Sind Sie davon überzeugt, dass Ihr Vorgesetzter/Ihre Vorgesetzte weiß, dass Sie die Ihnen gestellte Aufgabe in der bestmöglichen Art und Weise lösen werden? </t>
  </si>
  <si>
    <t>TFR_3</t>
  </si>
  <si>
    <t xml:space="preserve">Are you confident that your supervisor knows that you will solve your task in the best way possible? </t>
  </si>
  <si>
    <t>v45</t>
  </si>
  <si>
    <t>v_59</t>
  </si>
  <si>
    <t>Haben Sie eine grundsätzlich positive Erwartungshaltung gegenüber ihrer Umgebung?</t>
  </si>
  <si>
    <t>TFR_4</t>
  </si>
  <si>
    <t xml:space="preserve">Do you generally have positive expectations with respect to your work environment? </t>
  </si>
  <si>
    <t>Trust 10</t>
  </si>
  <si>
    <t>v46</t>
  </si>
  <si>
    <t>v_61</t>
  </si>
  <si>
    <t>Wie hoch ist die Arbeitsplatzsicherheit in Ihrem Unternehmen? Wieviel % der Belegschaft haben in den vergangenen 3 Jahren eine Kündigung erhalten?</t>
  </si>
  <si>
    <t>TFA_15</t>
  </si>
  <si>
    <t>How high is the job security in your company?  How many layoffs took place in average in the last 3 years?</t>
  </si>
  <si>
    <t>v47</t>
  </si>
  <si>
    <t>v_60</t>
  </si>
  <si>
    <t>1.1.1</t>
  </si>
  <si>
    <t>TFA_1</t>
  </si>
  <si>
    <t>Do you have the impression that your working environment is of integrity?</t>
  </si>
  <si>
    <t>v48</t>
  </si>
  <si>
    <t>v_62</t>
  </si>
  <si>
    <t>Gibt es einen etablierten Prozess in Ihrem Unternehmen, der es Mitarbeitern außerhalb der normalen Linie ermöglicht, Verletzungen ethischer Grundsätze aufzuzeigen? (Whistle blowing)</t>
  </si>
  <si>
    <t>1.1.1.3</t>
  </si>
  <si>
    <t>TFA_11</t>
  </si>
  <si>
    <t xml:space="preserve">Is there a process in your company outside the normal line, which allows naming inquiries of ethical principles? </t>
  </si>
  <si>
    <t>v49</t>
  </si>
  <si>
    <t>v_63</t>
  </si>
  <si>
    <t>Haben Sie das Gefühl, dass konstruktive Kritik ernst genommen wird?</t>
  </si>
  <si>
    <t>1.1.2.1</t>
  </si>
  <si>
    <t>TFA_12</t>
  </si>
  <si>
    <t xml:space="preserve">Do you have the feeling that positive criticism is taken seriously? </t>
  </si>
  <si>
    <t>v50</t>
  </si>
  <si>
    <t>v_64</t>
  </si>
  <si>
    <t>Wissen Sie genau, was von Ihnen erwartet wird?</t>
  </si>
  <si>
    <t>1.2.1</t>
  </si>
  <si>
    <t>TCV_1</t>
  </si>
  <si>
    <t xml:space="preserve">Do you know exactly what is expected from you at work? </t>
  </si>
  <si>
    <t>Trust 11</t>
  </si>
  <si>
    <t>v51</t>
  </si>
  <si>
    <t>v_65</t>
  </si>
  <si>
    <t>Gibt es in Ihrem Unternehmen Arbeitsplatzbeschreibungen?</t>
  </si>
  <si>
    <t>TCV_2</t>
  </si>
  <si>
    <t xml:space="preserve">Do you have job discriptions in your company? </t>
  </si>
  <si>
    <t>v52</t>
  </si>
  <si>
    <t>v_66</t>
  </si>
  <si>
    <t>Wie schätzen Sie das Verhältnis von formellen Aufgabenbeschreibungen und informellen Arbeitsroutinen ein?</t>
  </si>
  <si>
    <t>TCV_3</t>
  </si>
  <si>
    <t xml:space="preserve">How do you estimate the relation between formal job-descriptions and informal working routines? </t>
  </si>
  <si>
    <t>v53</t>
  </si>
  <si>
    <t>v_67</t>
  </si>
  <si>
    <t xml:space="preserve">Wie häufig werden Sie über die wirtschaftlichen Kennzahlen des Unternehmens unterrichtet? </t>
  </si>
  <si>
    <t>TCV_4</t>
  </si>
  <si>
    <t>How often are you informed about the company’s economic KPIs?</t>
  </si>
  <si>
    <t>v54</t>
  </si>
  <si>
    <t xml:space="preserve">Welche Kennzahlen erfahren Sie regelmäßig?  </t>
  </si>
  <si>
    <t xml:space="preserve">Which KPIs do you get on a regular basis? </t>
  </si>
  <si>
    <t>v_68</t>
  </si>
  <si>
    <t>Finanzkennzahlen</t>
  </si>
  <si>
    <t>TCV_5</t>
  </si>
  <si>
    <t>financial figures</t>
  </si>
  <si>
    <t>v_69</t>
  </si>
  <si>
    <t>Produktivität</t>
  </si>
  <si>
    <t>TCV_6</t>
  </si>
  <si>
    <t>productivity</t>
  </si>
  <si>
    <t>v_70</t>
  </si>
  <si>
    <t>Fluktuation</t>
  </si>
  <si>
    <t>TCV_7</t>
  </si>
  <si>
    <t>fluctuation rate</t>
  </si>
  <si>
    <t>v_71</t>
  </si>
  <si>
    <t>Krankenstand</t>
  </si>
  <si>
    <t>TCV_8</t>
  </si>
  <si>
    <t>sick leave</t>
  </si>
  <si>
    <t>v_72</t>
  </si>
  <si>
    <t>Erfolgreich abgeschlossene Projekte</t>
  </si>
  <si>
    <t>TCV_9</t>
  </si>
  <si>
    <t>succesful completed projects</t>
  </si>
  <si>
    <t>v_73</t>
  </si>
  <si>
    <t>Anzahl von Reklamationen</t>
  </si>
  <si>
    <t>TCV_10</t>
  </si>
  <si>
    <t>number of claims</t>
  </si>
  <si>
    <t>v_74</t>
  </si>
  <si>
    <t>Lieferpünktlichkeit</t>
  </si>
  <si>
    <t>TCV_11</t>
  </si>
  <si>
    <t>Ontime delivery</t>
  </si>
  <si>
    <t>v_75</t>
  </si>
  <si>
    <t>Umsatz</t>
  </si>
  <si>
    <t>TCV_12</t>
  </si>
  <si>
    <t>turnover</t>
  </si>
  <si>
    <t>v_76</t>
  </si>
  <si>
    <t>Kundenzufriedenheit</t>
  </si>
  <si>
    <t>TCV_13</t>
  </si>
  <si>
    <t xml:space="preserve">customer satisfaction </t>
  </si>
  <si>
    <t xml:space="preserve">Trust 12 </t>
  </si>
  <si>
    <t>v55</t>
  </si>
  <si>
    <t>v_77</t>
  </si>
  <si>
    <t>Gibt es klare Signale darüber, was in Ihrem Unternehmen akzeptiert ist und was nicht (Spielregeln)?</t>
  </si>
  <si>
    <t>1,2,4</t>
  </si>
  <si>
    <t>TCS_1</t>
  </si>
  <si>
    <t xml:space="preserve">Are there clear and consistent signals about what is and isn't acceptable in the organization (rules of the game)? </t>
  </si>
  <si>
    <t>v56</t>
  </si>
  <si>
    <t>v_78</t>
  </si>
  <si>
    <t>TCA_1</t>
  </si>
  <si>
    <t>v57</t>
  </si>
  <si>
    <t>v_81</t>
  </si>
  <si>
    <t xml:space="preserve">Wie häufig werden Feedbackgespräche zu Zielvereinbarungen geführt? </t>
  </si>
  <si>
    <t>TCA_3</t>
  </si>
  <si>
    <t xml:space="preserve">How often do you have feedback meetings regarding the fulfillment of target agreements? </t>
  </si>
  <si>
    <t>v58</t>
  </si>
  <si>
    <t>v_79</t>
  </si>
  <si>
    <t>Kennen Sie das Leitbild und die Unternehmenswerte?</t>
  </si>
  <si>
    <t>TCV_14</t>
  </si>
  <si>
    <t>Do you know the company‘s mission statement and values?</t>
  </si>
  <si>
    <t>v59</t>
  </si>
  <si>
    <t>v_80</t>
  </si>
  <si>
    <t>1.2.2</t>
  </si>
  <si>
    <t>TCC_1</t>
  </si>
  <si>
    <t xml:space="preserve">Are decisions on resources clear, understandable and do they consider the circumstances? </t>
  </si>
  <si>
    <t>Fragen Komp entfaltung 30112022</t>
  </si>
  <si>
    <t>Kompetenz</t>
  </si>
  <si>
    <t>Fragen Komp entfaltung 3011 eng</t>
  </si>
  <si>
    <t>ECU 1</t>
  </si>
  <si>
    <t>v_82</t>
  </si>
  <si>
    <t>2.1</t>
  </si>
  <si>
    <t>2.2.1</t>
  </si>
  <si>
    <t>ERA_1</t>
  </si>
  <si>
    <t>2.1.1</t>
  </si>
  <si>
    <t>EERA_1</t>
  </si>
  <si>
    <t>How many years have you been with your company?</t>
  </si>
  <si>
    <t>v_83</t>
  </si>
  <si>
    <t>Wieviel Prozent Ihrer Projekte schließen Sie erfolgreich ab?</t>
  </si>
  <si>
    <t>2.3.</t>
  </si>
  <si>
    <t>2.3.1</t>
  </si>
  <si>
    <t>EPP_1</t>
  </si>
  <si>
    <t>EEPP_1</t>
  </si>
  <si>
    <t>What is the number of projects you finalize successfully?</t>
  </si>
  <si>
    <t>v_85</t>
  </si>
  <si>
    <t>EPP_2</t>
  </si>
  <si>
    <t xml:space="preserve">Do you have the impression that gain knowledge whenever you solve a difficult task? </t>
  </si>
  <si>
    <t>v_86</t>
  </si>
  <si>
    <t xml:space="preserve">Kennen Sie Ihre Stärken und Schwächen? </t>
  </si>
  <si>
    <t>EPP_3</t>
  </si>
  <si>
    <t xml:space="preserve">Are you aware of your strengths and weaknesses? </t>
  </si>
  <si>
    <t>v_84</t>
  </si>
  <si>
    <t xml:space="preserve">Wieviel Verbesserungsvorschläge machen Sie im Jahr durchschnittlich? </t>
  </si>
  <si>
    <t>EPP_4</t>
  </si>
  <si>
    <t xml:space="preserve">What is the number of improvement proposals you make on average per year? </t>
  </si>
  <si>
    <t>ECU 2</t>
  </si>
  <si>
    <t>v_87</t>
  </si>
  <si>
    <t>EPP_5</t>
  </si>
  <si>
    <t xml:space="preserve">How high is the number of patent applications you are involved in average per year? </t>
  </si>
  <si>
    <t>v_88</t>
  </si>
  <si>
    <t>An wie vielen Projekten zur kontinuierlichen Verbesserung nehmen Sie teil?</t>
  </si>
  <si>
    <t>EPP_6</t>
  </si>
  <si>
    <t xml:space="preserve">In how many projects for continuous improvement do you participate? </t>
  </si>
  <si>
    <t>v_89</t>
  </si>
  <si>
    <t>An der Einführung von wie vielen neuen Prozessen sind Sie durchschnittlich im Jahr beteiligt?</t>
  </si>
  <si>
    <t>EPP_7</t>
  </si>
  <si>
    <t>In how many new process implementations do you participate in average per year?</t>
  </si>
  <si>
    <t>v_90</t>
  </si>
  <si>
    <t>Würden Sie Ihr Unternehmen als innovativ bezeichnen?</t>
  </si>
  <si>
    <t>2.2.2.1</t>
  </si>
  <si>
    <t>EOE_1</t>
  </si>
  <si>
    <t xml:space="preserve">In your opinion: Is your company innovative? </t>
  </si>
  <si>
    <t>TRUST</t>
  </si>
  <si>
    <t>v_91</t>
  </si>
  <si>
    <t>Haben Sie alle Materialien  und Hilfsmittel, die Sie benötigen, um Ihre Arbeit richtig zu tun?</t>
  </si>
  <si>
    <t>TCC_2</t>
  </si>
  <si>
    <t xml:space="preserve">Do you have the materials and equipment which are needed to do your job correctly? </t>
  </si>
  <si>
    <t xml:space="preserve">ECU 3 </t>
  </si>
  <si>
    <t>v_92</t>
  </si>
  <si>
    <t>2.2.2.3</t>
  </si>
  <si>
    <t>EOE_15</t>
  </si>
  <si>
    <t>Do you have the opportunity to do what you do in the best way every day at work?</t>
  </si>
  <si>
    <t>v_93</t>
  </si>
  <si>
    <t xml:space="preserve">Wie hoch ist der Anteil von internen Besetzungen von Managementpositionen verglichen mit externen Besetzungen? </t>
  </si>
  <si>
    <t>2.4</t>
  </si>
  <si>
    <t>2.4.3</t>
  </si>
  <si>
    <t>ESG_1</t>
  </si>
  <si>
    <t xml:space="preserve">What is the share of internal recruitments for management positions? </t>
  </si>
  <si>
    <t>v_94</t>
  </si>
  <si>
    <t xml:space="preserve">Wurden Sie schon einmal als Projektmanager von Ihrem Unternehmen eingesetzt? </t>
  </si>
  <si>
    <t>EOE_2</t>
  </si>
  <si>
    <t xml:space="preserve">Have you ever been chosen for project management by your company? </t>
  </si>
  <si>
    <t>v_95</t>
  </si>
  <si>
    <t>Wie hoch ist der durchschnittliche Grad der Erfüllung Ihrer Zielvereinbarungen?</t>
  </si>
  <si>
    <t>EOE_3</t>
  </si>
  <si>
    <t xml:space="preserve">How high is the average level of fulfillment in target agreements? </t>
  </si>
  <si>
    <t>v_96</t>
  </si>
  <si>
    <t>EOE_4</t>
  </si>
  <si>
    <t xml:space="preserve">Did you ever have a target fulfillment level of more than 100%? </t>
  </si>
  <si>
    <t>ECU 4</t>
  </si>
  <si>
    <t>v_97</t>
  </si>
  <si>
    <t>Wie gehen Sie mit Zeitdruck um?</t>
  </si>
  <si>
    <t>EOE_5</t>
  </si>
  <si>
    <t xml:space="preserve">How do you handle time pressure? </t>
  </si>
  <si>
    <t>v_98</t>
  </si>
  <si>
    <t>Machen Sie Ihre Arbeit, weil Sie Spaß daran haben?</t>
  </si>
  <si>
    <t>2.2.2.2</t>
  </si>
  <si>
    <t>EOE_7</t>
  </si>
  <si>
    <t xml:space="preserve">Are you getting your work done because you have fun to do so? </t>
  </si>
  <si>
    <t>v_99</t>
  </si>
  <si>
    <t>Erledigen Sie Ihre Aufgaben mit Begeisterung?</t>
  </si>
  <si>
    <t>EOE_8</t>
  </si>
  <si>
    <t xml:space="preserve">Are you getting your work done with enthusiasm? </t>
  </si>
  <si>
    <t>v_100</t>
  </si>
  <si>
    <t>Wie wichtig ist Ihnen Wertschätzung durch Bezahlung?</t>
  </si>
  <si>
    <t>EOE_9</t>
  </si>
  <si>
    <t>How important is recognition through gratification?</t>
  </si>
  <si>
    <t>v_101</t>
  </si>
  <si>
    <t xml:space="preserve">Wie wichtig ist Ihnen Wertschätzung in Form von positivem Feedback? </t>
  </si>
  <si>
    <t>EOE_10</t>
  </si>
  <si>
    <t xml:space="preserve">How important is recognition in form of positive feedback? </t>
  </si>
  <si>
    <t>ECU 5</t>
  </si>
  <si>
    <t>v_102</t>
  </si>
  <si>
    <t>Wie wichtig ist Ihnen, dass Sie Spaß an Ihrer Arbeit haben?</t>
  </si>
  <si>
    <t>EOE_11</t>
  </si>
  <si>
    <t xml:space="preserve">How important is happiness at work for you? </t>
  </si>
  <si>
    <t>v_103</t>
  </si>
  <si>
    <t>EOE_12</t>
  </si>
  <si>
    <t xml:space="preserve">In case you have fun at doing your job does this have to do with…the content of the job? </t>
  </si>
  <si>
    <t>v_104</t>
  </si>
  <si>
    <t xml:space="preserve">Wenn Sie Spaß an Ihrer Arbeit haben, hat das zu tun …mit der Atmosphäre in Ihrem Unternehmen? </t>
  </si>
  <si>
    <t>EOE_13</t>
  </si>
  <si>
    <t>In case you have fun at doing your job does this have to do with…by the atmosphere of your  company?</t>
  </si>
  <si>
    <t>v_105</t>
  </si>
  <si>
    <t xml:space="preserve">Wenn Sie Spaß an Ihrer Arbeit haben, hat das zu tun...mit der Wichtigkeit Ihrer Aufgaben? </t>
  </si>
  <si>
    <t>EOE_14</t>
  </si>
  <si>
    <t>In case you have fun at doing your job does this have to do with…By the meaningfulness of your task?</t>
  </si>
  <si>
    <t>v_106</t>
  </si>
  <si>
    <t xml:space="preserve">Identifizieren Sie sich mit Ihrem Unternehmen? </t>
  </si>
  <si>
    <t>2.2.1.1</t>
  </si>
  <si>
    <t>EOC_2</t>
  </si>
  <si>
    <t xml:space="preserve">Do you feel emotional attachment (involvement) to the organization? </t>
  </si>
  <si>
    <t>ECU 6</t>
  </si>
  <si>
    <t>v_107</t>
  </si>
  <si>
    <t>Fühlen Sie sich sicher bezüglich Ihrer eigenen Fähigkeiten?</t>
  </si>
  <si>
    <t>2.2.1.2</t>
  </si>
  <si>
    <t>EOC_3</t>
  </si>
  <si>
    <t>D</t>
  </si>
  <si>
    <t xml:space="preserve">Do you feel safe regarding to your own abilities? </t>
  </si>
  <si>
    <t>v_108</t>
  </si>
  <si>
    <t>Sind Sie stolz darauf in diesem speziellen Unternehmen zu arbeiten?</t>
  </si>
  <si>
    <t>2.2.1.3</t>
  </si>
  <si>
    <t>EOC_4</t>
  </si>
  <si>
    <t>Are your proud to work in your specific company?</t>
  </si>
  <si>
    <t>v_109</t>
  </si>
  <si>
    <t>Haben Sie das Gefühl, Teil eines erfolgreichen Unternehmens zu sein?</t>
  </si>
  <si>
    <t>EOC_5</t>
  </si>
  <si>
    <t xml:space="preserve">Do you think you are part of a successful enterprise? </t>
  </si>
  <si>
    <t>v_110</t>
  </si>
  <si>
    <t>EOC_6</t>
  </si>
  <si>
    <t>Do you have a ‚we‘-feeling in your company?</t>
  </si>
  <si>
    <t>v_111</t>
  </si>
  <si>
    <t>Haben Sie das Gefühl, dass Ihr Job wichtig ist?</t>
  </si>
  <si>
    <t>EOC_11</t>
  </si>
  <si>
    <t>Do feel that your job is important?</t>
  </si>
  <si>
    <t xml:space="preserve">ECU 7 </t>
  </si>
  <si>
    <t>v_112</t>
  </si>
  <si>
    <t>Haben Sie das Gefühl in bedeutsame Aufgaben eingebunden zu sein?</t>
  </si>
  <si>
    <t>2.4.1</t>
  </si>
  <si>
    <t>ESM_1</t>
  </si>
  <si>
    <t>Do you have the feeling of being involved in important tasks?</t>
  </si>
  <si>
    <t>v_113</t>
  </si>
  <si>
    <t>2.2.1.4</t>
  </si>
  <si>
    <t>EOC_8</t>
  </si>
  <si>
    <t>What is your impression: Does your opinion count in your company?</t>
  </si>
  <si>
    <t>v_114</t>
  </si>
  <si>
    <t>EOC_9</t>
  </si>
  <si>
    <t xml:space="preserve">Are your colleagues committed to do quality work? </t>
  </si>
  <si>
    <t>v_115</t>
  </si>
  <si>
    <t>EOC_10</t>
  </si>
  <si>
    <t>Do you have a good friend at work?</t>
  </si>
  <si>
    <t>v_116</t>
  </si>
  <si>
    <t>Haben Sie das Gefühl, dass sich Ihr Unternehmen um Sie als Person kümmert?</t>
  </si>
  <si>
    <t>TFC_3</t>
  </si>
  <si>
    <t xml:space="preserve">Does your company seem to care about you as a person? </t>
  </si>
  <si>
    <t>ECU 8</t>
  </si>
  <si>
    <t>v_117</t>
  </si>
  <si>
    <t>Ruft die Mission und das Leitbild des Unternehmens das Gefühl in Ihnen hervor, dass Ihr Job wichtig ist?</t>
  </si>
  <si>
    <t>EOC_7</t>
  </si>
  <si>
    <t xml:space="preserve">Does the mission and the purpose of your company make you feel like your job is important? </t>
  </si>
  <si>
    <t>v_120</t>
  </si>
  <si>
    <t>Wie viele Tage sind Sie durchschnittlich krank im Jahr?</t>
  </si>
  <si>
    <t>EOE_6</t>
  </si>
  <si>
    <t>How many days are you in average ill per year?</t>
  </si>
  <si>
    <t>v_118</t>
  </si>
  <si>
    <t>Haben Sie in den letzten 7 Tagen Anerkennung oder Lob für gute Arbeit bekommen?</t>
  </si>
  <si>
    <t>2.4.2.2</t>
  </si>
  <si>
    <t>ESI_3</t>
  </si>
  <si>
    <t xml:space="preserve">Have you received recognition or praise for doing good work, in the last seven days? </t>
  </si>
  <si>
    <t>v_121</t>
  </si>
  <si>
    <t>Wie häufig werden in Ihrem Unternehmen Mitarbeiterbefragungen durchgeführt?</t>
  </si>
  <si>
    <t>ESM_2</t>
  </si>
  <si>
    <t xml:space="preserve">How often does your company execute employee satisfaction surveys? </t>
  </si>
  <si>
    <t>v_119</t>
  </si>
  <si>
    <t xml:space="preserve">Hat in den letzten 6 Monaten jemand mit Ihnen über Ihren Fortschritt gesprochen? </t>
  </si>
  <si>
    <t>2.4.2.3</t>
  </si>
  <si>
    <t>ESG_6</t>
  </si>
  <si>
    <t xml:space="preserve">In the last 6 month has someone at work talked to you about your progress? </t>
  </si>
  <si>
    <t xml:space="preserve">ECU 9 </t>
  </si>
  <si>
    <t>v_122</t>
  </si>
  <si>
    <t>Hatten Sie im letzten Jahr Möglichkeiten bei der Arbeit zu lernen und zu wachsen?</t>
  </si>
  <si>
    <t>ESG_2</t>
  </si>
  <si>
    <t>In the last year, have you had opportunities to learn and grow at work?</t>
  </si>
  <si>
    <t>v_123</t>
  </si>
  <si>
    <t>Finden Sie, dass Sie in Ihrem Unternehmen in Ihrer persönlichen Weiterentwicklung unterstützt werden?</t>
  </si>
  <si>
    <t>ESG_3</t>
  </si>
  <si>
    <t xml:space="preserve">Is there someone at work who encourages your development? </t>
  </si>
  <si>
    <t>v_124</t>
  </si>
  <si>
    <t>ESI_2</t>
  </si>
  <si>
    <t>Do you feel like the environment you work in allows you to balance your needs perpetual or again and again? (Like stability/flexibility or closeness/distance…)</t>
  </si>
  <si>
    <t xml:space="preserve">ECU 10 </t>
  </si>
  <si>
    <t>v_125</t>
  </si>
  <si>
    <t xml:space="preserve">How do you evaluate the issue of trust and responsible action in practice? </t>
  </si>
  <si>
    <t>v_126</t>
  </si>
  <si>
    <t>Das Vertrauen der Beschäftigten in die Geschäftsführung ist…</t>
  </si>
  <si>
    <t>1</t>
  </si>
  <si>
    <t>T_1</t>
  </si>
  <si>
    <t>trust of employees in management is…</t>
  </si>
  <si>
    <t>v_127</t>
  </si>
  <si>
    <t>1.2.4</t>
  </si>
  <si>
    <t>TCS_2</t>
  </si>
  <si>
    <t xml:space="preserve">commonalities between management and employee goals are… </t>
  </si>
  <si>
    <t>v_128</t>
  </si>
  <si>
    <t>Das Verständnis der Maßnahmen der Geschäftsführung ist…</t>
  </si>
  <si>
    <t>TCV_15</t>
  </si>
  <si>
    <t xml:space="preserve">the understanding of management decisions is… </t>
  </si>
  <si>
    <t>v_216</t>
  </si>
  <si>
    <t>Das Einbeziehen der Beschäftigten in Entscheidungsprozesse ist …</t>
  </si>
  <si>
    <t>TDA_3</t>
  </si>
  <si>
    <t>the involvement of employees in the decision making process is…</t>
  </si>
  <si>
    <t>v_129</t>
  </si>
  <si>
    <t>Der Anteil der Fehler, für die Beschäftigte verantwortlich gemacht werden, ist…</t>
  </si>
  <si>
    <t>TFF_3</t>
  </si>
  <si>
    <t>the share of failures employees are hold liable for is…</t>
  </si>
  <si>
    <t>v_217</t>
  </si>
  <si>
    <t>Zu erfahren, welche Fehler passieren, ist …</t>
  </si>
  <si>
    <t>TFF_5</t>
  </si>
  <si>
    <t xml:space="preserve">to be informed which failures happen is… </t>
  </si>
  <si>
    <t>v_130</t>
  </si>
  <si>
    <t>Der Anteil der Fehler, von denen die Geschäftsführung Kenntnis erlangt, ist…</t>
  </si>
  <si>
    <t>TFF_4</t>
  </si>
  <si>
    <t>/ the share of failures management gains knowledge of is…</t>
  </si>
  <si>
    <t>v_132</t>
  </si>
  <si>
    <t>In how far does the practical experience support the following statements in terms of transparent leadership and employee participation</t>
  </si>
  <si>
    <t>v_133</t>
  </si>
  <si>
    <t>Im Unternehmen herrscht Lohntransparenz</t>
  </si>
  <si>
    <t>salary is transparent within the company</t>
  </si>
  <si>
    <t>TCV_20</t>
  </si>
  <si>
    <t>v_134</t>
  </si>
  <si>
    <t>Das Management stellt sich regelmäßig der Bewertung durch die Beschäftigten (z.B.  anonyme Mitarbeiterbefragungen)</t>
  </si>
  <si>
    <t>ESM_3</t>
  </si>
  <si>
    <t xml:space="preserve">management is regularly evaluated by employees </t>
  </si>
  <si>
    <t>v_135</t>
  </si>
  <si>
    <t>Bei wichtigen Entscheidungen werden die Beschäftigten regelmäßig am Entscheidungsprozess beteiligt</t>
  </si>
  <si>
    <t>TDA_2</t>
  </si>
  <si>
    <t xml:space="preserve">employees are involved regularly in important decisions </t>
  </si>
  <si>
    <t>v_136</t>
  </si>
  <si>
    <t>Mit jedem Mitarbeiter/Mitarbeiterin wird gemeinsam ein Qualifizierungsplan (Fort-und Weiterbildung) entwickelt</t>
  </si>
  <si>
    <t>2.4.2.3.</t>
  </si>
  <si>
    <t>ESI_8</t>
  </si>
  <si>
    <t xml:space="preserve">together with each employee a qualification plan is developed </t>
  </si>
  <si>
    <t>v_138</t>
  </si>
  <si>
    <t>Wie bewerten Sie folgende Aussagen über den Führungsstil in Ihrem Unternehmen?</t>
  </si>
  <si>
    <t>How do you evaluate the following statements on leadership in your organization?</t>
  </si>
  <si>
    <t>v_139</t>
  </si>
  <si>
    <t>T_2</t>
  </si>
  <si>
    <t>ET_1</t>
  </si>
  <si>
    <t xml:space="preserve">to keep employees‘ trust is… </t>
  </si>
  <si>
    <t>v_140</t>
  </si>
  <si>
    <t>Auf ein ausgewogenes Verhältnis zwischen Leistungserwartung und Vergütung zu achten ist ….</t>
  </si>
  <si>
    <t>2.4.2</t>
  </si>
  <si>
    <t>ESI_1</t>
  </si>
  <si>
    <t>EESI_1</t>
  </si>
  <si>
    <t xml:space="preserve">to take care on a balanced ration of performance expectation and salary is… </t>
  </si>
  <si>
    <t>v_141</t>
  </si>
  <si>
    <t>Wichtige Entscheidungen im ganzen Unternehmen transparent zu machen ist …</t>
  </si>
  <si>
    <t>1.3.2</t>
  </si>
  <si>
    <t>TNC_8</t>
  </si>
  <si>
    <t>ETNC_1</t>
  </si>
  <si>
    <t>to communicate important decisions to the entire staff is…</t>
  </si>
  <si>
    <t>v_142</t>
  </si>
  <si>
    <t>ETDA_1</t>
  </si>
  <si>
    <t xml:space="preserve">to involve employees in decision processes is... </t>
  </si>
  <si>
    <t>v_143</t>
  </si>
  <si>
    <t>Teamorientiertes Führungsverhalten ist …</t>
  </si>
  <si>
    <t>TDA_4</t>
  </si>
  <si>
    <t>ETDA_2</t>
  </si>
  <si>
    <t xml:space="preserve">team-oriented leadership behavior is… </t>
  </si>
  <si>
    <t>v_144</t>
  </si>
  <si>
    <t>ETFF_1</t>
  </si>
  <si>
    <t>to be informed which failures happen is…</t>
  </si>
  <si>
    <t>v_145</t>
  </si>
  <si>
    <t>Die Anerkennung positiver Leistung der Beschäftigten ist…</t>
  </si>
  <si>
    <t>ESI_4</t>
  </si>
  <si>
    <t>2.4.3.2</t>
  </si>
  <si>
    <t>EESI_2</t>
  </si>
  <si>
    <t xml:space="preserve">the recognition of positive employee performance is… </t>
  </si>
  <si>
    <t>v_146</t>
  </si>
  <si>
    <t>Dass Beschäftigte für Fehler zur Verantwortung  gezogen werden ist …</t>
  </si>
  <si>
    <t>TFF_6</t>
  </si>
  <si>
    <t>ETFF_2</t>
  </si>
  <si>
    <t xml:space="preserve">that employees are hold accountable for failures is… </t>
  </si>
  <si>
    <t>v_147</t>
  </si>
  <si>
    <t>Freiräume für Kreativität und Lernschleifen (z.B. Team Runden) sind …</t>
  </si>
  <si>
    <t>TDE_6</t>
  </si>
  <si>
    <t>ETDE_1</t>
  </si>
  <si>
    <t>tolerance and free space for creativity and learning loops (e.g. team meetings) is…</t>
  </si>
  <si>
    <t>v_148</t>
  </si>
  <si>
    <t>Die Zusagen einzuhalten, die den Beschäftigten gemacht werden, ist …</t>
  </si>
  <si>
    <t>TFA_16</t>
  </si>
  <si>
    <t>ETFA_2</t>
  </si>
  <si>
    <t xml:space="preserve">to comply with promises given to employees is… </t>
  </si>
  <si>
    <t xml:space="preserve">Fragen Business Excell 3011 </t>
  </si>
  <si>
    <t>BE 1</t>
  </si>
  <si>
    <t>v_149</t>
  </si>
  <si>
    <t>Strategie &amp; Leitbild &amp; Kennzahlen (Zielentfaltung)</t>
  </si>
  <si>
    <t>Fragen Business Excell 3011 eng</t>
  </si>
  <si>
    <t>Strategy &amp; mission statement &amp; key figures</t>
  </si>
  <si>
    <t>v_150</t>
  </si>
  <si>
    <t>Die Visionen und die Strategie des Unternehmens sind klar formuliert</t>
  </si>
  <si>
    <t>TCV_18</t>
  </si>
  <si>
    <t>ETCV_15</t>
  </si>
  <si>
    <t xml:space="preserve">The vision and the strategy in your company are clearly phrased </t>
  </si>
  <si>
    <t>Fragen Business Excell 3011</t>
  </si>
  <si>
    <t>v_151</t>
  </si>
  <si>
    <t>ETCV_13</t>
  </si>
  <si>
    <t xml:space="preserve">The employees know the vision, mission and strategy of the company </t>
  </si>
  <si>
    <t>v_152</t>
  </si>
  <si>
    <t>Die Ziele und Messgrößen der einzelnen Abteilungen sind klar mit den Unternehmenszielen verknüpft</t>
  </si>
  <si>
    <t>TCV_16</t>
  </si>
  <si>
    <t>ETCV_16</t>
  </si>
  <si>
    <t xml:space="preserve">Goals and objectives of the single departments are clearly linked with the company targets </t>
  </si>
  <si>
    <t>v_160</t>
  </si>
  <si>
    <t>TCV_17</t>
  </si>
  <si>
    <t>ETCV_17</t>
  </si>
  <si>
    <t xml:space="preserve">Department heads understand how strategy is build </t>
  </si>
  <si>
    <t>BE 2</t>
  </si>
  <si>
    <t>v_161</t>
  </si>
  <si>
    <t>Management Verantwortung &amp; Firmenkultur</t>
  </si>
  <si>
    <t>Management Responsibility &amp; Company culture</t>
  </si>
  <si>
    <t>v_162</t>
  </si>
  <si>
    <t>TDE_11</t>
  </si>
  <si>
    <t>EEOE_7</t>
  </si>
  <si>
    <t>Employees are empowered to continuously improve the processes</t>
  </si>
  <si>
    <t>v_163</t>
  </si>
  <si>
    <t>Das Management ist persönlich in Verbesserungsprozesse involviert</t>
  </si>
  <si>
    <t>TFA_18</t>
  </si>
  <si>
    <t>EEOE_8</t>
  </si>
  <si>
    <t xml:space="preserve">Management is personally involved in improvement processes </t>
  </si>
  <si>
    <t>v_164</t>
  </si>
  <si>
    <t>Probleme werden rückverfolgt, um die Ursachen zu erkennen und eine Fehlerwiederholung zu vermeiden</t>
  </si>
  <si>
    <t>TFF_7</t>
  </si>
  <si>
    <t>ETFF_6</t>
  </si>
  <si>
    <t xml:space="preserve">Problems are always traced back to their origin to identify the root causes and prevent doing the same mistake twice </t>
  </si>
  <si>
    <t>v_165</t>
  </si>
  <si>
    <t>Anweisungen und Kontrollen sind selten genutzt zugunsten einer offenen Kultur</t>
  </si>
  <si>
    <t>TDD_4</t>
  </si>
  <si>
    <t>ETDD_2</t>
  </si>
  <si>
    <t xml:space="preserve">Command and control is seldom used in favor of an open culture </t>
  </si>
  <si>
    <t>v_166</t>
  </si>
  <si>
    <t>Employee involvement &amp; continuous improvement</t>
  </si>
  <si>
    <t>v_167</t>
  </si>
  <si>
    <t>Wir haben Methoden implementiert, um einen kontinuierlichen Verbesserungsprozess zu entfalten</t>
  </si>
  <si>
    <t>2.2.2</t>
  </si>
  <si>
    <t>TDE_10</t>
  </si>
  <si>
    <t>EEOE_9</t>
  </si>
  <si>
    <t xml:space="preserve">We have implemented tools and methods to deploy a continuous improvement process </t>
  </si>
  <si>
    <t>v_168</t>
  </si>
  <si>
    <t>TDE_8</t>
  </si>
  <si>
    <t>ETDE_4</t>
  </si>
  <si>
    <t xml:space="preserve">Our employees have the authority to correct problems when they occur </t>
  </si>
  <si>
    <t>v_169</t>
  </si>
  <si>
    <t>Wir bilden abteilungsübergreifende Teams, um Probleme zu lösen</t>
  </si>
  <si>
    <t>TNO_13</t>
  </si>
  <si>
    <t>ETNO_11</t>
  </si>
  <si>
    <t xml:space="preserve">Cross functional teams are formed to solve problems </t>
  </si>
  <si>
    <t>v_170</t>
  </si>
  <si>
    <t>Das Unternehmen setzt akzeptierte Verbesserungsvorschläge konsequent um</t>
  </si>
  <si>
    <t>TFA_17</t>
  </si>
  <si>
    <t>ETFA_1</t>
  </si>
  <si>
    <t xml:space="preserve">The company feels responsible for the implementation of accepted suggestions for improvement </t>
  </si>
  <si>
    <t>v_176</t>
  </si>
  <si>
    <t>TCF_4</t>
  </si>
  <si>
    <t>EEOC_2</t>
  </si>
  <si>
    <t xml:space="preserve">The company takes care of its employees </t>
  </si>
  <si>
    <t>v_177</t>
  </si>
  <si>
    <t>Jede/r unserer Mitarbeiter/innen im  Team ist funktionsübergreifend trainiert, so dass er/sie bei Bedarf andere Mitarbeiter/innen ersetzten kann</t>
  </si>
  <si>
    <t>TDE_9</t>
  </si>
  <si>
    <t>ETDE_5</t>
  </si>
  <si>
    <t xml:space="preserve">Each of our employees within our work teams is cross-trained so that they can fill-in-for others when necessary </t>
  </si>
  <si>
    <t>v_178</t>
  </si>
  <si>
    <t>Wir haben formale Programme zur Erhöhung der Flexibilität eingeführt, wie z.B. Job Rotation</t>
  </si>
  <si>
    <t>TDE_7</t>
  </si>
  <si>
    <t>ETDE_6</t>
  </si>
  <si>
    <t xml:space="preserve">We have implemented formal programs to increase flexibility, e.g. by job rotation </t>
  </si>
  <si>
    <t>v_179</t>
  </si>
  <si>
    <t>Unser Unternehmen hat regelmäßige Feedback Meetings installiert</t>
  </si>
  <si>
    <t>TCA_4</t>
  </si>
  <si>
    <t>ETCA_3</t>
  </si>
  <si>
    <t xml:space="preserve">Our company has installed regular feedback meetings </t>
  </si>
  <si>
    <t>v_180</t>
  </si>
  <si>
    <t>Die Informationen aus den Meetings werden systematisch für weiteres Training genutzt</t>
  </si>
  <si>
    <t>ESG_5</t>
  </si>
  <si>
    <t>2.4.3.3</t>
  </si>
  <si>
    <t>EESI_4</t>
  </si>
  <si>
    <t xml:space="preserve">This information is systematically used for further training </t>
  </si>
  <si>
    <t>BE 3</t>
  </si>
  <si>
    <t>v_171</t>
  </si>
  <si>
    <t>General</t>
  </si>
  <si>
    <t>v_172</t>
  </si>
  <si>
    <t>Performance Monitoring wird in übersichtlichen Bildern und Diagrammen dargestellt</t>
  </si>
  <si>
    <t>TCV_19</t>
  </si>
  <si>
    <t>ETCV_14</t>
  </si>
  <si>
    <t>Fragen Allgemein</t>
  </si>
  <si>
    <t>BE</t>
  </si>
  <si>
    <t>v_181</t>
  </si>
  <si>
    <t>Fragen Allgemein eng</t>
  </si>
  <si>
    <t>Which of the following values do you relate to your company? Quality</t>
  </si>
  <si>
    <t>v_182</t>
  </si>
  <si>
    <t>Innovation</t>
  </si>
  <si>
    <t>v_183</t>
  </si>
  <si>
    <t>Verantwortung</t>
  </si>
  <si>
    <t>Responsibility</t>
  </si>
  <si>
    <t>v_184</t>
  </si>
  <si>
    <t>Competence</t>
  </si>
  <si>
    <t>v_185</t>
  </si>
  <si>
    <t>Leistungsbereitschaft</t>
  </si>
  <si>
    <t>Willingness to perform</t>
  </si>
  <si>
    <t>v_186</t>
  </si>
  <si>
    <t>Integrität</t>
  </si>
  <si>
    <t>Integrity</t>
  </si>
  <si>
    <t>v_187</t>
  </si>
  <si>
    <t>Teamgeist</t>
  </si>
  <si>
    <t>Team spirit</t>
  </si>
  <si>
    <t>v_188</t>
  </si>
  <si>
    <t>Offenheit</t>
  </si>
  <si>
    <t>openness</t>
  </si>
  <si>
    <t>v_189</t>
  </si>
  <si>
    <t>Respekt</t>
  </si>
  <si>
    <t>Respect</t>
  </si>
  <si>
    <t>v_190</t>
  </si>
  <si>
    <t>Aufrichtigkeit</t>
  </si>
  <si>
    <t>Honesty, frankness</t>
  </si>
  <si>
    <t>v_191</t>
  </si>
  <si>
    <t>Fairness</t>
  </si>
  <si>
    <t>Fair mindset</t>
  </si>
  <si>
    <t>v_192</t>
  </si>
  <si>
    <t>Trust</t>
  </si>
  <si>
    <t>v_193</t>
  </si>
  <si>
    <t>Lernbereitschaft</t>
  </si>
  <si>
    <t>Wilingness to learn</t>
  </si>
  <si>
    <t>v_194</t>
  </si>
  <si>
    <t>Konfliktfähigkeit</t>
  </si>
  <si>
    <t>Problem solving ability</t>
  </si>
  <si>
    <t>v_195</t>
  </si>
  <si>
    <t>Andere bitte eintragen)</t>
  </si>
  <si>
    <t>Others...………                                                …(please put in other values if necessary)</t>
  </si>
  <si>
    <t>ALLG</t>
  </si>
  <si>
    <t>v_196</t>
  </si>
  <si>
    <t>v_197</t>
  </si>
  <si>
    <t>Einkauf</t>
  </si>
  <si>
    <t>purchasing</t>
  </si>
  <si>
    <t>v_198</t>
  </si>
  <si>
    <t>v_199</t>
  </si>
  <si>
    <t>Entwicklung</t>
  </si>
  <si>
    <t>development</t>
  </si>
  <si>
    <t>v_200</t>
  </si>
  <si>
    <t>Arbeitsvorbereitung</t>
  </si>
  <si>
    <t>planning department</t>
  </si>
  <si>
    <t>v_201</t>
  </si>
  <si>
    <t>v_218</t>
  </si>
  <si>
    <t>v_219</t>
  </si>
  <si>
    <t>v_202</t>
  </si>
  <si>
    <t>Anderer Bereich…(bitte tragen Sie den Bereich ein)</t>
  </si>
  <si>
    <t>Other Departements…                      …(please fill in…)</t>
  </si>
  <si>
    <t>Fragen Mgt  qual und quant d</t>
  </si>
  <si>
    <t>Management</t>
  </si>
  <si>
    <t>Fragen Mgt  qual und quant e</t>
  </si>
  <si>
    <t>Which value that you relate to your company do you find in the subsequent list? Quality E</t>
  </si>
  <si>
    <t>siehe MA</t>
  </si>
  <si>
    <t>Innovation E</t>
  </si>
  <si>
    <t>v_10</t>
  </si>
  <si>
    <t>Resonsibility E</t>
  </si>
  <si>
    <t>v_11</t>
  </si>
  <si>
    <t>Competence E</t>
  </si>
  <si>
    <t>v_12</t>
  </si>
  <si>
    <t>Willingness to perform E</t>
  </si>
  <si>
    <t>Integrity E</t>
  </si>
  <si>
    <t>Team spirit E</t>
  </si>
  <si>
    <t>Openness E</t>
  </si>
  <si>
    <t>Respect E</t>
  </si>
  <si>
    <t>Honesty, frankness E</t>
  </si>
  <si>
    <t>Fair mind set E</t>
  </si>
  <si>
    <t>Trust E</t>
  </si>
  <si>
    <t>Wilingness to learn E</t>
  </si>
  <si>
    <t>Problem solving ability E</t>
  </si>
  <si>
    <t>Others...………</t>
  </si>
  <si>
    <t xml:space="preserve">ECU </t>
  </si>
  <si>
    <t>Wie ist die Anzahl der hierarchischen Ebenen in Ihrem Unternehmen?</t>
  </si>
  <si>
    <t>ETNC_2</t>
  </si>
  <si>
    <t>ETNC_7</t>
  </si>
  <si>
    <t>How do you evaluate the issue of trust and responsible action in your company in practice?</t>
  </si>
  <si>
    <t>ET_2</t>
  </si>
  <si>
    <t>ETCS_1</t>
  </si>
  <si>
    <t>ETCA_1</t>
  </si>
  <si>
    <t>ETFF_3</t>
  </si>
  <si>
    <t>ETFF_4</t>
  </si>
  <si>
    <t>the share of failures management gains knowledge of is…</t>
  </si>
  <si>
    <t>ECU2</t>
  </si>
  <si>
    <t>EEOE_1</t>
  </si>
  <si>
    <t>ETDD_1</t>
  </si>
  <si>
    <t>ETDE_2</t>
  </si>
  <si>
    <t>ETNO_1</t>
  </si>
  <si>
    <t>ETNO_10</t>
  </si>
  <si>
    <t>ETNO_2</t>
  </si>
  <si>
    <t>ETNO_3</t>
  </si>
  <si>
    <t>v_204</t>
  </si>
  <si>
    <t>ETNO_4</t>
  </si>
  <si>
    <t>ETNO_5</t>
  </si>
  <si>
    <t>ETNO_6</t>
  </si>
  <si>
    <t>ETNO_7</t>
  </si>
  <si>
    <t>ETNO_8</t>
  </si>
  <si>
    <t>ETNO_9</t>
  </si>
  <si>
    <t>ECU</t>
  </si>
  <si>
    <t>ETC</t>
  </si>
  <si>
    <t>EESM_1</t>
  </si>
  <si>
    <t>ETDA_3</t>
  </si>
  <si>
    <t>2.4.3.3.</t>
  </si>
  <si>
    <t>EESI_5</t>
  </si>
  <si>
    <t>EEOC_1</t>
  </si>
  <si>
    <t>Do you care about your employees? Do you see them and talk to them regularly?</t>
  </si>
  <si>
    <t>Sind die Türen zu Ihrem Büro für jeden geöffnet?</t>
  </si>
  <si>
    <t>ETNC_3</t>
  </si>
  <si>
    <t>Are the doors to your office open to everybody?</t>
  </si>
  <si>
    <t>Können Ihre Mitarbeitenden mit Beschwerden oder anderen Anliegen zu Ihnen kommen?</t>
  </si>
  <si>
    <t>ETNC_4</t>
  </si>
  <si>
    <t>Are your employees allowed to contact you with concerns or other important issues?</t>
  </si>
  <si>
    <t xml:space="preserve">Machen Ihre Mitarbeitenden häufig Gebrauch davon, d.h. nutzen die sie die ‚offene Tür‘? </t>
  </si>
  <si>
    <t>ETNC_5</t>
  </si>
  <si>
    <t>Do your employees use your open door frequently?</t>
  </si>
  <si>
    <t>ETFF_5</t>
  </si>
  <si>
    <t>ETFR_1</t>
  </si>
  <si>
    <t>ETCV_1</t>
  </si>
  <si>
    <t>ETDE_3</t>
  </si>
  <si>
    <t>EEOE_2</t>
  </si>
  <si>
    <t xml:space="preserve">How do your employees handle time pressure? </t>
  </si>
  <si>
    <t>ECU / Kompetenzentfaltung</t>
  </si>
  <si>
    <t>How many years stay your employees with your company?</t>
  </si>
  <si>
    <t>EERA_2</t>
  </si>
  <si>
    <t>What has been the trend in average employee company membership over the last 5 years?</t>
  </si>
  <si>
    <t>What is the number of projects that are finalized in successfully in your company?</t>
  </si>
  <si>
    <t>2.3</t>
  </si>
  <si>
    <t>EEPP_4</t>
  </si>
  <si>
    <t>What is the productivity per employee? (in 1000 €)</t>
  </si>
  <si>
    <t>v_206</t>
  </si>
  <si>
    <t>EEPP_5</t>
  </si>
  <si>
    <t>How much have the productivity numbers changed in the last 5 years?</t>
  </si>
  <si>
    <t>EEPP_2</t>
  </si>
  <si>
    <t xml:space="preserve">What is the number of improvement proposals of your employees on average per year? </t>
  </si>
  <si>
    <t>2.2.</t>
  </si>
  <si>
    <t xml:space="preserve">How high is the average number of patent applicationsof your company per year? </t>
  </si>
  <si>
    <t>EEOE_10</t>
  </si>
  <si>
    <t>How many new processes are implementated in average per year?</t>
  </si>
  <si>
    <t>2.4.4</t>
  </si>
  <si>
    <t>EESG_1</t>
  </si>
  <si>
    <t>EEOE_3</t>
  </si>
  <si>
    <t xml:space="preserve">Have often does your company choose employees for project management? </t>
  </si>
  <si>
    <t>EEOE_4</t>
  </si>
  <si>
    <t>EEOE_5</t>
  </si>
  <si>
    <t>How high is the proportion of target agreements with more than 100% target achievement?</t>
  </si>
  <si>
    <t>EEOE_11</t>
  </si>
  <si>
    <t>How many continuous process improvement (CIP) projects are installed in your company?</t>
  </si>
  <si>
    <t>EEPP_3</t>
  </si>
  <si>
    <t xml:space="preserve">In how many projects for continuous improvement do your employees participate? </t>
  </si>
  <si>
    <t>EEOE_6</t>
  </si>
  <si>
    <t>What is the average sickness rate in your company in days per person per year?</t>
  </si>
  <si>
    <t>EESI_3</t>
  </si>
  <si>
    <t>ETNC_6</t>
  </si>
  <si>
    <t>How fast is important information on general decisions on the desk of your employees?  (Top to bottom)</t>
  </si>
  <si>
    <t>ETCA_2</t>
  </si>
  <si>
    <t xml:space="preserve">How often  feedback meetings on target agreements are held? </t>
  </si>
  <si>
    <t>ETCV_2</t>
  </si>
  <si>
    <t>ETCV_3</t>
  </si>
  <si>
    <t>How often your employees are informed about the company’s economic KPIs?</t>
  </si>
  <si>
    <t>v_131</t>
  </si>
  <si>
    <t>ETCV_4</t>
  </si>
  <si>
    <t>Which key figures are your employees regularly informed about?  financial figures</t>
  </si>
  <si>
    <t>ETCV_5</t>
  </si>
  <si>
    <t>ETCV_6</t>
  </si>
  <si>
    <t>ETCV_7</t>
  </si>
  <si>
    <t>ETCV_8</t>
  </si>
  <si>
    <t>ETCV_9</t>
  </si>
  <si>
    <t>v_137</t>
  </si>
  <si>
    <t>ETCV_10</t>
  </si>
  <si>
    <t>ETCV_11</t>
  </si>
  <si>
    <t>ETCV_12</t>
  </si>
  <si>
    <t>ETFA_3</t>
  </si>
  <si>
    <t>1.1.3.4</t>
  </si>
  <si>
    <t>ETFC_1</t>
  </si>
  <si>
    <t>Is there a process in your company outside the normal lines, which allows naming injuries of ethical principles?</t>
  </si>
  <si>
    <t>v_207</t>
  </si>
  <si>
    <t>ETFC_2</t>
  </si>
  <si>
    <t>Do people use this processes?</t>
  </si>
  <si>
    <t xml:space="preserve">BE </t>
  </si>
  <si>
    <t>Business Excellence</t>
  </si>
  <si>
    <t>Nach welchem Management-System arbeiten Sie?   TPM</t>
  </si>
  <si>
    <t>TQM</t>
  </si>
  <si>
    <t>Lean Management</t>
  </si>
  <si>
    <t>Kaizen</t>
  </si>
  <si>
    <t>v_153</t>
  </si>
  <si>
    <t>Operational Excellence</t>
  </si>
  <si>
    <t>v_154</t>
  </si>
  <si>
    <t>Business Excellence (EFQM)</t>
  </si>
  <si>
    <t>v_231</t>
  </si>
  <si>
    <t>DIN EN ISO 9001</t>
  </si>
  <si>
    <t>v_232</t>
  </si>
  <si>
    <t>QHSE/IMS</t>
  </si>
  <si>
    <t>v_233</t>
  </si>
  <si>
    <t>ISO 45001</t>
  </si>
  <si>
    <t>v_234</t>
  </si>
  <si>
    <t>ISO 16001</t>
  </si>
  <si>
    <t>v_235</t>
  </si>
  <si>
    <t>EMAS</t>
  </si>
  <si>
    <t>v_236</t>
  </si>
  <si>
    <t>OHRIS</t>
  </si>
  <si>
    <t>v_155</t>
  </si>
  <si>
    <t>Sonstige</t>
  </si>
  <si>
    <t>others...………</t>
  </si>
  <si>
    <t>v_156</t>
  </si>
  <si>
    <t>Wir haben kein System eingeführt</t>
  </si>
  <si>
    <t>We don't have a system installed</t>
  </si>
  <si>
    <t>v_157</t>
  </si>
  <si>
    <t>v_158</t>
  </si>
  <si>
    <t>v_159</t>
  </si>
  <si>
    <t>Die Mitarbeitenden kennen die Vision, Mission, Strategie des Unternehmens</t>
  </si>
  <si>
    <t>Die Mitarbeitenden werden zur kontinuierlichen Verbesserung der Prozesse befähigt und bevollmächtigt</t>
  </si>
  <si>
    <t>v_173</t>
  </si>
  <si>
    <t>Mitarbeitenden-Einbindung &amp; kontinuierliche Verbesserung</t>
  </si>
  <si>
    <t>v_174</t>
  </si>
  <si>
    <t>v_175</t>
  </si>
  <si>
    <t xml:space="preserve">Unsere Mitarbeitenden haben die Autorität, Probleme in dem Moment zu lösen, wenn sie auftreten </t>
  </si>
  <si>
    <t>Jeder unserer Mitarbeitenden im  Team ist funktionsübergreifend trainiert, so dass er bei Bedarf andere Mitarbeitende ersetzen kann</t>
  </si>
  <si>
    <t>Unsere Unternehmen hat regelmäßige Feedback Meetings installiert</t>
  </si>
  <si>
    <t>Wie war der Trend der durchnittlichen Mitarbeiterzugehörigkeit in den letzten 5 Jahren?</t>
  </si>
  <si>
    <t>Wie stark hat sich die Produktivitätszahl in den letzten 5 Jahren verändert?</t>
  </si>
  <si>
    <t>Wie viele neue Prozesse führen Sie durchschnittlich in Ihrem Unternehmen im Jahr ein?</t>
  </si>
  <si>
    <t>Wie hoch ist der Anteil von internen zu externen Besetzungen von Managementpositionen?</t>
  </si>
  <si>
    <t>Wie hoch ist der Anteil an Zielvereinbarungen mit mehr als 100% Zielerreichungsgrad?</t>
  </si>
  <si>
    <t>Wie viele Projekte zur kontinuierlichen Prozessverbesserung (KVP) sind in Ihrem Unternehmen installiert?</t>
  </si>
  <si>
    <t>Wie ist der durchschnitlliche Krankenstand in Ihrem Unternehmen in Tagen pro Person und Jahr?</t>
  </si>
  <si>
    <t>Werden diese Prozesse genutzt?</t>
  </si>
  <si>
    <t>T</t>
  </si>
  <si>
    <t>Welche der folgenden Werte verbinden Sie mit Ihrem Unternehmen?</t>
  </si>
  <si>
    <t>Qualität</t>
  </si>
  <si>
    <t>Allgemein</t>
  </si>
  <si>
    <t>Wenn Sie an bisherige Veränderungen, Neuerungen, Innovationen denken, welche waren für  Ihr Unternehmen in den letzten Jahren am wichtigsten?</t>
  </si>
  <si>
    <t>Wie sehen Sie grundsätzlich das Maß an Fremd-bzw. Selbstkontrolle in Ihrem Unternehmen? Hinsichtlich: Übertragung von Verantwortung, Maß an Kontrollverzicht, Vertrauensvorschuss, Eigenverantwortung und Handlungsspielräumen.</t>
  </si>
  <si>
    <t>Wie gehen Sie im Unternehmen mit Konflikten um? (Beschäftigte mit dem Vorgesetzten und Beschäftigte untereinander)</t>
  </si>
  <si>
    <t>Selten</t>
  </si>
  <si>
    <t>Nur auf Anweisung</t>
  </si>
  <si>
    <t>Selbstverständlich</t>
  </si>
  <si>
    <t>Überhaupt nicht</t>
  </si>
  <si>
    <t>Sehr stark</t>
  </si>
  <si>
    <t>sehr schlecht</t>
  </si>
  <si>
    <t>sehr gut</t>
  </si>
  <si>
    <t>Trifft überhaupt nicht zu</t>
  </si>
  <si>
    <t>Trifft völlig zu</t>
  </si>
  <si>
    <t>Sehr formell</t>
  </si>
  <si>
    <t>Sehr locker</t>
  </si>
  <si>
    <t>&lt; 1 Tag</t>
  </si>
  <si>
    <t>&gt; 6 Tage</t>
  </si>
  <si>
    <t>1-2 Tage</t>
  </si>
  <si>
    <t>3-4 Tage</t>
  </si>
  <si>
    <t>5-6 Tage</t>
  </si>
  <si>
    <t>Trifft immer zu</t>
  </si>
  <si>
    <t>Immer</t>
  </si>
  <si>
    <t>&lt; 10</t>
  </si>
  <si>
    <t xml:space="preserve"> 3-1</t>
  </si>
  <si>
    <t xml:space="preserve"> &lt; 10</t>
  </si>
  <si>
    <t xml:space="preserve"> 10-8</t>
  </si>
  <si>
    <t xml:space="preserve"> 7-6</t>
  </si>
  <si>
    <t xml:space="preserve"> 5-4</t>
  </si>
  <si>
    <t>Niedrig</t>
  </si>
  <si>
    <t>Hoch</t>
  </si>
  <si>
    <t>Trifft zu</t>
  </si>
  <si>
    <t>Sehr gering</t>
  </si>
  <si>
    <t>Sehr hoch</t>
  </si>
  <si>
    <t>Positive Kontrolle</t>
  </si>
  <si>
    <t>Eher Kontrolle</t>
  </si>
  <si>
    <t>Eher Honorierung</t>
  </si>
  <si>
    <t xml:space="preserve"> &gt; 10 %</t>
  </si>
  <si>
    <t xml:space="preserve"> 10-8 %</t>
  </si>
  <si>
    <t xml:space="preserve"> 7-5 % </t>
  </si>
  <si>
    <t xml:space="preserve"> 4-1 %</t>
  </si>
  <si>
    <t>Überhaupt nicht umgesetzt</t>
  </si>
  <si>
    <t>Komplett umgesetzt</t>
  </si>
  <si>
    <t>Nicht umgesetzt</t>
  </si>
  <si>
    <t>Geplant</t>
  </si>
  <si>
    <t>Im Aufbau</t>
  </si>
  <si>
    <t>Trifft voll zu</t>
  </si>
  <si>
    <t>Keine</t>
  </si>
  <si>
    <t>Auf allen Ebenen</t>
  </si>
  <si>
    <t>Keine Wenige</t>
  </si>
  <si>
    <t>Viele</t>
  </si>
  <si>
    <t>Auf fast allen Ebenen</t>
  </si>
  <si>
    <t>Stark formal</t>
  </si>
  <si>
    <t>Stark informell</t>
  </si>
  <si>
    <t>Jährlich</t>
  </si>
  <si>
    <t>Täglich</t>
  </si>
  <si>
    <t>Quartalsweise</t>
  </si>
  <si>
    <t>Monatlich</t>
  </si>
  <si>
    <t>Wöchentlich</t>
  </si>
  <si>
    <t>alle 2 Jahre</t>
  </si>
  <si>
    <t>Halbjährlich</t>
  </si>
  <si>
    <t xml:space="preserve"> &lt; 1 jahr</t>
  </si>
  <si>
    <t xml:space="preserve"> 1-3 Jahre</t>
  </si>
  <si>
    <t xml:space="preserve"> 4-6 Jahre</t>
  </si>
  <si>
    <t xml:space="preserve"> 7-10 jahre</t>
  </si>
  <si>
    <t>&gt; 10 Jahre</t>
  </si>
  <si>
    <t xml:space="preserve"> 10-30 %</t>
  </si>
  <si>
    <t>31-50 %</t>
  </si>
  <si>
    <t xml:space="preserve"> 51-70 %</t>
  </si>
  <si>
    <t xml:space="preserve"> &lt; 10 %</t>
  </si>
  <si>
    <t xml:space="preserve"> &lt; 1 Jahr</t>
  </si>
  <si>
    <t xml:space="preserve"> &lt; 0,5</t>
  </si>
  <si>
    <t>0,6-1 (Wenig)</t>
  </si>
  <si>
    <t xml:space="preserve"> &lt; 0,5 (Keine)</t>
  </si>
  <si>
    <t>1,1-1,5 (Einige)</t>
  </si>
  <si>
    <t>1,6-2 (Viele)</t>
  </si>
  <si>
    <t xml:space="preserve"> &gt; 2 (Sehr viele)</t>
  </si>
  <si>
    <t xml:space="preserve"> &lt; 1</t>
  </si>
  <si>
    <t xml:space="preserve"> 1-2</t>
  </si>
  <si>
    <t xml:space="preserve"> &gt; 6</t>
  </si>
  <si>
    <t xml:space="preserve"> 3-4</t>
  </si>
  <si>
    <t xml:space="preserve"> 5-6</t>
  </si>
  <si>
    <t xml:space="preserve"> &gt; 70 %</t>
  </si>
  <si>
    <t xml:space="preserve"> &gt; 10 &lt; 30 %</t>
  </si>
  <si>
    <t xml:space="preserve"> &gt; 30 &lt; 50 %</t>
  </si>
  <si>
    <t xml:space="preserve"> &gt; 50 &lt; 70 %</t>
  </si>
  <si>
    <t xml:space="preserve"> Selten</t>
  </si>
  <si>
    <t>Manchmal</t>
  </si>
  <si>
    <t>Häufig</t>
  </si>
  <si>
    <t xml:space="preserve"> &lt; 50 %</t>
  </si>
  <si>
    <t xml:space="preserve"> 51-60 %</t>
  </si>
  <si>
    <t xml:space="preserve"> 61-70 %</t>
  </si>
  <si>
    <t xml:space="preserve"> 71-80 %</t>
  </si>
  <si>
    <t xml:space="preserve"> &gt; 80 %</t>
  </si>
  <si>
    <t>Hoher Widerstand</t>
  </si>
  <si>
    <t>Hoher Einsatz</t>
  </si>
  <si>
    <t>Gar nicht wichtig</t>
  </si>
  <si>
    <t>Sehr wichtig</t>
  </si>
  <si>
    <t>Gar nicht</t>
  </si>
  <si>
    <t>Absolut</t>
  </si>
  <si>
    <t xml:space="preserve"> &gt; 8</t>
  </si>
  <si>
    <t xml:space="preserve"> &gt; 10 Jahre</t>
  </si>
  <si>
    <t>Alle 10-8 Jahre</t>
  </si>
  <si>
    <t>Alle 7-5 Jahre</t>
  </si>
  <si>
    <t>Alle 4-2 jahre</t>
  </si>
  <si>
    <t>Jedes Jahr</t>
  </si>
  <si>
    <t>sehr klein</t>
  </si>
  <si>
    <t>sehr groß</t>
  </si>
  <si>
    <t>Trifft gar nicht zu</t>
  </si>
  <si>
    <t>sehr unwichtig</t>
  </si>
  <si>
    <t>sehr wichtig</t>
  </si>
  <si>
    <t>überhaupt nicht umgesetzt</t>
  </si>
  <si>
    <t>komplett umgesetzt</t>
  </si>
  <si>
    <t xml:space="preserve"> &gt; 10</t>
  </si>
  <si>
    <t>Starke Fremdkontrolle</t>
  </si>
  <si>
    <t>Starke Selbstkontrolle</t>
  </si>
  <si>
    <t>Ganz selten</t>
  </si>
  <si>
    <t>Stark formell</t>
  </si>
  <si>
    <t xml:space="preserve"> &lt; 1 year</t>
  </si>
  <si>
    <t xml:space="preserve"> 1-3 years</t>
  </si>
  <si>
    <t xml:space="preserve"> 4-6 years</t>
  </si>
  <si>
    <t xml:space="preserve"> 7-10 years</t>
  </si>
  <si>
    <t xml:space="preserve"> &gt; 10 years</t>
  </si>
  <si>
    <t>Stark fallend</t>
  </si>
  <si>
    <t>Stark steigend</t>
  </si>
  <si>
    <t>Leicht fallend</t>
  </si>
  <si>
    <t>Gleichbleibend</t>
  </si>
  <si>
    <t>Leicht steigend</t>
  </si>
  <si>
    <t xml:space="preserve"> 31-50 %</t>
  </si>
  <si>
    <t>Wenige</t>
  </si>
  <si>
    <t>Alle 2 Jahre</t>
  </si>
  <si>
    <t>Alle 2 jahre</t>
  </si>
  <si>
    <t>Halb-jährlich</t>
  </si>
  <si>
    <t>Quartals-weise</t>
  </si>
  <si>
    <t xml:space="preserve"> &gt; 6 Tage</t>
  </si>
  <si>
    <t xml:space="preserve"> 6-5 Tage</t>
  </si>
  <si>
    <t xml:space="preserve"> 4-3 Tage</t>
  </si>
  <si>
    <t xml:space="preserve"> 2-1 Tage</t>
  </si>
  <si>
    <t xml:space="preserve"> &lt; 1 Tag</t>
  </si>
  <si>
    <t xml:space="preserve"> &lt; 50 €</t>
  </si>
  <si>
    <t xml:space="preserve"> 51-100 €</t>
  </si>
  <si>
    <t>101-200 €</t>
  </si>
  <si>
    <t>201-400 €</t>
  </si>
  <si>
    <t xml:space="preserve"> &gt; 400 €</t>
  </si>
  <si>
    <t xml:space="preserve"> 0,6-1</t>
  </si>
  <si>
    <t xml:space="preserve"> 1,1-1,5</t>
  </si>
  <si>
    <t xml:space="preserve"> 1,6-2</t>
  </si>
  <si>
    <t xml:space="preserve"> &gt;2</t>
  </si>
  <si>
    <t xml:space="preserve"> 1-3</t>
  </si>
  <si>
    <t xml:space="preserve"> 3-5</t>
  </si>
  <si>
    <t xml:space="preserve"> 5-7</t>
  </si>
  <si>
    <t xml:space="preserve"> &gt; 7</t>
  </si>
  <si>
    <t xml:space="preserve"> &lt; 1 %</t>
  </si>
  <si>
    <t xml:space="preserve"> &gt; 1 &lt; 10 %</t>
  </si>
  <si>
    <t xml:space="preserve"> &gt; 30 %</t>
  </si>
  <si>
    <t xml:space="preserve"> &gt; 10 &lt; 20 %</t>
  </si>
  <si>
    <t xml:space="preserve"> &gt; 20 &lt; 30 %</t>
  </si>
  <si>
    <t xml:space="preserve"> &gt; 60 %</t>
  </si>
  <si>
    <t xml:space="preserve"> 10-20 %</t>
  </si>
  <si>
    <t xml:space="preserve"> 21-40 %</t>
  </si>
  <si>
    <t xml:space="preserve"> 41-60 %</t>
  </si>
  <si>
    <t xml:space="preserve"> 11-30 %</t>
  </si>
  <si>
    <t xml:space="preserve"> 6-7</t>
  </si>
  <si>
    <t xml:space="preserve"> 4-5</t>
  </si>
  <si>
    <t>Alle 7-5 jahre</t>
  </si>
  <si>
    <t xml:space="preserve"> Alle 4-2 jahre</t>
  </si>
  <si>
    <t>MM</t>
  </si>
  <si>
    <t>X</t>
  </si>
  <si>
    <t>v_2000</t>
  </si>
  <si>
    <t>ja</t>
  </si>
  <si>
    <t>nein</t>
  </si>
  <si>
    <t>text</t>
  </si>
  <si>
    <t>Negative Kontrolle</t>
  </si>
  <si>
    <t>Sheet</t>
  </si>
  <si>
    <t>Zielgruppe</t>
  </si>
  <si>
    <t>Thema</t>
  </si>
  <si>
    <t>Frage</t>
  </si>
  <si>
    <t>Wert1</t>
  </si>
  <si>
    <t>Wert2</t>
  </si>
  <si>
    <t>Wert3</t>
  </si>
  <si>
    <t>Wert4</t>
  </si>
  <si>
    <t>Wert5</t>
  </si>
  <si>
    <t>Code1Bemerkung</t>
  </si>
  <si>
    <t>Codierung2</t>
  </si>
  <si>
    <t>Codeierung3</t>
  </si>
  <si>
    <t>Schluessel</t>
  </si>
  <si>
    <t>FrageEnglisch</t>
  </si>
  <si>
    <t>Unipark SeitenE</t>
  </si>
  <si>
    <t>eigene NummerE</t>
  </si>
  <si>
    <t>lfd NummerE</t>
  </si>
  <si>
    <t>Trust 1 v1E</t>
  </si>
  <si>
    <t>UniparkE</t>
  </si>
  <si>
    <t>EE</t>
  </si>
  <si>
    <t>Codierung1E</t>
  </si>
  <si>
    <t>Codierung3E</t>
  </si>
  <si>
    <t>Codierung2E</t>
  </si>
  <si>
    <t>SchluesselE</t>
  </si>
  <si>
    <t>VignE</t>
  </si>
  <si>
    <t>ScheetE</t>
  </si>
  <si>
    <t>Zielgruppe2</t>
  </si>
  <si>
    <t>INESkey</t>
  </si>
  <si>
    <t>Fragetyp</t>
  </si>
  <si>
    <t>Mitar0</t>
  </si>
  <si>
    <t>asdf1</t>
  </si>
  <si>
    <t>asdf</t>
  </si>
  <si>
    <t>sdaf</t>
  </si>
  <si>
    <t>sadf</t>
  </si>
  <si>
    <t>Seite</t>
  </si>
  <si>
    <t>Nummer neues Layout</t>
  </si>
  <si>
    <t>Qualitätsmanagement</t>
  </si>
  <si>
    <t>quality management</t>
  </si>
  <si>
    <t>Seite neues Layout</t>
  </si>
  <si>
    <t>Sind Entscheidungen in Ihrem Unternehmen nachvollziehbar und reflektiert, d.h. nicht willkürlich?</t>
  </si>
  <si>
    <r>
      <t xml:space="preserve">Haben Sie ausreichend Informationen, um eine </t>
    </r>
    <r>
      <rPr>
        <sz val="11"/>
        <color rgb="FF00B0F0"/>
        <rFont val="Calibri"/>
        <family val="2"/>
        <scheme val="minor"/>
      </rPr>
      <t>eigene</t>
    </r>
    <r>
      <rPr>
        <sz val="11"/>
        <color theme="0"/>
        <rFont val="Calibri"/>
        <family val="2"/>
        <scheme val="minor"/>
      </rPr>
      <t xml:space="preserve"> Entscheidung zu treffen?</t>
    </r>
  </si>
  <si>
    <t>Wenn Mitarbeitende im Unternehmen Ergebnisse nicht liefern können, stehen sie dennoch dazu? D.h. versuchen sie nicht dies zu vertuschen oder andere vorzuschieben?</t>
  </si>
  <si>
    <t>Das Verständnis für die Maßnahmen der Geschäftsführung ist…</t>
  </si>
  <si>
    <t>Dass Beschäftigte für Fehler zur Verantwortung  gezogen werden, ist …</t>
  </si>
  <si>
    <t>Freiräume für Kreativität und Lernschleifen (z.B. KVP = kontinuierliche Verbesserung, Team Runden) sind …</t>
  </si>
  <si>
    <t>Die Abteilungsleiter/innen oder Teamleiter/innen verstehen, wie die Strategie gebildet wurde</t>
  </si>
  <si>
    <t xml:space="preserve">Halten sich Menschen in Ihrer Organisation an das, was sie versprechen? </t>
  </si>
  <si>
    <t>Gibt es für ihr Aufgabengebiet / Ihre Tätigkeit eine Stellenbeschreibungen?</t>
  </si>
  <si>
    <t xml:space="preserve">Machen Sie häufig Gebrauch davon, d.h. nutzen Sie die ‚offene Tür‘? </t>
  </si>
  <si>
    <t>Würden Sie sich selber sicher fühlen, einen Fehler zuzugeben?</t>
  </si>
  <si>
    <t xml:space="preserve">Ist es für Ihre Kollegen/innen selbstverständlich, einen qualitativ guten Job zu machen? </t>
  </si>
  <si>
    <t xml:space="preserve">Wenn Sie Spaß an Ihrer Arbeit haben, hat das zu tun …mit  den den interessanten Aufgaben in Ihrem Job? </t>
  </si>
  <si>
    <t>Haben Sie regelmäßige Kontakte zu anderen Mitarbeitenden im Unternehmen?</t>
  </si>
  <si>
    <t>Sind die Türen zu Ihren Vorgesetzten für jeden geöffnet?</t>
  </si>
  <si>
    <r>
      <t xml:space="preserve">Wie hoch ist die Anzahl an </t>
    </r>
    <r>
      <rPr>
        <sz val="11"/>
        <color rgb="FFFF0000"/>
        <rFont val="Calibri"/>
        <family val="2"/>
        <scheme val="minor"/>
      </rPr>
      <t>Patenten</t>
    </r>
    <r>
      <rPr>
        <sz val="11"/>
        <rFont val="Calibri"/>
        <family val="2"/>
        <scheme val="minor"/>
      </rPr>
      <t xml:space="preserve"> an denen Sie beteiligt sind durchschnittlich im Jahr?</t>
    </r>
  </si>
  <si>
    <t>Wie viele hierarchische Ebenen gibt es oberhalb Ihrer Position im Unternehmen?</t>
  </si>
  <si>
    <t>Geben Sie eine Rückmeldung an Ihre/n Vorgesetzte/n wenn Ihre Aufgabe erledigt ist?</t>
  </si>
  <si>
    <t>Tendiert Ihr Unternehmen zu Kontrolle oder zu Honorierung (muss nicht finanziell sein)?</t>
  </si>
  <si>
    <t>Haben Sie den Eindruck, dass in Ihrem Unternehmen eine gerechte Leistungsbewertung erfolgt?</t>
  </si>
  <si>
    <t>Sind nachvollziehbare und klare Gründe erkennbar, warum Entscheidungen gefällt werden?</t>
  </si>
  <si>
    <t>Wenn Sie Ihre Ziele nicht erreichen, gehen Sie damit offen und transparent um, statt die Sachlage zu verfälschen und abzuwarten?</t>
  </si>
  <si>
    <t xml:space="preserve">Wird jede/r wie ein/e gleichberechtigte/r Partner/in behandelt - Mitarbeitende ohne Kundenkontakt, ‚Facility Manager‘, Einkäufer/Innen, Verkäufer/innen sowie andere Mitarbeitende gleichermaßen? </t>
  </si>
  <si>
    <t>Bestätigt Ihr Eindruck der Firmenkultur, dass Ihre wichtigsten Belange wirklich ernst genommen werden?</t>
  </si>
  <si>
    <t>Bestätigt Ihre Arbeitsumgebung, dass die Sie umgebenden Menschen  integer sind (Anstand / ethische Grundsätze haben)?</t>
  </si>
  <si>
    <t xml:space="preserve">Sind Entscheidungen über die Zuteilung von Ressourcen klar, nachvollziehbar und berücksichtigen sie Rahmenbedingungen? </t>
  </si>
  <si>
    <t>Haben Sie das Gefühl, dass immer auch ein Lerneffekt eintritt, wenn Sie eine schwierige Aufgabe gelöst haben?</t>
  </si>
  <si>
    <t>Haben Sie bei der Arbeit die Möglichkeit, das was Sie tun, jeden Tag bestmöglich zu tun?</t>
  </si>
  <si>
    <t>Hatten Sie schon mal einen Zielerfüllungsgrad von mehr als 100%?</t>
  </si>
  <si>
    <t>Haben Sie ein ‘Wir’ - Gefühl in Ihrem Unternehmen?</t>
  </si>
  <si>
    <t>Haben Sie den Eindruck, dass Ihre Meinung in Ihrem Unternehmen zählt?</t>
  </si>
  <si>
    <t>Haben Sie das Gefühl, dass Ihre Umgebung ein Gefühl der Ausgeglichenheit Ihrer Bedürfnisse erlaubt? (z.B. Sicherheit/Flexibilität oder Nähe/Distanz…)</t>
  </si>
  <si>
    <t>Wie beurteilen Sie in der Praxis das Thema Vertrauen und verantwortliches Handeln in Ihrem Unternehmen?</t>
  </si>
  <si>
    <t>Die Gemeinsamkeiten zwischen den Zielen der Geschäftsführung und denen der Beschäftigten sind….</t>
  </si>
  <si>
    <t>Inwieweit entspricht die alltägliche Praxis in Ihrem Unternehmen folgenden Aussagen zum Thema transparente Führung und Mitarbeitendenbeteiligung?</t>
  </si>
  <si>
    <t>Inwieweit entspricht die alltägliche Praxis in Ihrem Unternehmen folgenden Aussagen zum Thema transparente Führung und Mitarbeiterbeteiligung?</t>
  </si>
  <si>
    <t>Das Unternehmen kümmert sich um seine Mitarbeitenden</t>
  </si>
  <si>
    <t xml:space="preserve">Innovation </t>
  </si>
  <si>
    <t xml:space="preserve">Verantwortung </t>
  </si>
  <si>
    <t xml:space="preserve">Kompetenz </t>
  </si>
  <si>
    <t xml:space="preserve">Leistungsbereitschaft </t>
  </si>
  <si>
    <t xml:space="preserve">Integrität </t>
  </si>
  <si>
    <t xml:space="preserve">Teamgeist </t>
  </si>
  <si>
    <t xml:space="preserve">Offenheit </t>
  </si>
  <si>
    <t xml:space="preserve">Respekt </t>
  </si>
  <si>
    <t xml:space="preserve">Aufrichtigkeit </t>
  </si>
  <si>
    <t xml:space="preserve">Fairness </t>
  </si>
  <si>
    <t xml:space="preserve">Vertrauen </t>
  </si>
  <si>
    <t xml:space="preserve">Lernbereitschaft </t>
  </si>
  <si>
    <t xml:space="preserve">Konfliktfähigkeit </t>
  </si>
  <si>
    <t xml:space="preserve">Andere </t>
  </si>
  <si>
    <t>Das Vertrauen der Beschäftigten zu erhalten ist…</t>
  </si>
  <si>
    <t>Wieviel Prozent Ihrer Projekte schließen Ihre Mitarbeitenden erfolgreich ab?</t>
  </si>
  <si>
    <t xml:space="preserve">Wieviel Verbesserungsvorschläge machen Ihre Mitarbeitenden im Jahr durchschnittlich? </t>
  </si>
  <si>
    <t>Welche Kennzahlen kommunizieren Sie regelmäßig?  Finanzkennzahlen</t>
  </si>
  <si>
    <t>Wie zeigt sich in Ihrem Unternehmen die Beteiligung von Mitarbeitenden z.B. bei Entscheidungen? Werden die Mitarbeitenden aktiv eingebunden?</t>
  </si>
  <si>
    <t xml:space="preserve">Welche Kariere Chancen haben Ihre Mitarbeitenden in Ihrem Unternehmen und wie können Sie sie nutzen? </t>
  </si>
  <si>
    <t>Wie sehen Sie Ihr Unternehmen in 10 Jahren? Würden Sie den Charakter anders beschreiben?</t>
  </si>
  <si>
    <t>Gibt es in Ihrem Unternehmen eine Gruppe von wichtigsten Ansprechpartnern/Innen? Wie bringen Sie die Erwartungen der Beschäftigten mit den Erwartungen der Geschäftsführung in Einklang? Führen Sie z.B. Zielvereinbarungsgespräche?</t>
  </si>
  <si>
    <t>Wie sehen Sie die Bedeutung von Innovation in Ihrem Unternehmen? Liegen diese eher in Bereichen der Produkte, Produktion, der Prozesse, der Organisation,  der Kommunikationsstrukturen? Vertrauen die Mitarbeitenden in Innovationen und führen diese zu Veränderungen?</t>
  </si>
  <si>
    <t>Wie zeigen sich in Ihrem Unternehmen bestehende Kommunikationsstrukturen? Wie funktioniert Kommunikation? Besteht Kommunikation auch zwischen Abteilungen? In welchem Umfang und wie schnell informieren Sie Ihre Mitarbeitenden über wichtige Entscheidungen?</t>
  </si>
  <si>
    <t>In welcher Form unterstützen sich Ihre Mitarbeitenden gegenseitig? Im Hinblick auf: Zeitdruck, Mehrarbeit und Überstunden.</t>
  </si>
  <si>
    <t>Auf welche Art und Weise betreiben Sie Personalentwicklung und welche Weiterbildungsangebote gibt es?</t>
  </si>
  <si>
    <t>How many hierachical levels does your company have?</t>
  </si>
  <si>
    <t>Wie gut kümmern Sie sich um Ihre Mitarbeitenden? Sehen und sprechen Sie sie regelmäßig?</t>
  </si>
  <si>
    <t>Das Management stellt sich regelmäßig der Bewertung durch die Beschäftigten (z.B.  anonyme Mitarbeitendenbefragungen)</t>
  </si>
  <si>
    <t>Wie gehen Ihre Mitarbeitenden mit Zeitdruck um?</t>
  </si>
  <si>
    <t>We viele Jahre sind die Mitarbeitenden durchschnittlich in Ihrem Unternehmen?</t>
  </si>
  <si>
    <t>Wie ist  die Produktivität pro Mitarbeitenden?</t>
  </si>
  <si>
    <t>Wie hoch ist der Anteil der Mitarbeitenden, die aktiv am kontinuierlichen Verbesserungsprozessen mitarbeiten?</t>
  </si>
  <si>
    <t>Wie schnell sind wichtige Informationen bei Ihren Mitarbeitenden? (Top to bottom)</t>
  </si>
  <si>
    <t>Gibt es einen etablierten Prozess in Ihrem Unternehmen, der es Mitarbeitenden außerhalb der normalen Linie ermöglicht, Verletzungen ethischer Grundsätze aufzuzeigen? (Whistle blowing)</t>
  </si>
  <si>
    <t>Produktion / Betrieb</t>
  </si>
  <si>
    <t>IT / Support</t>
  </si>
  <si>
    <t>Sales / Marketing</t>
  </si>
  <si>
    <t xml:space="preserve">In welchem Bereich sind Sie tätig? Bitte kreuzen Sie an. </t>
  </si>
  <si>
    <t>sales / marketing</t>
  </si>
  <si>
    <t xml:space="preserve">In which field do you work? Please mark with a cross…..             </t>
  </si>
  <si>
    <t>Verwaltung</t>
  </si>
  <si>
    <t>informatics / support</t>
  </si>
  <si>
    <t>business administration</t>
  </si>
  <si>
    <t>production  / service</t>
  </si>
  <si>
    <t>Welche der folgenden Werte verbinden Sie mit Ihrem Unternehmen?   Wählen Sie 5 Werte aus, die Sie aktuell mit Ihrem Unternehmen verbinden</t>
  </si>
  <si>
    <t xml:space="preserve">Qualität </t>
  </si>
  <si>
    <t>Produktivität / Auslastung</t>
  </si>
  <si>
    <t>productivity / utilization</t>
  </si>
  <si>
    <r>
      <t xml:space="preserve">Wie hoch ist die Anzahl der </t>
    </r>
    <r>
      <rPr>
        <sz val="11"/>
        <color rgb="FFC00000"/>
        <rFont val="Calibri"/>
        <family val="2"/>
        <scheme val="minor"/>
      </rPr>
      <t xml:space="preserve">Patente  </t>
    </r>
    <r>
      <rPr>
        <sz val="11"/>
        <color theme="1"/>
        <rFont val="Calibri"/>
        <family val="2"/>
        <scheme val="minor"/>
      </rPr>
      <t>in den letzten 3 Jahren in Ihrem Unternehmen?</t>
    </r>
  </si>
  <si>
    <t>Macht Ihre Führungskraft mit Ihnen regelmäßig Zielvereinbarungen?</t>
  </si>
  <si>
    <t>Können Sie mit Beschwerden oder anderen Anliegen zu Ihrer Führungskraft kommen?</t>
  </si>
  <si>
    <t>Sehen Sie diese Rückmeldung als Zeichen der Anerkennung durch Ihre Führungskraft?</t>
  </si>
  <si>
    <t>Stimmt der Satz: ‚Ich vertraue darauf, dass meine Führungskraft die 'richtige' Entscheidung trifft‘?</t>
  </si>
  <si>
    <t xml:space="preserve">Is this sentence true ’I trust that my manager is going to make the right decision’? </t>
  </si>
  <si>
    <t xml:space="preserve">Does your manager make target agreements with you? </t>
  </si>
  <si>
    <t xml:space="preserve">Are you allowed to contact your manager with concerns or other important issues?  </t>
  </si>
  <si>
    <t xml:space="preserve"> Wenn Ihr Unternehmen eine Person wäre, wie würden Sie ihren Charakter beschreiben? Hinsichtlich Führungsstil, Reziprozität, Motivation, Konsens und Kooperation, Bedeutung der Verbundenheit mit dem Unternehmen.</t>
  </si>
  <si>
    <t xml:space="preserve"> Welche Werte verbinden Sie mit Ihrem Unternehmen? </t>
  </si>
  <si>
    <t>Match MM</t>
  </si>
  <si>
    <t>Match MA</t>
  </si>
  <si>
    <t>Match</t>
  </si>
  <si>
    <t xml:space="preserve">Wie würden Sie die hierarchischen Strukturen in Ihrem Unternehmen beschreiben? </t>
  </si>
  <si>
    <r>
      <t xml:space="preserve">Welche informellen Regeln gibt es in Ihrem Unternehmen? Welche informellen Regeln regeln die Zusammenarbeit zwischen Ihren Mitarbeitenden? </t>
    </r>
    <r>
      <rPr>
        <sz val="11"/>
        <color rgb="FF0070C0"/>
        <rFont val="Calibri"/>
        <family val="2"/>
        <scheme val="minor"/>
      </rPr>
      <t>Was ist bei Ihnen 'üblich'?</t>
    </r>
  </si>
  <si>
    <r>
      <t>Überwiegt</t>
    </r>
    <r>
      <rPr>
        <sz val="11"/>
        <color rgb="FF0070C0"/>
        <rFont val="Calibri"/>
        <family val="2"/>
        <scheme val="minor"/>
      </rPr>
      <t xml:space="preserve"> </t>
    </r>
    <r>
      <rPr>
        <sz val="11"/>
        <color rgb="FFFF0000"/>
        <rFont val="Calibri"/>
        <family val="2"/>
        <scheme val="minor"/>
      </rPr>
      <t>die Fremdkontrolle in Ihrem Unternehmen?</t>
    </r>
  </si>
  <si>
    <r>
      <t xml:space="preserve">Haben </t>
    </r>
    <r>
      <rPr>
        <sz val="11"/>
        <color rgb="FF0070C0"/>
        <rFont val="Calibri"/>
        <family val="2"/>
        <scheme val="minor"/>
      </rPr>
      <t xml:space="preserve">Ihre Mitarbeitenden </t>
    </r>
    <r>
      <rPr>
        <sz val="11"/>
        <color rgb="FFFF0000"/>
        <rFont val="Calibri"/>
        <family val="2"/>
        <scheme val="minor"/>
      </rPr>
      <t>die Möglichkeit an Meetings teilzunehmen, die Ihre Arbeit betreffen?</t>
    </r>
  </si>
  <si>
    <r>
      <t>zwischen</t>
    </r>
    <r>
      <rPr>
        <i/>
        <sz val="11"/>
        <color rgb="FF0070C0"/>
        <rFont val="Calibri"/>
        <family val="2"/>
        <scheme val="minor"/>
      </rPr>
      <t xml:space="preserve"> Leitung und Mitarbeitenden </t>
    </r>
    <r>
      <rPr>
        <i/>
        <sz val="11"/>
        <color rgb="FFFF0000"/>
        <rFont val="Calibri"/>
        <family val="2"/>
        <scheme val="minor"/>
      </rPr>
      <t>ohne Leitungsfunktion ist…</t>
    </r>
  </si>
  <si>
    <r>
      <t xml:space="preserve">Wie würden </t>
    </r>
    <r>
      <rPr>
        <sz val="11"/>
        <color rgb="FF0070C0"/>
        <rFont val="Calibri"/>
        <family val="2"/>
        <scheme val="minor"/>
      </rPr>
      <t>Sie</t>
    </r>
    <r>
      <rPr>
        <sz val="11"/>
        <color rgb="FFFF0000"/>
        <rFont val="Calibri"/>
        <family val="2"/>
        <scheme val="minor"/>
      </rPr>
      <t xml:space="preserve"> den Umgangston in Ihrem Unternehmen beschreiben?</t>
    </r>
  </si>
  <si>
    <r>
      <t>Wie hoch ist der Anteil der regelmäßig als Projektmanager</t>
    </r>
    <r>
      <rPr>
        <sz val="11"/>
        <color rgb="FF0070C0"/>
        <rFont val="Calibri"/>
        <family val="2"/>
        <scheme val="minor"/>
      </rPr>
      <t>/in</t>
    </r>
    <r>
      <rPr>
        <sz val="11"/>
        <color theme="1"/>
        <rFont val="Calibri"/>
        <family val="2"/>
        <scheme val="minor"/>
      </rPr>
      <t xml:space="preserve"> eingesetzten Mitarbeitenden?</t>
    </r>
  </si>
  <si>
    <r>
      <t xml:space="preserve">Wie hoch ist der durchschnittliche Grad der Erfüllung </t>
    </r>
    <r>
      <rPr>
        <sz val="11"/>
        <color rgb="FF0070C0"/>
        <rFont val="Calibri"/>
        <family val="2"/>
        <scheme val="minor"/>
      </rPr>
      <t>von</t>
    </r>
    <r>
      <rPr>
        <sz val="11"/>
        <color theme="1"/>
        <rFont val="Calibri"/>
        <family val="2"/>
        <scheme val="minor"/>
      </rPr>
      <t xml:space="preserve"> Zielvereinbarungen?</t>
    </r>
  </si>
  <si>
    <r>
      <t xml:space="preserve">Wie häufig werden Ihre </t>
    </r>
    <r>
      <rPr>
        <sz val="11"/>
        <color rgb="FF0070C0"/>
        <rFont val="Calibri"/>
        <family val="2"/>
        <scheme val="minor"/>
      </rPr>
      <t>Mitarbeitenden</t>
    </r>
    <r>
      <rPr>
        <sz val="11"/>
        <color rgb="FFFF0000"/>
        <rFont val="Calibri"/>
        <family val="2"/>
        <scheme val="minor"/>
      </rPr>
      <t xml:space="preserve"> über die wirtschaftlichen Kennzahlen des Unternehmens unterrichtet? </t>
    </r>
  </si>
  <si>
    <t>Scorecard</t>
  </si>
  <si>
    <t>KI</t>
  </si>
  <si>
    <t>P</t>
  </si>
  <si>
    <t>L</t>
  </si>
  <si>
    <t>M</t>
  </si>
  <si>
    <t>K</t>
  </si>
  <si>
    <t>R</t>
  </si>
  <si>
    <t>Z</t>
  </si>
  <si>
    <r>
      <t xml:space="preserve">Kontaktieren Sie Ihre Kollegen/innen </t>
    </r>
    <r>
      <rPr>
        <u/>
        <sz val="11"/>
        <rFont val="Calibri"/>
        <family val="2"/>
        <scheme val="minor"/>
      </rPr>
      <t>nur</t>
    </r>
    <r>
      <rPr>
        <sz val="11"/>
        <rFont val="Calibri"/>
        <family val="2"/>
        <scheme val="minor"/>
      </rPr>
      <t>, wenn Sie ein spezielles Anliegen haben?</t>
    </r>
  </si>
  <si>
    <t>Kontaktieren Sie Ihre Kollegen/innen oder Ihr Team auch, um einfach nur in Kontakt zu bleiben, ohne dass ein konkreter Anlass vorliegt?</t>
  </si>
  <si>
    <t xml:space="preserve">Gibt es Ihrer Einschätzung nach in Ihrem Unternehmen mehr Gerüchte als üblich? </t>
  </si>
  <si>
    <t>Ist die Kommunikation in Ihrem Unternehmen offen, nachvollziehbar und bindend?</t>
  </si>
  <si>
    <t>Haben Sie in Ihrem Unternehmen ernst zu nehmende persönliche Gespräche, die Sie in die Lage versetzen zu verstehen, warum und wie Entscheidungen getroffen worden sind?</t>
  </si>
  <si>
    <t>zwischen Forschung und Entwicklung und Produktion ist…</t>
  </si>
  <si>
    <t xml:space="preserve">Welchen Stellenwert hat in Ihrem Unternehmen die Selbstabstimmung innerhalb von Teams? </t>
  </si>
  <si>
    <t>Haben Sie das Gefühl einen gerechten Anteil am Erfolg des Unternehmens zu  bekommen?</t>
  </si>
  <si>
    <t>Seit wie vielen Jahre sind Sie bereits in Ihrem Unternehmen?</t>
  </si>
  <si>
    <t xml:space="preserve">Haben Sie einen 'guten Freund /gute Freundin' bei der Arbeit? </t>
  </si>
  <si>
    <t>Mitarbeitenden Einbindung &amp; kontinuierliche Verbesserung</t>
  </si>
  <si>
    <t xml:space="preserve">L </t>
  </si>
  <si>
    <t>INESPakey</t>
  </si>
  <si>
    <t>eigene Nummer Referenz</t>
  </si>
  <si>
    <t>Match MA Key</t>
  </si>
  <si>
    <t>Match MM key</t>
  </si>
  <si>
    <t>Match MA INESKey</t>
  </si>
  <si>
    <t>Match MM INESkey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</si>
</sst>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1"/>
      <name val="Calibri"/>
      <family val="2"/>
      <scheme val="minor"/>
    </font>
    <font>
      <b/>
      <sz val="11"/>
      <name val="Calibri"/>
      <family val="2"/>
      <scheme val="minor"/>
    </font>
    <font>
      <u/>
      <sz val="11"/>
      <name val="Calibri"/>
      <family val="2"/>
      <scheme val="minor"/>
    </font>
    <font>
      <sz val="8"/>
      <name val="Calibri"/>
      <family val="2"/>
      <scheme val="minor"/>
    </font>
    <font>
      <b/>
      <sz val="11"/>
      <color rgb="FFFF0000"/>
      <name val="Calibri"/>
      <family val="2"/>
      <scheme val="minor"/>
    </font>
    <font>
      <sz val="11"/>
      <color rgb="FF0070C0"/>
      <name val="Calibri"/>
      <family val="2"/>
      <scheme val="minor"/>
    </font>
    <font>
      <i/>
      <sz val="11"/>
      <color theme="1"/>
      <name val="Calibri"/>
      <family val="2"/>
      <scheme val="minor"/>
    </font>
    <font>
      <i/>
      <sz val="11"/>
      <color rgb="FFFF0000"/>
      <name val="Calibri"/>
      <family val="2"/>
      <scheme val="minor"/>
    </font>
    <font>
      <b/>
      <sz val="11"/>
      <color theme="0"/>
      <name val="Calibri"/>
      <family val="2"/>
      <scheme val="minor"/>
    </font>
    <font>
      <sz val="11"/>
      <color theme="0"/>
      <name val="Calibri"/>
      <family val="2"/>
      <scheme val="minor"/>
    </font>
    <font>
      <sz val="11"/>
      <color rgb="FF00B0F0"/>
      <name val="Calibri"/>
      <family val="2"/>
      <scheme val="minor"/>
    </font>
    <font>
      <sz val="11"/>
      <color rgb="FFC00000"/>
      <name val="Calibri"/>
      <family val="2"/>
      <scheme val="minor"/>
    </font>
    <font>
      <i/>
      <sz val="11"/>
      <color rgb="FF0070C0"/>
      <name val="Calibri"/>
      <family val="2"/>
      <scheme val="minor"/>
    </font>
    <font>
      <b/>
      <sz val="12"/>
      <color theme="1"/>
      <name val="Calibri"/>
      <family val="2"/>
      <scheme val="minor"/>
    </font>
    <font>
      <sz val="12"/>
      <color theme="0"/>
      <name val="Calibri"/>
      <family val="2"/>
      <scheme val="minor"/>
    </font>
    <font>
      <sz val="12"/>
      <name val="Calibri"/>
      <family val="2"/>
      <scheme val="minor"/>
    </font>
  </fonts>
  <fills count="2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B4DE86"/>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ABE9FF"/>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FF99FF"/>
        <bgColor indexed="64"/>
      </patternFill>
    </fill>
    <fill>
      <patternFill patternType="solid">
        <fgColor rgb="FFFF0000"/>
        <bgColor indexed="64"/>
      </patternFill>
    </fill>
    <fill>
      <patternFill patternType="solid">
        <fgColor rgb="FFFF33CC"/>
        <bgColor indexed="64"/>
      </patternFill>
    </fill>
    <fill>
      <patternFill patternType="solid">
        <fgColor theme="9" tint="-0.249977111117893"/>
        <bgColor indexed="64"/>
      </patternFill>
    </fill>
    <fill>
      <patternFill patternType="solid">
        <fgColor rgb="FFFF0066"/>
        <bgColor indexed="64"/>
      </patternFill>
    </fill>
    <fill>
      <patternFill patternType="solid">
        <fgColor rgb="FFD5F4FF"/>
        <bgColor indexed="64"/>
      </patternFill>
    </fill>
    <fill>
      <patternFill patternType="solid">
        <fgColor rgb="FFC0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bottom/>
      <diagonal/>
    </border>
  </borders>
  <cellStyleXfs count="1">
    <xf numFmtId="0" fontId="0" fillId="0" borderId="0"/>
  </cellStyleXfs>
  <cellXfs count="288">
    <xf numFmtId="0" fontId="0" fillId="0" borderId="0" xfId="0"/>
    <xf numFmtId="0" fontId="2" fillId="0" borderId="0" xfId="0" applyFont="1"/>
    <xf numFmtId="49" fontId="0" fillId="2" borderId="1" xfId="0" applyNumberFormat="1" applyFill="1" applyBorder="1"/>
    <xf numFmtId="49" fontId="0" fillId="3" borderId="1" xfId="0" applyNumberFormat="1"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left" wrapText="1"/>
    </xf>
    <xf numFmtId="0" fontId="0" fillId="0" borderId="1" xfId="0" applyBorder="1"/>
    <xf numFmtId="0" fontId="4" fillId="0" borderId="0" xfId="0" applyFont="1"/>
    <xf numFmtId="49" fontId="4" fillId="0" borderId="1" xfId="0" applyNumberFormat="1" applyFont="1" applyBorder="1" applyAlignment="1">
      <alignment horizontal="left" wrapText="1"/>
    </xf>
    <xf numFmtId="0" fontId="4" fillId="0" borderId="1" xfId="0" applyFont="1" applyBorder="1"/>
    <xf numFmtId="49" fontId="4" fillId="0" borderId="0" xfId="0" applyNumberFormat="1" applyFont="1" applyAlignment="1">
      <alignment horizontal="left" wrapText="1"/>
    </xf>
    <xf numFmtId="49" fontId="4" fillId="0" borderId="1" xfId="0" applyNumberFormat="1" applyFont="1" applyBorder="1"/>
    <xf numFmtId="49" fontId="4" fillId="0" borderId="0" xfId="0" applyNumberFormat="1" applyFont="1"/>
    <xf numFmtId="0" fontId="0" fillId="0" borderId="0" xfId="0" applyAlignment="1">
      <alignment horizontal="left"/>
    </xf>
    <xf numFmtId="0" fontId="1" fillId="0" borderId="0" xfId="0" applyFont="1"/>
    <xf numFmtId="0" fontId="0" fillId="0" borderId="0" xfId="0" applyAlignment="1">
      <alignment horizontal="right"/>
    </xf>
    <xf numFmtId="0" fontId="5" fillId="0" borderId="0" xfId="0" applyFont="1"/>
    <xf numFmtId="0" fontId="0" fillId="2" borderId="0" xfId="0" applyFill="1"/>
    <xf numFmtId="0" fontId="2" fillId="0" borderId="0" xfId="0" applyFont="1" applyAlignment="1">
      <alignment horizontal="left"/>
    </xf>
    <xf numFmtId="0" fontId="0" fillId="5" borderId="0" xfId="0" applyFill="1" applyAlignment="1">
      <alignment horizontal="left"/>
    </xf>
    <xf numFmtId="0" fontId="0" fillId="5" borderId="0" xfId="0" applyFill="1"/>
    <xf numFmtId="0" fontId="0" fillId="6" borderId="0" xfId="0" applyFill="1" applyAlignment="1">
      <alignment horizontal="left" vertical="top" wrapText="1"/>
    </xf>
    <xf numFmtId="49" fontId="0" fillId="5" borderId="0" xfId="0" applyNumberFormat="1" applyFill="1" applyAlignment="1">
      <alignment horizontal="left" wrapText="1"/>
    </xf>
    <xf numFmtId="0" fontId="4" fillId="0" borderId="0" xfId="0" applyFont="1" applyAlignment="1">
      <alignment horizontal="left"/>
    </xf>
    <xf numFmtId="0" fontId="4" fillId="7" borderId="0" xfId="0" applyFont="1" applyFill="1"/>
    <xf numFmtId="0" fontId="0" fillId="7" borderId="0" xfId="0" applyFill="1"/>
    <xf numFmtId="49" fontId="4" fillId="7" borderId="1" xfId="0" applyNumberFormat="1" applyFont="1" applyFill="1" applyBorder="1"/>
    <xf numFmtId="49" fontId="4" fillId="7" borderId="0" xfId="0" applyNumberFormat="1" applyFont="1" applyFill="1"/>
    <xf numFmtId="0" fontId="5" fillId="3" borderId="0" xfId="0" applyFont="1" applyFill="1"/>
    <xf numFmtId="0" fontId="4" fillId="3" borderId="0" xfId="0" applyFont="1" applyFill="1" applyAlignment="1">
      <alignment horizontal="left"/>
    </xf>
    <xf numFmtId="0" fontId="4" fillId="0" borderId="1" xfId="0" applyFont="1" applyBorder="1" applyAlignment="1">
      <alignment horizontal="right"/>
    </xf>
    <xf numFmtId="0" fontId="4" fillId="3" borderId="0" xfId="0" applyFont="1" applyFill="1"/>
    <xf numFmtId="0" fontId="4" fillId="5" borderId="1" xfId="0" applyFont="1" applyFill="1" applyBorder="1"/>
    <xf numFmtId="0" fontId="4" fillId="5" borderId="1" xfId="0" applyFont="1" applyFill="1" applyBorder="1" applyAlignment="1">
      <alignment horizontal="right"/>
    </xf>
    <xf numFmtId="0" fontId="4" fillId="5" borderId="0" xfId="0" applyFont="1" applyFill="1" applyAlignment="1">
      <alignment horizontal="right"/>
    </xf>
    <xf numFmtId="0" fontId="4" fillId="5" borderId="0" xfId="0" applyFont="1" applyFill="1"/>
    <xf numFmtId="49" fontId="4" fillId="5" borderId="1" xfId="0" applyNumberFormat="1" applyFont="1" applyFill="1" applyBorder="1"/>
    <xf numFmtId="0" fontId="4" fillId="5" borderId="0" xfId="0" applyFont="1" applyFill="1" applyAlignment="1">
      <alignment horizontal="left"/>
    </xf>
    <xf numFmtId="49" fontId="4" fillId="5" borderId="0" xfId="0" applyNumberFormat="1" applyFont="1" applyFill="1"/>
    <xf numFmtId="49" fontId="4" fillId="3" borderId="1" xfId="0" applyNumberFormat="1" applyFont="1" applyFill="1" applyBorder="1" applyAlignment="1">
      <alignment horizontal="left" wrapText="1"/>
    </xf>
    <xf numFmtId="49" fontId="4" fillId="3" borderId="0" xfId="0" applyNumberFormat="1" applyFont="1" applyFill="1" applyAlignment="1">
      <alignment horizontal="left" wrapText="1"/>
    </xf>
    <xf numFmtId="49" fontId="1" fillId="0" borderId="0" xfId="0" applyNumberFormat="1" applyFont="1" applyAlignment="1">
      <alignment horizontal="left" wrapText="1"/>
    </xf>
    <xf numFmtId="0" fontId="1" fillId="5" borderId="0" xfId="0" applyFont="1" applyFill="1" applyAlignment="1">
      <alignment horizontal="left"/>
    </xf>
    <xf numFmtId="0" fontId="1" fillId="3" borderId="0" xfId="0" applyFont="1" applyFill="1"/>
    <xf numFmtId="49" fontId="1" fillId="0" borderId="1" xfId="0" applyNumberFormat="1" applyFont="1" applyBorder="1" applyAlignment="1">
      <alignment horizontal="left" wrapText="1"/>
    </xf>
    <xf numFmtId="0" fontId="0" fillId="0" borderId="0" xfId="0" applyAlignment="1">
      <alignment horizontal="left" vertical="top"/>
    </xf>
    <xf numFmtId="0" fontId="0" fillId="3" borderId="0" xfId="0" applyFill="1" applyAlignment="1">
      <alignment horizontal="left"/>
    </xf>
    <xf numFmtId="0" fontId="4" fillId="4" borderId="0" xfId="0" applyFont="1" applyFill="1"/>
    <xf numFmtId="0" fontId="8" fillId="0" borderId="0" xfId="0" applyFont="1"/>
    <xf numFmtId="0" fontId="0" fillId="3" borderId="0" xfId="0" applyFill="1"/>
    <xf numFmtId="0" fontId="5" fillId="4" borderId="0" xfId="0" applyFont="1" applyFill="1"/>
    <xf numFmtId="0" fontId="4" fillId="4" borderId="0" xfId="0" applyFont="1" applyFill="1" applyAlignment="1">
      <alignment horizontal="left"/>
    </xf>
    <xf numFmtId="49" fontId="1" fillId="0" borderId="0" xfId="0" applyNumberFormat="1" applyFont="1"/>
    <xf numFmtId="0" fontId="0" fillId="8" borderId="0" xfId="0" applyFill="1"/>
    <xf numFmtId="49" fontId="4" fillId="8" borderId="0" xfId="0" applyNumberFormat="1" applyFont="1" applyFill="1" applyAlignment="1">
      <alignment horizontal="left" wrapText="1"/>
    </xf>
    <xf numFmtId="0" fontId="1" fillId="0" borderId="0" xfId="0" applyFont="1" applyAlignment="1">
      <alignment horizontal="left"/>
    </xf>
    <xf numFmtId="0" fontId="1" fillId="5" borderId="0" xfId="0" applyFont="1" applyFill="1"/>
    <xf numFmtId="0" fontId="9" fillId="3" borderId="0" xfId="0" applyFont="1" applyFill="1"/>
    <xf numFmtId="0" fontId="0" fillId="9" borderId="0" xfId="0" applyFill="1" applyAlignment="1">
      <alignment horizontal="left"/>
    </xf>
    <xf numFmtId="0" fontId="0" fillId="9" borderId="0" xfId="0" applyFill="1"/>
    <xf numFmtId="49" fontId="0" fillId="0" borderId="0" xfId="0" applyNumberFormat="1" applyAlignment="1">
      <alignment horizontal="left" wrapText="1"/>
    </xf>
    <xf numFmtId="49" fontId="0" fillId="3" borderId="0" xfId="0" applyNumberFormat="1" applyFill="1"/>
    <xf numFmtId="0" fontId="0" fillId="10" borderId="0" xfId="0" applyFill="1" applyAlignment="1">
      <alignment horizontal="left"/>
    </xf>
    <xf numFmtId="0" fontId="0" fillId="10" borderId="0" xfId="0" applyFill="1"/>
    <xf numFmtId="0" fontId="1" fillId="10" borderId="0" xfId="0" applyFont="1" applyFill="1" applyAlignment="1">
      <alignment horizontal="left"/>
    </xf>
    <xf numFmtId="0" fontId="1" fillId="10" borderId="0" xfId="0" applyFont="1" applyFill="1"/>
    <xf numFmtId="0" fontId="8" fillId="11" borderId="0" xfId="0" applyFont="1" applyFill="1"/>
    <xf numFmtId="0" fontId="0" fillId="11" borderId="0" xfId="0" applyFill="1" applyAlignment="1">
      <alignment horizontal="left"/>
    </xf>
    <xf numFmtId="0" fontId="1" fillId="11" borderId="0" xfId="0" applyFont="1" applyFill="1"/>
    <xf numFmtId="0" fontId="0" fillId="11" borderId="0" xfId="0" applyFill="1"/>
    <xf numFmtId="0" fontId="1" fillId="0" borderId="1" xfId="0" applyFont="1" applyBorder="1"/>
    <xf numFmtId="0" fontId="4" fillId="11" borderId="0" xfId="0" applyFont="1" applyFill="1"/>
    <xf numFmtId="49" fontId="1" fillId="0" borderId="1" xfId="0" applyNumberFormat="1" applyFont="1" applyBorder="1"/>
    <xf numFmtId="0" fontId="10" fillId="10" borderId="0" xfId="0" applyFont="1" applyFill="1" applyAlignment="1">
      <alignment horizontal="left"/>
    </xf>
    <xf numFmtId="0" fontId="10" fillId="0" borderId="0" xfId="0" applyFont="1" applyAlignment="1">
      <alignment horizontal="left"/>
    </xf>
    <xf numFmtId="0" fontId="10" fillId="0" borderId="0" xfId="0" applyFont="1"/>
    <xf numFmtId="0" fontId="11" fillId="11" borderId="0" xfId="0" applyFont="1" applyFill="1" applyAlignment="1">
      <alignment horizontal="left"/>
    </xf>
    <xf numFmtId="49" fontId="10" fillId="10" borderId="0" xfId="0" applyNumberFormat="1" applyFont="1" applyFill="1" applyAlignment="1">
      <alignment horizontal="left" wrapText="1"/>
    </xf>
    <xf numFmtId="0" fontId="10" fillId="6" borderId="0" xfId="0" applyFont="1" applyFill="1" applyAlignment="1">
      <alignment horizontal="left" vertical="top" wrapText="1"/>
    </xf>
    <xf numFmtId="0" fontId="11" fillId="11" borderId="0" xfId="0" applyFont="1" applyFill="1"/>
    <xf numFmtId="49" fontId="0" fillId="3" borderId="0" xfId="0" applyNumberFormat="1" applyFill="1" applyAlignment="1">
      <alignment horizontal="left" wrapText="1"/>
    </xf>
    <xf numFmtId="49" fontId="0" fillId="3" borderId="1" xfId="0" applyNumberFormat="1" applyFill="1" applyBorder="1" applyAlignment="1">
      <alignment horizontal="left" wrapText="1"/>
    </xf>
    <xf numFmtId="49" fontId="0" fillId="11" borderId="1" xfId="0" applyNumberFormat="1" applyFill="1" applyBorder="1" applyAlignment="1">
      <alignment horizontal="left" wrapText="1"/>
    </xf>
    <xf numFmtId="49" fontId="0" fillId="12" borderId="1" xfId="0" applyNumberFormat="1" applyFill="1" applyBorder="1" applyAlignment="1">
      <alignment horizontal="left" wrapText="1"/>
    </xf>
    <xf numFmtId="49" fontId="0" fillId="11" borderId="0" xfId="0" applyNumberFormat="1" applyFill="1" applyAlignment="1">
      <alignment horizontal="left" wrapText="1"/>
    </xf>
    <xf numFmtId="0" fontId="8" fillId="2" borderId="0" xfId="0" applyFont="1" applyFill="1"/>
    <xf numFmtId="49" fontId="0" fillId="2" borderId="0" xfId="0" applyNumberFormat="1" applyFill="1"/>
    <xf numFmtId="0" fontId="1" fillId="2" borderId="0" xfId="0" applyFont="1" applyFill="1"/>
    <xf numFmtId="0" fontId="2" fillId="5" borderId="0" xfId="0" applyFont="1" applyFill="1"/>
    <xf numFmtId="0" fontId="0" fillId="5" borderId="0" xfId="0" applyFill="1" applyAlignment="1">
      <alignment horizontal="right"/>
    </xf>
    <xf numFmtId="0" fontId="0" fillId="5" borderId="1" xfId="0" applyFill="1" applyBorder="1" applyAlignment="1">
      <alignment horizontal="right"/>
    </xf>
    <xf numFmtId="49" fontId="1" fillId="3" borderId="0" xfId="0" applyNumberFormat="1" applyFont="1" applyFill="1"/>
    <xf numFmtId="49" fontId="0" fillId="5" borderId="1" xfId="0" applyNumberFormat="1" applyFill="1" applyBorder="1"/>
    <xf numFmtId="49" fontId="0" fillId="5" borderId="0" xfId="0" applyNumberFormat="1" applyFill="1"/>
    <xf numFmtId="0" fontId="0" fillId="13" borderId="0" xfId="0" applyFill="1"/>
    <xf numFmtId="49" fontId="1" fillId="13" borderId="1" xfId="0" applyNumberFormat="1" applyFont="1" applyFill="1" applyBorder="1" applyAlignment="1">
      <alignment horizontal="left" wrapText="1"/>
    </xf>
    <xf numFmtId="49" fontId="1" fillId="13" borderId="0" xfId="0" applyNumberFormat="1" applyFont="1" applyFill="1" applyAlignment="1">
      <alignment horizontal="left" wrapText="1"/>
    </xf>
    <xf numFmtId="49" fontId="0" fillId="13" borderId="1" xfId="0" applyNumberFormat="1" applyFill="1" applyBorder="1" applyAlignment="1">
      <alignment horizontal="left" wrapText="1"/>
    </xf>
    <xf numFmtId="49" fontId="0" fillId="13" borderId="0" xfId="0" applyNumberFormat="1" applyFill="1" applyAlignment="1">
      <alignment horizontal="left" wrapText="1"/>
    </xf>
    <xf numFmtId="49" fontId="0" fillId="13" borderId="0" xfId="0" applyNumberFormat="1" applyFill="1"/>
    <xf numFmtId="0" fontId="0" fillId="12" borderId="0" xfId="0" applyFill="1"/>
    <xf numFmtId="0" fontId="1" fillId="14" borderId="0" xfId="0" applyFont="1" applyFill="1"/>
    <xf numFmtId="49" fontId="0" fillId="12" borderId="1" xfId="0" applyNumberFormat="1" applyFill="1" applyBorder="1"/>
    <xf numFmtId="49" fontId="0" fillId="12" borderId="0" xfId="0" applyNumberForma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8" fillId="3" borderId="0" xfId="0" applyFont="1" applyFill="1"/>
    <xf numFmtId="0" fontId="4" fillId="0" borderId="0" xfId="0"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center" wrapText="1"/>
    </xf>
    <xf numFmtId="49" fontId="4" fillId="0" borderId="7" xfId="0" applyNumberFormat="1" applyFont="1" applyBorder="1" applyAlignment="1">
      <alignment horizontal="left" wrapText="1"/>
    </xf>
    <xf numFmtId="49" fontId="4" fillId="3" borderId="7" xfId="0" applyNumberFormat="1" applyFont="1" applyFill="1" applyBorder="1" applyAlignment="1">
      <alignment horizontal="left" wrapText="1"/>
    </xf>
    <xf numFmtId="0" fontId="4" fillId="0" borderId="7" xfId="0" applyFont="1" applyBorder="1" applyAlignment="1">
      <alignment horizontal="right"/>
    </xf>
    <xf numFmtId="49" fontId="1" fillId="0" borderId="7" xfId="0" applyNumberFormat="1" applyFont="1" applyBorder="1" applyAlignment="1">
      <alignment horizontal="left" wrapText="1"/>
    </xf>
    <xf numFmtId="0" fontId="4" fillId="0" borderId="7" xfId="0" applyFont="1" applyBorder="1"/>
    <xf numFmtId="0" fontId="4" fillId="5" borderId="7" xfId="0" applyFont="1" applyFill="1" applyBorder="1"/>
    <xf numFmtId="49" fontId="4" fillId="0" borderId="7" xfId="0" applyNumberFormat="1" applyFont="1" applyBorder="1"/>
    <xf numFmtId="49" fontId="4" fillId="5" borderId="7" xfId="0" applyNumberFormat="1" applyFont="1" applyFill="1" applyBorder="1"/>
    <xf numFmtId="0" fontId="0" fillId="3" borderId="13" xfId="0" applyFill="1" applyBorder="1"/>
    <xf numFmtId="0" fontId="0" fillId="7" borderId="13" xfId="0" applyFill="1" applyBorder="1"/>
    <xf numFmtId="0" fontId="4" fillId="3" borderId="11" xfId="0" applyFont="1" applyFill="1" applyBorder="1" applyAlignment="1">
      <alignment horizontal="left"/>
    </xf>
    <xf numFmtId="0" fontId="4" fillId="3" borderId="12" xfId="0" applyFont="1" applyFill="1" applyBorder="1" applyAlignment="1">
      <alignment horizontal="left"/>
    </xf>
    <xf numFmtId="0" fontId="9" fillId="3" borderId="13" xfId="0" applyFont="1" applyFill="1" applyBorder="1"/>
    <xf numFmtId="0" fontId="1" fillId="3" borderId="13" xfId="0" applyFont="1" applyFill="1" applyBorder="1"/>
    <xf numFmtId="0" fontId="0" fillId="0" borderId="13" xfId="0" applyBorder="1"/>
    <xf numFmtId="0" fontId="0" fillId="0" borderId="11" xfId="0" applyBorder="1" applyAlignment="1">
      <alignment horizontal="left"/>
    </xf>
    <xf numFmtId="0" fontId="0" fillId="0" borderId="12" xfId="0" applyBorder="1" applyAlignment="1">
      <alignment horizontal="left"/>
    </xf>
    <xf numFmtId="0" fontId="4" fillId="4" borderId="13" xfId="0" applyFont="1" applyFill="1" applyBorder="1"/>
    <xf numFmtId="0" fontId="4" fillId="3" borderId="13" xfId="0" applyFont="1" applyFill="1" applyBorder="1"/>
    <xf numFmtId="0" fontId="4" fillId="0" borderId="13" xfId="0" applyFont="1" applyBorder="1" applyAlignment="1">
      <alignment horizontal="left"/>
    </xf>
    <xf numFmtId="0" fontId="4" fillId="0" borderId="13" xfId="0" applyFont="1" applyBorder="1"/>
    <xf numFmtId="0" fontId="4" fillId="3" borderId="13" xfId="0" applyFont="1" applyFill="1" applyBorder="1" applyAlignment="1">
      <alignment horizontal="left"/>
    </xf>
    <xf numFmtId="0" fontId="4" fillId="4" borderId="13" xfId="0" applyFont="1" applyFill="1" applyBorder="1" applyAlignment="1">
      <alignment horizontal="left"/>
    </xf>
    <xf numFmtId="0" fontId="0" fillId="11" borderId="13" xfId="0" applyFill="1" applyBorder="1" applyAlignment="1">
      <alignment horizontal="left"/>
    </xf>
    <xf numFmtId="0" fontId="0" fillId="11" borderId="13" xfId="0" applyFill="1" applyBorder="1"/>
    <xf numFmtId="0" fontId="0" fillId="5" borderId="13" xfId="0" applyFill="1" applyBorder="1"/>
    <xf numFmtId="0" fontId="1" fillId="0" borderId="11" xfId="0" applyFont="1" applyBorder="1" applyAlignment="1">
      <alignment horizontal="left"/>
    </xf>
    <xf numFmtId="0" fontId="1" fillId="0" borderId="12" xfId="0" applyFont="1" applyBorder="1" applyAlignment="1">
      <alignment horizontal="left"/>
    </xf>
    <xf numFmtId="0" fontId="0" fillId="5" borderId="13" xfId="0" applyFill="1" applyBorder="1" applyAlignment="1">
      <alignment horizontal="left"/>
    </xf>
    <xf numFmtId="0" fontId="0" fillId="2" borderId="13" xfId="0" applyFill="1" applyBorder="1"/>
    <xf numFmtId="0" fontId="0" fillId="0" borderId="16" xfId="0" applyBorder="1"/>
    <xf numFmtId="0" fontId="4" fillId="3" borderId="12" xfId="0" applyFont="1" applyFill="1" applyBorder="1" applyAlignment="1">
      <alignment horizontal="right"/>
    </xf>
    <xf numFmtId="0" fontId="5" fillId="3" borderId="12" xfId="0" applyFont="1" applyFill="1" applyBorder="1" applyAlignment="1">
      <alignment horizontal="right"/>
    </xf>
    <xf numFmtId="0" fontId="4" fillId="4" borderId="12" xfId="0" applyFont="1" applyFill="1" applyBorder="1" applyAlignment="1">
      <alignment horizontal="right"/>
    </xf>
    <xf numFmtId="9" fontId="4" fillId="4" borderId="12" xfId="0" applyNumberFormat="1" applyFont="1" applyFill="1" applyBorder="1" applyAlignment="1">
      <alignment horizontal="right"/>
    </xf>
    <xf numFmtId="9" fontId="4" fillId="3" borderId="12" xfId="0" applyNumberFormat="1" applyFont="1" applyFill="1" applyBorder="1" applyAlignment="1">
      <alignment horizontal="right"/>
    </xf>
    <xf numFmtId="0" fontId="0" fillId="0" borderId="12" xfId="0" applyBorder="1" applyAlignment="1">
      <alignment horizontal="right"/>
    </xf>
    <xf numFmtId="16" fontId="4" fillId="4" borderId="12" xfId="0" applyNumberFormat="1" applyFont="1" applyFill="1" applyBorder="1" applyAlignment="1">
      <alignment horizontal="right"/>
    </xf>
    <xf numFmtId="0" fontId="8" fillId="0" borderId="12" xfId="0" applyFont="1" applyBorder="1" applyAlignment="1">
      <alignment horizontal="right"/>
    </xf>
    <xf numFmtId="0" fontId="1" fillId="3" borderId="12" xfId="0" applyFont="1" applyFill="1" applyBorder="1" applyAlignment="1">
      <alignment horizontal="right"/>
    </xf>
    <xf numFmtId="0" fontId="5" fillId="0" borderId="12" xfId="0" applyFont="1" applyBorder="1" applyAlignment="1">
      <alignment horizontal="right"/>
    </xf>
    <xf numFmtId="0" fontId="4" fillId="0" borderId="12" xfId="0" applyFont="1" applyBorder="1" applyAlignment="1">
      <alignment horizontal="right"/>
    </xf>
    <xf numFmtId="0" fontId="8" fillId="11" borderId="12" xfId="0" applyFont="1" applyFill="1" applyBorder="1" applyAlignment="1">
      <alignment horizontal="right"/>
    </xf>
    <xf numFmtId="0" fontId="1" fillId="11" borderId="12" xfId="0" applyFont="1" applyFill="1" applyBorder="1" applyAlignment="1">
      <alignment horizontal="right"/>
    </xf>
    <xf numFmtId="0" fontId="4" fillId="11" borderId="12" xfId="0" applyFont="1" applyFill="1" applyBorder="1" applyAlignment="1">
      <alignment horizontal="right"/>
    </xf>
    <xf numFmtId="0" fontId="1" fillId="0" borderId="12" xfId="0" applyFont="1" applyBorder="1" applyAlignment="1">
      <alignment horizontal="right"/>
    </xf>
    <xf numFmtId="0" fontId="1" fillId="5" borderId="12" xfId="0" applyFont="1" applyFill="1" applyBorder="1" applyAlignment="1">
      <alignment horizontal="right"/>
    </xf>
    <xf numFmtId="0" fontId="0" fillId="2" borderId="12" xfId="0" applyFill="1" applyBorder="1" applyAlignment="1">
      <alignment horizontal="right"/>
    </xf>
    <xf numFmtId="0" fontId="8" fillId="2" borderId="12" xfId="0" applyFont="1" applyFill="1" applyBorder="1" applyAlignment="1">
      <alignment horizontal="right"/>
    </xf>
    <xf numFmtId="0" fontId="1" fillId="2" borderId="12" xfId="0" applyFont="1" applyFill="1" applyBorder="1" applyAlignment="1">
      <alignment horizontal="right"/>
    </xf>
    <xf numFmtId="0" fontId="0" fillId="5" borderId="12" xfId="0" applyFill="1" applyBorder="1" applyAlignment="1">
      <alignment horizontal="right"/>
    </xf>
    <xf numFmtId="0" fontId="2" fillId="5" borderId="12" xfId="0" applyFont="1" applyFill="1" applyBorder="1" applyAlignment="1">
      <alignment horizontal="right"/>
    </xf>
    <xf numFmtId="0" fontId="0" fillId="5" borderId="15" xfId="0" applyFill="1" applyBorder="1" applyAlignment="1">
      <alignment horizontal="right"/>
    </xf>
    <xf numFmtId="0" fontId="4" fillId="7" borderId="11" xfId="0" applyFont="1" applyFill="1" applyBorder="1" applyAlignment="1">
      <alignment horizontal="left"/>
    </xf>
    <xf numFmtId="0" fontId="4" fillId="7" borderId="12" xfId="0" applyFont="1" applyFill="1" applyBorder="1" applyAlignment="1">
      <alignment horizontal="left"/>
    </xf>
    <xf numFmtId="0" fontId="5" fillId="3" borderId="11" xfId="0" applyFont="1" applyFill="1" applyBorder="1" applyAlignment="1">
      <alignment horizontal="left"/>
    </xf>
    <xf numFmtId="0" fontId="5" fillId="3" borderId="12" xfId="0" applyFont="1" applyFill="1" applyBorder="1" applyAlignment="1">
      <alignment horizontal="left"/>
    </xf>
    <xf numFmtId="9" fontId="4" fillId="3" borderId="12" xfId="0" applyNumberFormat="1"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xf numFmtId="9" fontId="4" fillId="4" borderId="12" xfId="0" applyNumberFormat="1" applyFont="1" applyFill="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1" fillId="3" borderId="11" xfId="0" applyFont="1" applyFill="1" applyBorder="1" applyAlignment="1">
      <alignment horizontal="left"/>
    </xf>
    <xf numFmtId="0" fontId="1" fillId="3" borderId="12" xfId="0" applyFont="1" applyFill="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8" fillId="11" borderId="11" xfId="0" applyFont="1" applyFill="1" applyBorder="1" applyAlignment="1">
      <alignment horizontal="left"/>
    </xf>
    <xf numFmtId="0" fontId="8" fillId="11" borderId="12" xfId="0" applyFont="1" applyFill="1" applyBorder="1" applyAlignment="1">
      <alignment horizontal="left"/>
    </xf>
    <xf numFmtId="0" fontId="1" fillId="11" borderId="11" xfId="0" applyFont="1" applyFill="1" applyBorder="1" applyAlignment="1">
      <alignment horizontal="left"/>
    </xf>
    <xf numFmtId="0" fontId="1" fillId="11" borderId="12" xfId="0" applyFont="1" applyFill="1" applyBorder="1" applyAlignment="1">
      <alignment horizontal="left"/>
    </xf>
    <xf numFmtId="0" fontId="4" fillId="11" borderId="11" xfId="0" applyFont="1" applyFill="1" applyBorder="1" applyAlignment="1">
      <alignment horizontal="left"/>
    </xf>
    <xf numFmtId="0" fontId="4" fillId="11" borderId="12"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8" fillId="2" borderId="11" xfId="0" applyFont="1" applyFill="1" applyBorder="1" applyAlignment="1">
      <alignment horizontal="left"/>
    </xf>
    <xf numFmtId="0" fontId="8" fillId="2" borderId="12"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5" borderId="11" xfId="0" applyFill="1" applyBorder="1" applyAlignment="1">
      <alignment horizontal="left"/>
    </xf>
    <xf numFmtId="0" fontId="0" fillId="5" borderId="12" xfId="0" applyFill="1" applyBorder="1" applyAlignment="1">
      <alignment horizontal="left"/>
    </xf>
    <xf numFmtId="0" fontId="2" fillId="5" borderId="11" xfId="0" applyFont="1" applyFill="1" applyBorder="1" applyAlignment="1">
      <alignment horizontal="left"/>
    </xf>
    <xf numFmtId="0" fontId="2" fillId="5" borderId="12" xfId="0" applyFont="1" applyFill="1" applyBorder="1" applyAlignment="1">
      <alignment horizontal="left"/>
    </xf>
    <xf numFmtId="0" fontId="0" fillId="5" borderId="14" xfId="0" applyFill="1" applyBorder="1" applyAlignment="1">
      <alignment horizontal="left"/>
    </xf>
    <xf numFmtId="0" fontId="0" fillId="5" borderId="15" xfId="0" applyFill="1" applyBorder="1" applyAlignment="1">
      <alignment horizontal="left"/>
    </xf>
    <xf numFmtId="0" fontId="0" fillId="15" borderId="0" xfId="0" applyFill="1"/>
    <xf numFmtId="0" fontId="2" fillId="15" borderId="0" xfId="0" applyFont="1" applyFill="1" applyAlignment="1">
      <alignment horizontal="left"/>
    </xf>
    <xf numFmtId="0" fontId="0" fillId="15" borderId="0" xfId="0" applyFill="1" applyAlignment="1">
      <alignment horizontal="left"/>
    </xf>
    <xf numFmtId="49" fontId="0" fillId="15" borderId="0" xfId="0" applyNumberFormat="1" applyFill="1" applyAlignment="1">
      <alignment horizontal="left" wrapText="1"/>
    </xf>
    <xf numFmtId="0" fontId="4" fillId="15" borderId="0" xfId="0" applyFont="1" applyFill="1"/>
    <xf numFmtId="0" fontId="1" fillId="15" borderId="0" xfId="0" applyFont="1" applyFill="1"/>
    <xf numFmtId="0" fontId="10" fillId="15" borderId="0" xfId="0" applyFont="1" applyFill="1" applyAlignment="1">
      <alignment horizontal="left"/>
    </xf>
    <xf numFmtId="0" fontId="1" fillId="15" borderId="0" xfId="0" applyFont="1" applyFill="1" applyAlignment="1">
      <alignment horizontal="left"/>
    </xf>
    <xf numFmtId="0" fontId="2" fillId="10" borderId="0" xfId="0" applyFont="1" applyFill="1" applyAlignment="1">
      <alignment horizontal="left"/>
    </xf>
    <xf numFmtId="0" fontId="2" fillId="10" borderId="0" xfId="0" applyFont="1" applyFill="1"/>
    <xf numFmtId="0" fontId="2" fillId="2" borderId="0" xfId="0" applyFont="1" applyFill="1"/>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2" xfId="0" applyFont="1" applyFill="1" applyBorder="1" applyAlignment="1">
      <alignment horizontal="right"/>
    </xf>
    <xf numFmtId="0" fontId="2" fillId="0" borderId="13" xfId="0" applyFont="1" applyBorder="1"/>
    <xf numFmtId="49" fontId="2" fillId="0" borderId="1" xfId="0" applyNumberFormat="1" applyFont="1" applyBorder="1" applyAlignment="1">
      <alignment horizontal="left" wrapText="1"/>
    </xf>
    <xf numFmtId="49" fontId="2" fillId="3" borderId="1" xfId="0" applyNumberFormat="1" applyFont="1" applyFill="1" applyBorder="1" applyAlignment="1">
      <alignment horizontal="left" wrapText="1"/>
    </xf>
    <xf numFmtId="49" fontId="2" fillId="0" borderId="0" xfId="0" applyNumberFormat="1" applyFont="1" applyAlignment="1">
      <alignment horizontal="left" wrapText="1"/>
    </xf>
    <xf numFmtId="0" fontId="5" fillId="0" borderId="0" xfId="0" applyFont="1" applyAlignment="1">
      <alignment horizontal="center"/>
    </xf>
    <xf numFmtId="0" fontId="2" fillId="0" borderId="2" xfId="0" applyFont="1" applyBorder="1"/>
    <xf numFmtId="0" fontId="2" fillId="0" borderId="3" xfId="0" applyFont="1" applyBorder="1"/>
    <xf numFmtId="0" fontId="10" fillId="15" borderId="0" xfId="0" applyFont="1" applyFill="1"/>
    <xf numFmtId="0" fontId="2" fillId="15" borderId="0" xfId="0" applyFont="1" applyFill="1"/>
    <xf numFmtId="0" fontId="4" fillId="0" borderId="5" xfId="0" applyFont="1" applyBorder="1"/>
    <xf numFmtId="0" fontId="4" fillId="5" borderId="5" xfId="0" applyFont="1" applyFill="1" applyBorder="1" applyAlignment="1">
      <alignment horizontal="left"/>
    </xf>
    <xf numFmtId="0" fontId="4" fillId="15" borderId="5" xfId="0" applyFont="1" applyFill="1" applyBorder="1"/>
    <xf numFmtId="0" fontId="0" fillId="0" borderId="5"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5" xfId="0" applyBorder="1" applyAlignment="1">
      <alignment horizontal="right"/>
    </xf>
    <xf numFmtId="0" fontId="4" fillId="3" borderId="16" xfId="0" applyFont="1" applyFill="1" applyBorder="1"/>
    <xf numFmtId="49" fontId="4" fillId="0" borderId="5" xfId="0" applyNumberFormat="1" applyFont="1" applyBorder="1"/>
    <xf numFmtId="49" fontId="1" fillId="0" borderId="5" xfId="0" applyNumberFormat="1" applyFont="1" applyBorder="1"/>
    <xf numFmtId="49" fontId="0" fillId="12" borderId="5" xfId="0" applyNumberFormat="1" applyFill="1" applyBorder="1"/>
    <xf numFmtId="49" fontId="0" fillId="0" borderId="5" xfId="0" applyNumberFormat="1" applyBorder="1"/>
    <xf numFmtId="0" fontId="4" fillId="0" borderId="5" xfId="0" applyFont="1" applyBorder="1" applyAlignment="1">
      <alignment horizontal="center"/>
    </xf>
    <xf numFmtId="0" fontId="4" fillId="5" borderId="5" xfId="0" applyFont="1" applyFill="1" applyBorder="1"/>
    <xf numFmtId="0" fontId="4" fillId="3" borderId="5" xfId="0" applyFont="1" applyFill="1" applyBorder="1"/>
    <xf numFmtId="0" fontId="1" fillId="3" borderId="5" xfId="0" applyFont="1" applyFill="1" applyBorder="1"/>
    <xf numFmtId="0" fontId="0" fillId="13" borderId="5" xfId="0" applyFill="1" applyBorder="1"/>
    <xf numFmtId="49" fontId="4" fillId="7" borderId="12" xfId="0" applyNumberFormat="1" applyFont="1" applyFill="1" applyBorder="1" applyAlignment="1">
      <alignment horizontal="right"/>
    </xf>
    <xf numFmtId="49" fontId="4" fillId="3" borderId="12" xfId="0" applyNumberFormat="1" applyFont="1" applyFill="1" applyBorder="1" applyAlignment="1">
      <alignment horizontal="right"/>
    </xf>
    <xf numFmtId="49" fontId="5" fillId="3" borderId="12" xfId="0" applyNumberFormat="1" applyFont="1" applyFill="1" applyBorder="1" applyAlignment="1">
      <alignment horizontal="right"/>
    </xf>
    <xf numFmtId="0" fontId="13" fillId="16" borderId="0" xfId="0" applyFont="1" applyFill="1"/>
    <xf numFmtId="0" fontId="13" fillId="16"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10" borderId="0" xfId="0" applyFill="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0" xfId="0" applyAlignment="1">
      <alignment horizontal="center"/>
    </xf>
    <xf numFmtId="0" fontId="2" fillId="0" borderId="0" xfId="0" applyFont="1" applyAlignment="1">
      <alignment horizontal="center"/>
    </xf>
    <xf numFmtId="0" fontId="13" fillId="16" borderId="0" xfId="0" applyFont="1" applyFill="1" applyAlignment="1">
      <alignment horizontal="left"/>
    </xf>
    <xf numFmtId="0" fontId="13" fillId="17" borderId="0" xfId="0" applyFont="1" applyFill="1"/>
    <xf numFmtId="0" fontId="13" fillId="18" borderId="0" xfId="0" applyFont="1" applyFill="1"/>
    <xf numFmtId="0" fontId="13" fillId="19" borderId="0" xfId="0" applyFont="1" applyFill="1"/>
    <xf numFmtId="0" fontId="12" fillId="17" borderId="0" xfId="0" applyFont="1" applyFill="1"/>
    <xf numFmtId="0" fontId="12" fillId="16" borderId="0" xfId="0" applyFont="1" applyFill="1"/>
    <xf numFmtId="0" fontId="4" fillId="20" borderId="0" xfId="0" applyFont="1" applyFill="1"/>
    <xf numFmtId="0" fontId="1" fillId="20" borderId="0" xfId="0" applyFont="1" applyFill="1"/>
    <xf numFmtId="0" fontId="0" fillId="20" borderId="0" xfId="0" applyFill="1" applyAlignment="1">
      <alignment horizontal="left"/>
    </xf>
    <xf numFmtId="0" fontId="0" fillId="20" borderId="0" xfId="0" applyFill="1" applyAlignment="1">
      <alignment horizontal="right"/>
    </xf>
    <xf numFmtId="0" fontId="0" fillId="20" borderId="0" xfId="0" applyFill="1"/>
    <xf numFmtId="0" fontId="1" fillId="9" borderId="0" xfId="0" applyFont="1" applyFill="1"/>
    <xf numFmtId="0" fontId="11" fillId="9" borderId="0" xfId="0" applyFont="1" applyFill="1"/>
    <xf numFmtId="49" fontId="13" fillId="21" borderId="1" xfId="0" applyNumberFormat="1" applyFont="1" applyFill="1" applyBorder="1" applyAlignment="1">
      <alignment horizontal="left" wrapText="1"/>
    </xf>
    <xf numFmtId="16" fontId="0" fillId="3" borderId="0" xfId="0" applyNumberFormat="1" applyFill="1" applyAlignment="1">
      <alignment horizontal="left"/>
    </xf>
    <xf numFmtId="0" fontId="0" fillId="3" borderId="0" xfId="0" applyFill="1" applyAlignment="1">
      <alignment horizontal="right"/>
    </xf>
    <xf numFmtId="0" fontId="3" fillId="0" borderId="0" xfId="0" applyFont="1" applyAlignment="1">
      <alignment textRotation="30"/>
    </xf>
    <xf numFmtId="0" fontId="17" fillId="0" borderId="0" xfId="0" applyFont="1" applyAlignment="1">
      <alignment textRotation="30"/>
    </xf>
    <xf numFmtId="0" fontId="18" fillId="16" borderId="0" xfId="0" applyFont="1" applyFill="1" applyAlignment="1">
      <alignment horizontal="left" textRotation="30"/>
    </xf>
    <xf numFmtId="0" fontId="17" fillId="3" borderId="0" xfId="0" applyFont="1" applyFill="1" applyAlignment="1">
      <alignment textRotation="30"/>
    </xf>
    <xf numFmtId="0" fontId="17" fillId="9" borderId="0" xfId="0" applyFont="1" applyFill="1" applyAlignment="1">
      <alignment horizontal="left" textRotation="30"/>
    </xf>
    <xf numFmtId="0" fontId="17" fillId="0" borderId="0" xfId="0" applyFont="1" applyAlignment="1">
      <alignment horizontal="left" textRotation="30"/>
    </xf>
    <xf numFmtId="0" fontId="17" fillId="15" borderId="0" xfId="0" applyFont="1" applyFill="1" applyAlignment="1">
      <alignment horizontal="left" textRotation="30"/>
    </xf>
    <xf numFmtId="0" fontId="3" fillId="0" borderId="0" xfId="0" applyFont="1" applyAlignment="1">
      <alignment horizontal="left" textRotation="30"/>
    </xf>
    <xf numFmtId="0" fontId="3" fillId="0" borderId="8" xfId="0" applyFont="1" applyBorder="1" applyAlignment="1">
      <alignment horizontal="left" textRotation="30"/>
    </xf>
    <xf numFmtId="0" fontId="3" fillId="0" borderId="9" xfId="0" applyFont="1" applyBorder="1" applyAlignment="1">
      <alignment horizontal="left" textRotation="30"/>
    </xf>
    <xf numFmtId="49" fontId="3" fillId="0" borderId="9" xfId="0" applyNumberFormat="1" applyFont="1" applyBorder="1" applyAlignment="1">
      <alignment horizontal="left" textRotation="30"/>
    </xf>
    <xf numFmtId="0" fontId="3" fillId="0" borderId="10" xfId="0" applyFont="1" applyBorder="1" applyAlignment="1">
      <alignment horizontal="left" textRotation="30"/>
    </xf>
    <xf numFmtId="0" fontId="3" fillId="0" borderId="17" xfId="0" applyFont="1" applyBorder="1" applyAlignment="1">
      <alignment horizontal="left" textRotation="30"/>
    </xf>
    <xf numFmtId="0" fontId="3" fillId="9" borderId="0" xfId="0" applyFont="1" applyFill="1" applyAlignment="1">
      <alignment textRotation="30"/>
    </xf>
    <xf numFmtId="0" fontId="19" fillId="0" borderId="0" xfId="0" applyFont="1" applyAlignment="1">
      <alignment horizontal="center" textRotation="30"/>
    </xf>
    <xf numFmtId="0" fontId="3" fillId="9" borderId="0" xfId="0" applyFont="1" applyFill="1" applyAlignment="1">
      <alignment horizontal="center" textRotation="30"/>
    </xf>
    <xf numFmtId="0" fontId="0" fillId="0" borderId="0" xfId="0" applyAlignment="1">
      <alignment textRotation="30"/>
    </xf>
  </cellXfs>
  <cellStyles count="1">
    <cellStyle name="Standard" xfId="0" builtinId="0"/>
  </cellStyles>
  <dxfs count="0"/>
  <tableStyles count="1" defaultTableStyle="TableStyleMedium2" defaultPivotStyle="PivotStyleLight16">
    <tableStyle name="Invisible" pivot="0" table="0" count="0" xr9:uid="{AC827B42-7938-48BF-9916-ECC4342598B8}"/>
  </tableStyles>
  <colors>
    <mruColors>
      <color rgb="FFABE9FF"/>
      <color rgb="FFD5F4FF"/>
      <color rgb="FFFF33CC"/>
      <color rgb="FFFF0066"/>
      <color rgb="FFFF99FF"/>
      <color rgb="FFB4DE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44</xdr:col>
      <xdr:colOff>582706</xdr:colOff>
      <xdr:row>210</xdr:row>
      <xdr:rowOff>93382</xdr:rowOff>
    </xdr:from>
    <xdr:to>
      <xdr:col>44</xdr:col>
      <xdr:colOff>612588</xdr:colOff>
      <xdr:row>268</xdr:row>
      <xdr:rowOff>112059</xdr:rowOff>
    </xdr:to>
    <xdr:cxnSp macro="">
      <xdr:nvCxnSpPr>
        <xdr:cNvPr id="2" name="Gerade Verbindung mit Pfeil 1">
          <a:extLst>
            <a:ext uri="{FF2B5EF4-FFF2-40B4-BE49-F238E27FC236}">
              <a16:creationId xmlns:a16="http://schemas.microsoft.com/office/drawing/2014/main" id="{00000000-0008-0000-0000-000002000000}"/>
            </a:ext>
          </a:extLst>
        </xdr:cNvPr>
        <xdr:cNvCxnSpPr/>
      </xdr:nvCxnSpPr>
      <xdr:spPr>
        <a:xfrm flipH="1">
          <a:off x="29653006" y="35821657"/>
          <a:ext cx="29882" cy="8591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646206</xdr:colOff>
      <xdr:row>270</xdr:row>
      <xdr:rowOff>141941</xdr:rowOff>
    </xdr:from>
    <xdr:to>
      <xdr:col>44</xdr:col>
      <xdr:colOff>676088</xdr:colOff>
      <xdr:row>300</xdr:row>
      <xdr:rowOff>89647</xdr:rowOff>
    </xdr:to>
    <xdr:cxnSp macro="">
      <xdr:nvCxnSpPr>
        <xdr:cNvPr id="3" name="Gerade Verbindung mit Pfeil 2">
          <a:extLst>
            <a:ext uri="{FF2B5EF4-FFF2-40B4-BE49-F238E27FC236}">
              <a16:creationId xmlns:a16="http://schemas.microsoft.com/office/drawing/2014/main" id="{00000000-0008-0000-0000-000003000000}"/>
            </a:ext>
          </a:extLst>
        </xdr:cNvPr>
        <xdr:cNvCxnSpPr/>
      </xdr:nvCxnSpPr>
      <xdr:spPr>
        <a:xfrm>
          <a:off x="29716506" y="45204716"/>
          <a:ext cx="29882" cy="5662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582706</xdr:colOff>
      <xdr:row>210</xdr:row>
      <xdr:rowOff>93382</xdr:rowOff>
    </xdr:from>
    <xdr:to>
      <xdr:col>65</xdr:col>
      <xdr:colOff>612588</xdr:colOff>
      <xdr:row>268</xdr:row>
      <xdr:rowOff>112059</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52170106" y="35821657"/>
          <a:ext cx="29882" cy="8591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646206</xdr:colOff>
      <xdr:row>270</xdr:row>
      <xdr:rowOff>141941</xdr:rowOff>
    </xdr:from>
    <xdr:to>
      <xdr:col>65</xdr:col>
      <xdr:colOff>676088</xdr:colOff>
      <xdr:row>300</xdr:row>
      <xdr:rowOff>89647</xdr:rowOff>
    </xdr:to>
    <xdr:cxnSp macro="">
      <xdr:nvCxnSpPr>
        <xdr:cNvPr id="5" name="Gerade Verbindung mit Pfeil 4">
          <a:extLst>
            <a:ext uri="{FF2B5EF4-FFF2-40B4-BE49-F238E27FC236}">
              <a16:creationId xmlns:a16="http://schemas.microsoft.com/office/drawing/2014/main" id="{00000000-0008-0000-0000-000005000000}"/>
            </a:ext>
          </a:extLst>
        </xdr:cNvPr>
        <xdr:cNvCxnSpPr/>
      </xdr:nvCxnSpPr>
      <xdr:spPr>
        <a:xfrm>
          <a:off x="52233606" y="45204716"/>
          <a:ext cx="29882" cy="5662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kus Spindler" id="{31C0B1DD-6E6F-4831-886D-BD357314E065}" userId="S::markus@spindler.it::940605b5-4ad3-4a3e-8986-b250eaff6ef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 dT="2024-10-24T19:48:00.01" personId="{31C0B1DD-6E6F-4831-886D-BD357314E065}" id="{0BF6F890-8EF2-4752-B43F-11172D4B3029}">
    <text>Zugehörige MA Frage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BT562"/>
  <sheetViews>
    <sheetView tabSelected="1" zoomScale="85" zoomScaleNormal="85" workbookViewId="0">
      <pane ySplit="1" topLeftCell="A2" activePane="bottomLeft" state="frozenSplit"/>
      <selection activeCell="AK16" sqref="AK1:AP1048576"/>
      <selection pane="bottomLeft" activeCell="Z191" sqref="Z191"/>
    </sheetView>
  </sheetViews>
  <sheetFormatPr baseColWidth="10" defaultColWidth="11.42578125" defaultRowHeight="15" x14ac:dyDescent="0.25"/>
  <cols>
    <col min="1" max="1" width="11.42578125" customWidth="1"/>
    <col min="2" max="2" width="34.7109375" customWidth="1"/>
    <col min="3" max="5" width="13.5703125" customWidth="1"/>
    <col min="8" max="8" width="11.42578125" style="253"/>
    <col min="9" max="9" width="17.85546875" style="253" customWidth="1"/>
    <col min="15" max="15" width="11.42578125" style="203"/>
    <col min="23" max="24" width="0" hidden="1" customWidth="1"/>
    <col min="28" max="28" width="4.85546875" customWidth="1"/>
    <col min="29" max="29" width="6.42578125" customWidth="1"/>
    <col min="30" max="30" width="132.7109375" customWidth="1"/>
    <col min="31" max="31" width="41.42578125" hidden="1" customWidth="1"/>
    <col min="32" max="32" width="25.28515625" hidden="1" customWidth="1"/>
    <col min="33" max="33" width="19.140625" hidden="1" customWidth="1"/>
    <col min="34" max="34" width="25.28515625" hidden="1" customWidth="1"/>
    <col min="35" max="35" width="13.140625" hidden="1" customWidth="1"/>
    <col min="36" max="36" width="11.7109375" hidden="1" customWidth="1"/>
    <col min="37" max="37" width="12.5703125" hidden="1" customWidth="1"/>
    <col min="38" max="38" width="19.140625" hidden="1" customWidth="1"/>
    <col min="39" max="39" width="11.42578125" hidden="1" customWidth="1"/>
    <col min="40" max="40" width="71.140625" hidden="1" customWidth="1"/>
    <col min="41" max="42" width="11.42578125" hidden="1" customWidth="1"/>
    <col min="44" max="49" width="11.42578125" hidden="1" customWidth="1"/>
    <col min="50" max="50" width="11.42578125" style="111"/>
    <col min="52" max="52" width="30.42578125" bestFit="1" customWidth="1"/>
    <col min="59" max="59" width="22.42578125" customWidth="1"/>
    <col min="60" max="60" width="91.7109375" customWidth="1"/>
    <col min="61" max="61" width="71.140625" bestFit="1" customWidth="1"/>
    <col min="65" max="65" width="11.42578125" style="111"/>
  </cols>
  <sheetData>
    <row r="1" spans="1:66" s="287" customFormat="1" ht="77.25" x14ac:dyDescent="0.25">
      <c r="A1" s="271">
        <v>1</v>
      </c>
      <c r="B1" s="271" t="s">
        <v>1190</v>
      </c>
      <c r="C1" s="271" t="s">
        <v>1191</v>
      </c>
      <c r="D1" s="271" t="s">
        <v>1192</v>
      </c>
      <c r="E1" s="271"/>
      <c r="F1" s="272" t="s">
        <v>0</v>
      </c>
      <c r="G1" s="271"/>
      <c r="H1" s="273" t="s">
        <v>1228</v>
      </c>
      <c r="I1" s="273" t="s">
        <v>1225</v>
      </c>
      <c r="J1" s="274" t="s">
        <v>1</v>
      </c>
      <c r="K1" s="275" t="s">
        <v>2</v>
      </c>
      <c r="L1" s="276" t="s">
        <v>3</v>
      </c>
      <c r="M1" s="276"/>
      <c r="N1" s="276" t="s">
        <v>1216</v>
      </c>
      <c r="O1" s="277" t="s">
        <v>4</v>
      </c>
      <c r="Q1" s="278" t="s">
        <v>1358</v>
      </c>
      <c r="R1" s="272" t="s">
        <v>1217</v>
      </c>
      <c r="S1" s="272" t="s">
        <v>1357</v>
      </c>
      <c r="T1" s="272" t="s">
        <v>1327</v>
      </c>
      <c r="U1" s="272" t="s">
        <v>1359</v>
      </c>
      <c r="V1" s="272" t="s">
        <v>1361</v>
      </c>
      <c r="W1" s="272"/>
      <c r="X1" s="272"/>
      <c r="Y1" s="272" t="s">
        <v>1360</v>
      </c>
      <c r="Z1" s="272" t="s">
        <v>1362</v>
      </c>
      <c r="AA1" s="272" t="s">
        <v>1337</v>
      </c>
      <c r="AB1" s="272" t="s">
        <v>1338</v>
      </c>
      <c r="AC1" s="272" t="s">
        <v>1224</v>
      </c>
      <c r="AD1" s="278" t="s">
        <v>1193</v>
      </c>
      <c r="AE1" s="278" t="s">
        <v>1218</v>
      </c>
      <c r="AF1" s="279" t="s">
        <v>5</v>
      </c>
      <c r="AG1" s="280" t="s">
        <v>6</v>
      </c>
      <c r="AH1" s="281" t="s">
        <v>1194</v>
      </c>
      <c r="AI1" s="281" t="s">
        <v>1195</v>
      </c>
      <c r="AJ1" s="281" t="s">
        <v>1196</v>
      </c>
      <c r="AK1" s="281" t="s">
        <v>1197</v>
      </c>
      <c r="AL1" s="281" t="s">
        <v>1198</v>
      </c>
      <c r="AM1" s="282"/>
      <c r="AN1" s="283" t="s">
        <v>1199</v>
      </c>
      <c r="AO1" s="271" t="s">
        <v>1200</v>
      </c>
      <c r="AP1" s="278" t="s">
        <v>1201</v>
      </c>
      <c r="AQ1" s="278" t="s">
        <v>1202</v>
      </c>
      <c r="AR1" s="278"/>
      <c r="AS1" s="284" t="s">
        <v>7</v>
      </c>
      <c r="AT1" s="284"/>
      <c r="AU1" s="271"/>
      <c r="AV1" s="271"/>
      <c r="AW1" s="271"/>
      <c r="AX1" s="285" t="s">
        <v>8</v>
      </c>
      <c r="AY1" s="271"/>
      <c r="AZ1" s="271" t="s">
        <v>1215</v>
      </c>
      <c r="BA1" s="272" t="s">
        <v>1204</v>
      </c>
      <c r="BB1" s="274" t="s">
        <v>1205</v>
      </c>
      <c r="BC1" s="276" t="s">
        <v>1206</v>
      </c>
      <c r="BD1" s="276" t="s">
        <v>1207</v>
      </c>
      <c r="BE1" s="276" t="s">
        <v>1208</v>
      </c>
      <c r="BF1" s="278" t="s">
        <v>1209</v>
      </c>
      <c r="BG1" s="278" t="s">
        <v>1203</v>
      </c>
      <c r="BH1" s="278"/>
      <c r="BI1" s="278" t="s">
        <v>1210</v>
      </c>
      <c r="BJ1" s="271" t="s">
        <v>1212</v>
      </c>
      <c r="BK1" s="278" t="s">
        <v>1211</v>
      </c>
      <c r="BL1" s="278" t="s">
        <v>1213</v>
      </c>
      <c r="BM1" s="285" t="s">
        <v>1214</v>
      </c>
      <c r="BN1" s="286" t="s">
        <v>9</v>
      </c>
    </row>
    <row r="2" spans="1:66" x14ac:dyDescent="0.25">
      <c r="A2">
        <v>2</v>
      </c>
      <c r="B2" s="246" t="s">
        <v>10</v>
      </c>
      <c r="C2" s="246" t="s">
        <v>1219</v>
      </c>
      <c r="D2" s="246" t="s">
        <v>12</v>
      </c>
      <c r="F2" s="14" t="s">
        <v>13</v>
      </c>
      <c r="H2" s="248">
        <v>1</v>
      </c>
      <c r="I2" s="248"/>
      <c r="J2" s="47">
        <v>1</v>
      </c>
      <c r="K2" s="59">
        <v>1</v>
      </c>
      <c r="L2" s="14" t="s">
        <v>14</v>
      </c>
      <c r="M2" s="14"/>
      <c r="N2" s="14" t="s">
        <v>9</v>
      </c>
      <c r="O2" s="205" t="s">
        <v>15</v>
      </c>
      <c r="P2" s="14"/>
      <c r="Q2" s="14"/>
      <c r="R2" s="14">
        <v>0</v>
      </c>
      <c r="S2" s="14"/>
      <c r="T2" s="14"/>
      <c r="U2" s="14"/>
      <c r="V2" s="14"/>
      <c r="W2" s="14" t="str">
        <f>O2</f>
        <v>v_1</v>
      </c>
      <c r="X2" s="14">
        <f>R2</f>
        <v>0</v>
      </c>
      <c r="Y2" s="14" t="str">
        <f t="shared" ref="Y2:Y5" si="0">_xlfn.IFNA(VLOOKUP(O2,$P$194:$X$500,8,FALSE),"")</f>
        <v/>
      </c>
      <c r="Z2" s="14" t="str">
        <f>_xlfn.IFNA(VLOOKUP(O2,$P$194:$X$500,9,FALSE),"")</f>
        <v/>
      </c>
      <c r="AA2" s="14" t="s">
        <v>1339</v>
      </c>
      <c r="AB2" s="14" t="s">
        <v>1340</v>
      </c>
      <c r="AC2" s="14"/>
      <c r="AD2" s="246" t="s">
        <v>1242</v>
      </c>
      <c r="AE2" s="32">
        <v>1</v>
      </c>
      <c r="AF2" s="124" t="s">
        <v>16</v>
      </c>
      <c r="AG2" s="125" t="s">
        <v>17</v>
      </c>
      <c r="AH2" s="244" t="s">
        <v>1220</v>
      </c>
      <c r="AI2" s="244" t="s">
        <v>1221</v>
      </c>
      <c r="AJ2" s="244" t="s">
        <v>1222</v>
      </c>
      <c r="AK2" s="244" t="s">
        <v>1223</v>
      </c>
      <c r="AL2" s="244" t="s">
        <v>1221</v>
      </c>
      <c r="AM2" s="122"/>
      <c r="AO2" s="12" t="s">
        <v>18</v>
      </c>
      <c r="AP2" s="12" t="s">
        <v>19</v>
      </c>
      <c r="AQ2" s="13" t="s">
        <v>20</v>
      </c>
      <c r="AR2" s="13"/>
      <c r="AZ2" t="s">
        <v>21</v>
      </c>
      <c r="BA2" s="14" t="s">
        <v>13</v>
      </c>
      <c r="BB2" s="47">
        <v>1</v>
      </c>
      <c r="BC2" s="14">
        <v>1</v>
      </c>
      <c r="BD2" s="14" t="s">
        <v>14</v>
      </c>
      <c r="BE2" s="14" t="s">
        <v>15</v>
      </c>
      <c r="BF2" s="14"/>
      <c r="BG2" s="32" t="s">
        <v>22</v>
      </c>
      <c r="BH2" s="50"/>
      <c r="BJ2" s="12" t="s">
        <v>18</v>
      </c>
      <c r="BK2" s="12" t="s">
        <v>19</v>
      </c>
      <c r="BL2" s="13" t="s">
        <v>20</v>
      </c>
    </row>
    <row r="3" spans="1:66" x14ac:dyDescent="0.25">
      <c r="A3">
        <v>3</v>
      </c>
      <c r="B3" t="s">
        <v>10</v>
      </c>
      <c r="C3" t="s">
        <v>11</v>
      </c>
      <c r="D3" t="s">
        <v>12</v>
      </c>
      <c r="F3" s="14" t="s">
        <v>13</v>
      </c>
      <c r="H3" s="248">
        <v>1</v>
      </c>
      <c r="I3" s="248">
        <v>1</v>
      </c>
      <c r="J3" s="47">
        <v>1</v>
      </c>
      <c r="K3" s="59">
        <v>1</v>
      </c>
      <c r="L3" s="14" t="s">
        <v>14</v>
      </c>
      <c r="M3" s="14"/>
      <c r="N3" s="14" t="s">
        <v>9</v>
      </c>
      <c r="O3" s="210" t="s">
        <v>15</v>
      </c>
      <c r="P3" s="14"/>
      <c r="Q3" s="14"/>
      <c r="R3" s="14">
        <v>10</v>
      </c>
      <c r="S3" s="14"/>
      <c r="T3" s="14"/>
      <c r="U3" s="14"/>
      <c r="V3" s="14"/>
      <c r="W3" s="14" t="str">
        <f t="shared" ref="W3:W66" si="1">O3</f>
        <v>v_1</v>
      </c>
      <c r="X3" s="14">
        <f t="shared" ref="X3:X66" si="2">R3</f>
        <v>10</v>
      </c>
      <c r="Y3" s="14" t="str">
        <f t="shared" si="0"/>
        <v/>
      </c>
      <c r="Z3" s="14" t="str">
        <f t="shared" ref="Z3:Z66" si="3">_xlfn.IFNA(VLOOKUP(O3,$P$194:$X$500,9,FALSE),"")</f>
        <v/>
      </c>
      <c r="AA3" s="14"/>
      <c r="AB3" s="14"/>
      <c r="AC3" s="14"/>
      <c r="AD3" s="102" t="s">
        <v>1242</v>
      </c>
      <c r="AE3" s="32">
        <v>1</v>
      </c>
      <c r="AF3" s="124" t="s">
        <v>16</v>
      </c>
      <c r="AG3" s="125" t="s">
        <v>17</v>
      </c>
      <c r="AH3" s="244">
        <v>1</v>
      </c>
      <c r="AI3" s="244">
        <v>2</v>
      </c>
      <c r="AJ3" s="244">
        <v>3</v>
      </c>
      <c r="AK3" s="244">
        <v>4</v>
      </c>
      <c r="AL3" s="244">
        <v>5</v>
      </c>
      <c r="AM3" s="122"/>
      <c r="AO3" s="12" t="s">
        <v>18</v>
      </c>
      <c r="AP3" s="12" t="s">
        <v>19</v>
      </c>
      <c r="AQ3" s="53" t="s">
        <v>20</v>
      </c>
      <c r="AR3" s="13"/>
      <c r="AZ3" t="s">
        <v>21</v>
      </c>
      <c r="BA3" s="14" t="s">
        <v>13</v>
      </c>
      <c r="BB3" s="47">
        <v>1</v>
      </c>
      <c r="BC3" s="14">
        <v>1</v>
      </c>
      <c r="BD3" s="14" t="s">
        <v>14</v>
      </c>
      <c r="BE3" s="14" t="s">
        <v>15</v>
      </c>
      <c r="BF3" s="14"/>
      <c r="BG3" s="32" t="s">
        <v>22</v>
      </c>
      <c r="BH3" s="50"/>
      <c r="BJ3" s="12" t="s">
        <v>18</v>
      </c>
      <c r="BK3" s="12" t="s">
        <v>19</v>
      </c>
      <c r="BL3" s="13" t="s">
        <v>20</v>
      </c>
    </row>
    <row r="4" spans="1:66" x14ac:dyDescent="0.25">
      <c r="A4">
        <v>4</v>
      </c>
      <c r="B4" t="s">
        <v>10</v>
      </c>
      <c r="C4" t="s">
        <v>11</v>
      </c>
      <c r="D4" t="s">
        <v>12</v>
      </c>
      <c r="F4" s="14">
        <v>3</v>
      </c>
      <c r="H4" s="248">
        <v>1</v>
      </c>
      <c r="I4" s="248">
        <v>2</v>
      </c>
      <c r="J4" s="47">
        <v>2</v>
      </c>
      <c r="K4" s="59">
        <v>2</v>
      </c>
      <c r="L4" s="22" t="s">
        <v>23</v>
      </c>
      <c r="M4" s="22"/>
      <c r="N4" s="14" t="s">
        <v>9</v>
      </c>
      <c r="O4" s="205" t="s">
        <v>24</v>
      </c>
      <c r="P4" s="14"/>
      <c r="Q4" s="14"/>
      <c r="R4" s="14">
        <v>20</v>
      </c>
      <c r="S4" s="14"/>
      <c r="T4" s="14"/>
      <c r="U4" s="14"/>
      <c r="V4" s="14"/>
      <c r="W4" s="14" t="str">
        <f t="shared" si="1"/>
        <v>v_6</v>
      </c>
      <c r="X4" s="14">
        <f t="shared" si="2"/>
        <v>20</v>
      </c>
      <c r="Y4" s="14" t="str">
        <f t="shared" si="0"/>
        <v/>
      </c>
      <c r="Z4" s="14" t="str">
        <f t="shared" si="3"/>
        <v/>
      </c>
      <c r="AA4" s="14"/>
      <c r="AB4" s="14"/>
      <c r="AC4" s="14"/>
      <c r="AD4" s="32" t="s">
        <v>1345</v>
      </c>
      <c r="AE4" s="32">
        <v>1</v>
      </c>
      <c r="AF4" s="124" t="s">
        <v>17</v>
      </c>
      <c r="AG4" s="125" t="s">
        <v>1022</v>
      </c>
      <c r="AH4" s="244">
        <v>1</v>
      </c>
      <c r="AI4" s="244">
        <v>2</v>
      </c>
      <c r="AJ4" s="244">
        <v>3</v>
      </c>
      <c r="AK4" s="244">
        <v>4</v>
      </c>
      <c r="AL4" s="244">
        <v>5</v>
      </c>
      <c r="AM4" s="122"/>
      <c r="AO4" s="12" t="s">
        <v>18</v>
      </c>
      <c r="AP4" s="12" t="s">
        <v>19</v>
      </c>
      <c r="AQ4" s="13" t="s">
        <v>25</v>
      </c>
      <c r="AR4" s="13"/>
      <c r="AZ4" t="s">
        <v>21</v>
      </c>
      <c r="BA4" s="14">
        <v>3</v>
      </c>
      <c r="BB4" s="47">
        <v>2</v>
      </c>
      <c r="BC4" s="14">
        <v>2</v>
      </c>
      <c r="BD4" s="22" t="s">
        <v>23</v>
      </c>
      <c r="BE4" s="14" t="s">
        <v>24</v>
      </c>
      <c r="BF4" s="14"/>
      <c r="BG4" s="32" t="s">
        <v>26</v>
      </c>
      <c r="BH4" s="50"/>
      <c r="BJ4" s="12" t="s">
        <v>18</v>
      </c>
      <c r="BK4" s="12" t="s">
        <v>19</v>
      </c>
      <c r="BL4" s="13" t="s">
        <v>25</v>
      </c>
    </row>
    <row r="5" spans="1:66" x14ac:dyDescent="0.25">
      <c r="A5">
        <v>5</v>
      </c>
      <c r="B5" t="s">
        <v>10</v>
      </c>
      <c r="C5" t="s">
        <v>11</v>
      </c>
      <c r="D5" t="s">
        <v>12</v>
      </c>
      <c r="F5" s="14"/>
      <c r="H5" s="248">
        <v>1</v>
      </c>
      <c r="I5" s="248">
        <v>3</v>
      </c>
      <c r="J5" s="47">
        <v>3</v>
      </c>
      <c r="K5" s="59">
        <v>3</v>
      </c>
      <c r="L5" s="22" t="s">
        <v>27</v>
      </c>
      <c r="M5" s="22"/>
      <c r="N5" s="14" t="s">
        <v>9</v>
      </c>
      <c r="O5" s="205" t="s">
        <v>28</v>
      </c>
      <c r="P5" s="14"/>
      <c r="Q5" s="14"/>
      <c r="R5" s="14">
        <v>30</v>
      </c>
      <c r="S5" s="14"/>
      <c r="T5" s="14"/>
      <c r="U5" s="14"/>
      <c r="V5" s="14"/>
      <c r="W5" s="14" t="str">
        <f t="shared" si="1"/>
        <v>v_7</v>
      </c>
      <c r="X5" s="14">
        <f t="shared" si="2"/>
        <v>30</v>
      </c>
      <c r="Y5" s="14" t="str">
        <f t="shared" si="0"/>
        <v/>
      </c>
      <c r="Z5" s="14" t="str">
        <f t="shared" si="3"/>
        <v/>
      </c>
      <c r="AA5" s="14"/>
      <c r="AB5" s="14"/>
      <c r="AC5" s="14"/>
      <c r="AD5" s="246" t="s">
        <v>1346</v>
      </c>
      <c r="AE5" s="32">
        <v>1</v>
      </c>
      <c r="AF5" s="124" t="s">
        <v>16</v>
      </c>
      <c r="AG5" s="125" t="s">
        <v>17</v>
      </c>
      <c r="AH5" s="244">
        <v>1</v>
      </c>
      <c r="AI5" s="244">
        <v>2</v>
      </c>
      <c r="AJ5" s="244">
        <v>3</v>
      </c>
      <c r="AK5" s="244">
        <v>4</v>
      </c>
      <c r="AL5" s="244">
        <v>5</v>
      </c>
      <c r="AM5" s="122"/>
      <c r="AO5" s="12" t="s">
        <v>18</v>
      </c>
      <c r="AP5" s="12" t="s">
        <v>19</v>
      </c>
      <c r="AQ5" s="13" t="s">
        <v>29</v>
      </c>
      <c r="AR5" s="13"/>
      <c r="AZ5" t="s">
        <v>21</v>
      </c>
      <c r="BA5" s="14"/>
      <c r="BB5" s="47">
        <v>3</v>
      </c>
      <c r="BC5" s="14">
        <v>3</v>
      </c>
      <c r="BD5" s="22" t="s">
        <v>27</v>
      </c>
      <c r="BE5" s="14" t="s">
        <v>28</v>
      </c>
      <c r="BF5" s="14"/>
      <c r="BG5" s="32" t="s">
        <v>30</v>
      </c>
      <c r="BH5" s="50"/>
      <c r="BJ5" s="12" t="s">
        <v>18</v>
      </c>
      <c r="BK5" s="12" t="s">
        <v>19</v>
      </c>
      <c r="BL5" s="13" t="s">
        <v>29</v>
      </c>
    </row>
    <row r="6" spans="1:66" x14ac:dyDescent="0.25">
      <c r="A6">
        <v>6</v>
      </c>
      <c r="B6" t="s">
        <v>10</v>
      </c>
      <c r="C6" t="s">
        <v>11</v>
      </c>
      <c r="D6" t="s">
        <v>12</v>
      </c>
      <c r="F6" s="14"/>
      <c r="H6" s="248">
        <v>1</v>
      </c>
      <c r="I6" s="248">
        <v>4</v>
      </c>
      <c r="J6" s="47">
        <v>4</v>
      </c>
      <c r="K6" s="59">
        <v>4</v>
      </c>
      <c r="L6" s="22" t="s">
        <v>31</v>
      </c>
      <c r="M6" s="22"/>
      <c r="N6" s="14" t="s">
        <v>9</v>
      </c>
      <c r="O6" s="205" t="s">
        <v>32</v>
      </c>
      <c r="P6" s="14"/>
      <c r="Q6" s="14"/>
      <c r="R6" s="14">
        <v>40</v>
      </c>
      <c r="S6" s="14"/>
      <c r="T6" s="263" t="s">
        <v>1325</v>
      </c>
      <c r="U6" s="263"/>
      <c r="V6" s="263"/>
      <c r="W6" s="14" t="str">
        <f t="shared" si="1"/>
        <v>v_8</v>
      </c>
      <c r="X6" s="14">
        <f t="shared" si="2"/>
        <v>40</v>
      </c>
      <c r="Y6" s="263" t="str">
        <f>_xlfn.IFNA(VLOOKUP(O6,$P$194:$X$500,8,FALSE),"")</f>
        <v>v_72</v>
      </c>
      <c r="Z6" s="263">
        <f t="shared" si="3"/>
        <v>2260</v>
      </c>
      <c r="AA6" s="263"/>
      <c r="AB6" s="263"/>
      <c r="AD6" s="32" t="s">
        <v>33</v>
      </c>
      <c r="AE6" s="32">
        <v>1</v>
      </c>
      <c r="AF6" s="124" t="s">
        <v>1023</v>
      </c>
      <c r="AG6" s="125" t="s">
        <v>1024</v>
      </c>
      <c r="AH6" s="244">
        <v>1</v>
      </c>
      <c r="AI6" s="244">
        <v>2</v>
      </c>
      <c r="AJ6" s="244">
        <v>3</v>
      </c>
      <c r="AK6" s="244">
        <v>4</v>
      </c>
      <c r="AL6" s="244">
        <v>5</v>
      </c>
      <c r="AM6" s="122"/>
      <c r="AO6" s="12" t="s">
        <v>18</v>
      </c>
      <c r="AP6" s="12" t="s">
        <v>19</v>
      </c>
      <c r="AQ6" s="13" t="s">
        <v>34</v>
      </c>
      <c r="AR6" s="13"/>
      <c r="AZ6" t="s">
        <v>21</v>
      </c>
      <c r="BA6" s="14"/>
      <c r="BB6" s="47">
        <v>4</v>
      </c>
      <c r="BC6" s="14">
        <v>4</v>
      </c>
      <c r="BD6" s="22" t="s">
        <v>31</v>
      </c>
      <c r="BE6" s="14" t="s">
        <v>32</v>
      </c>
      <c r="BF6" s="14"/>
      <c r="BG6" s="32" t="s">
        <v>35</v>
      </c>
      <c r="BH6" s="50"/>
      <c r="BJ6" s="12" t="s">
        <v>18</v>
      </c>
      <c r="BK6" s="12" t="s">
        <v>19</v>
      </c>
      <c r="BL6" s="13" t="s">
        <v>34</v>
      </c>
    </row>
    <row r="7" spans="1:66" x14ac:dyDescent="0.25">
      <c r="A7">
        <v>7</v>
      </c>
      <c r="B7" t="s">
        <v>10</v>
      </c>
      <c r="C7" t="s">
        <v>11</v>
      </c>
      <c r="D7" t="s">
        <v>12</v>
      </c>
      <c r="F7" s="14"/>
      <c r="H7" s="248">
        <v>1</v>
      </c>
      <c r="I7" s="248">
        <v>5</v>
      </c>
      <c r="J7" s="47">
        <v>5</v>
      </c>
      <c r="K7" s="59">
        <v>5</v>
      </c>
      <c r="L7" s="22" t="s">
        <v>36</v>
      </c>
      <c r="M7" s="22"/>
      <c r="N7" s="14" t="s">
        <v>9</v>
      </c>
      <c r="O7" s="205" t="s">
        <v>37</v>
      </c>
      <c r="P7" s="14"/>
      <c r="Q7" s="14"/>
      <c r="R7" s="14">
        <v>50</v>
      </c>
      <c r="S7" s="14"/>
      <c r="T7" s="263" t="s">
        <v>1325</v>
      </c>
      <c r="U7" s="263"/>
      <c r="V7" s="263"/>
      <c r="W7" s="14" t="str">
        <f t="shared" si="1"/>
        <v>v_9</v>
      </c>
      <c r="X7" s="14">
        <f t="shared" si="2"/>
        <v>50</v>
      </c>
      <c r="Y7" s="263" t="str">
        <f t="shared" ref="Y7:Y70" si="4">_xlfn.IFNA(VLOOKUP(O7,$P$194:$X$500,8,FALSE),"")</f>
        <v>v_73</v>
      </c>
      <c r="Z7" s="263">
        <f t="shared" si="3"/>
        <v>2280</v>
      </c>
      <c r="AA7" s="263"/>
      <c r="AB7" s="263"/>
      <c r="AD7" s="32" t="s">
        <v>38</v>
      </c>
      <c r="AE7" s="32">
        <v>1</v>
      </c>
      <c r="AF7" s="124" t="s">
        <v>16</v>
      </c>
      <c r="AG7" s="125" t="s">
        <v>17</v>
      </c>
      <c r="AH7" s="244">
        <v>1</v>
      </c>
      <c r="AI7" s="244">
        <v>2</v>
      </c>
      <c r="AJ7" s="244">
        <v>3</v>
      </c>
      <c r="AK7" s="244">
        <v>4</v>
      </c>
      <c r="AL7" s="244">
        <v>5</v>
      </c>
      <c r="AM7" s="122"/>
      <c r="AO7" s="12" t="s">
        <v>18</v>
      </c>
      <c r="AP7" s="12" t="s">
        <v>19</v>
      </c>
      <c r="AQ7" s="13" t="s">
        <v>39</v>
      </c>
      <c r="AR7" s="13"/>
      <c r="AZ7" t="s">
        <v>21</v>
      </c>
      <c r="BA7" s="14"/>
      <c r="BB7" s="47">
        <v>5</v>
      </c>
      <c r="BC7" s="14">
        <v>5</v>
      </c>
      <c r="BD7" s="22" t="s">
        <v>36</v>
      </c>
      <c r="BE7" s="14" t="s">
        <v>37</v>
      </c>
      <c r="BF7" s="14"/>
      <c r="BG7" s="32" t="s">
        <v>40</v>
      </c>
      <c r="BH7" s="50"/>
      <c r="BJ7" s="12" t="s">
        <v>18</v>
      </c>
      <c r="BK7" s="12" t="s">
        <v>19</v>
      </c>
      <c r="BL7" s="13" t="s">
        <v>39</v>
      </c>
    </row>
    <row r="8" spans="1:66" x14ac:dyDescent="0.25">
      <c r="A8">
        <v>8</v>
      </c>
      <c r="B8" t="s">
        <v>10</v>
      </c>
      <c r="C8" t="s">
        <v>11</v>
      </c>
      <c r="D8" t="s">
        <v>12</v>
      </c>
      <c r="F8" s="14" t="s">
        <v>41</v>
      </c>
      <c r="H8" s="247">
        <v>2</v>
      </c>
      <c r="I8" s="248">
        <v>6</v>
      </c>
      <c r="J8" s="47">
        <v>6</v>
      </c>
      <c r="K8" s="59">
        <v>6</v>
      </c>
      <c r="L8" s="14" t="s">
        <v>42</v>
      </c>
      <c r="M8" s="14"/>
      <c r="N8" s="14" t="s">
        <v>9</v>
      </c>
      <c r="O8" s="205" t="s">
        <v>43</v>
      </c>
      <c r="P8" s="14"/>
      <c r="Q8" s="14"/>
      <c r="R8" s="14">
        <v>60</v>
      </c>
      <c r="S8" s="14"/>
      <c r="T8" s="14"/>
      <c r="U8" s="14"/>
      <c r="V8" s="14"/>
      <c r="W8" s="14" t="str">
        <f t="shared" si="1"/>
        <v>v_13</v>
      </c>
      <c r="X8" s="14">
        <f t="shared" si="2"/>
        <v>60</v>
      </c>
      <c r="Y8" s="263" t="str">
        <f t="shared" si="4"/>
        <v/>
      </c>
      <c r="Z8" s="263" t="str">
        <f t="shared" si="3"/>
        <v/>
      </c>
      <c r="AA8" s="14" t="s">
        <v>1341</v>
      </c>
      <c r="AB8" s="14" t="s">
        <v>144</v>
      </c>
      <c r="AC8" s="14"/>
      <c r="AD8" s="25" t="s">
        <v>44</v>
      </c>
      <c r="AE8" s="32">
        <v>1</v>
      </c>
      <c r="AF8" s="167" t="s">
        <v>1025</v>
      </c>
      <c r="AG8" s="168" t="s">
        <v>1026</v>
      </c>
      <c r="AH8" s="243">
        <v>1</v>
      </c>
      <c r="AI8" s="243">
        <v>2</v>
      </c>
      <c r="AJ8" s="243">
        <v>3</v>
      </c>
      <c r="AK8" s="243">
        <v>4</v>
      </c>
      <c r="AL8" s="243">
        <v>5</v>
      </c>
      <c r="AM8" s="123"/>
      <c r="AN8" s="26"/>
      <c r="AO8" s="27" t="s">
        <v>45</v>
      </c>
      <c r="AP8" s="27" t="s">
        <v>46</v>
      </c>
      <c r="AQ8" s="28" t="s">
        <v>47</v>
      </c>
      <c r="AR8" s="28"/>
      <c r="AZ8" t="s">
        <v>21</v>
      </c>
      <c r="BA8" s="14" t="s">
        <v>41</v>
      </c>
      <c r="BB8" s="47">
        <v>6</v>
      </c>
      <c r="BC8" s="14">
        <v>6</v>
      </c>
      <c r="BD8" s="14" t="s">
        <v>42</v>
      </c>
      <c r="BE8" s="14" t="s">
        <v>43</v>
      </c>
      <c r="BF8" s="14"/>
      <c r="BG8" s="25" t="s">
        <v>48</v>
      </c>
      <c r="BH8" s="26"/>
      <c r="BI8" s="26"/>
      <c r="BJ8" s="27" t="s">
        <v>45</v>
      </c>
      <c r="BK8" s="27" t="s">
        <v>46</v>
      </c>
      <c r="BL8" s="28" t="s">
        <v>47</v>
      </c>
    </row>
    <row r="9" spans="1:66" x14ac:dyDescent="0.25">
      <c r="A9">
        <v>9</v>
      </c>
      <c r="B9" t="s">
        <v>10</v>
      </c>
      <c r="C9" t="s">
        <v>11</v>
      </c>
      <c r="D9" t="s">
        <v>12</v>
      </c>
      <c r="F9" s="14">
        <v>4</v>
      </c>
      <c r="H9" s="248">
        <v>2</v>
      </c>
      <c r="I9" s="248">
        <v>7</v>
      </c>
      <c r="J9" s="47">
        <v>7</v>
      </c>
      <c r="K9" s="59">
        <v>7</v>
      </c>
      <c r="L9" s="14" t="s">
        <v>49</v>
      </c>
      <c r="M9" s="14"/>
      <c r="N9" s="14" t="s">
        <v>9</v>
      </c>
      <c r="O9" s="205" t="s">
        <v>50</v>
      </c>
      <c r="P9" s="14"/>
      <c r="Q9" s="14"/>
      <c r="R9" s="14">
        <v>70</v>
      </c>
      <c r="S9" s="14"/>
      <c r="T9" s="263" t="s">
        <v>1325</v>
      </c>
      <c r="U9" s="263"/>
      <c r="V9" s="263"/>
      <c r="W9" s="14" t="str">
        <f t="shared" si="1"/>
        <v>v_14</v>
      </c>
      <c r="X9" s="14">
        <f t="shared" si="2"/>
        <v>70</v>
      </c>
      <c r="Y9" s="263" t="str">
        <f t="shared" si="4"/>
        <v>v_85</v>
      </c>
      <c r="Z9" s="263">
        <f t="shared" si="3"/>
        <v>2360</v>
      </c>
      <c r="AA9" s="263"/>
      <c r="AB9" s="263"/>
      <c r="AD9" s="30" t="s">
        <v>51</v>
      </c>
      <c r="AE9" s="32">
        <v>1</v>
      </c>
      <c r="AF9" s="124" t="s">
        <v>1025</v>
      </c>
      <c r="AG9" s="125" t="s">
        <v>17</v>
      </c>
      <c r="AH9" s="244">
        <v>1</v>
      </c>
      <c r="AI9" s="244">
        <v>2</v>
      </c>
      <c r="AJ9" s="244">
        <v>3</v>
      </c>
      <c r="AK9" s="244">
        <v>4</v>
      </c>
      <c r="AL9" s="244">
        <v>5</v>
      </c>
      <c r="AM9" s="122"/>
      <c r="AO9" s="12" t="s">
        <v>18</v>
      </c>
      <c r="AP9" s="12" t="s">
        <v>19</v>
      </c>
      <c r="AQ9" s="13" t="s">
        <v>52</v>
      </c>
      <c r="AR9" s="13"/>
      <c r="AZ9" t="s">
        <v>21</v>
      </c>
      <c r="BA9" s="14">
        <v>4</v>
      </c>
      <c r="BB9" s="47">
        <v>7</v>
      </c>
      <c r="BC9" s="14">
        <v>7</v>
      </c>
      <c r="BD9" s="14" t="s">
        <v>49</v>
      </c>
      <c r="BE9" s="14" t="s">
        <v>50</v>
      </c>
      <c r="BF9" s="14"/>
      <c r="BG9" s="30" t="s">
        <v>53</v>
      </c>
      <c r="BH9" s="50"/>
      <c r="BJ9" s="12" t="s">
        <v>18</v>
      </c>
      <c r="BK9" s="12" t="s">
        <v>19</v>
      </c>
      <c r="BL9" s="13" t="s">
        <v>52</v>
      </c>
    </row>
    <row r="10" spans="1:66" x14ac:dyDescent="0.25">
      <c r="A10">
        <v>10</v>
      </c>
      <c r="B10" t="s">
        <v>10</v>
      </c>
      <c r="C10" t="s">
        <v>11</v>
      </c>
      <c r="D10" t="s">
        <v>12</v>
      </c>
      <c r="F10" s="14"/>
      <c r="H10" s="248">
        <v>2</v>
      </c>
      <c r="I10" s="248">
        <v>8</v>
      </c>
      <c r="J10" s="47">
        <v>8</v>
      </c>
      <c r="K10" s="59"/>
      <c r="L10" s="20" t="s">
        <v>54</v>
      </c>
      <c r="M10" s="20"/>
      <c r="N10" s="14" t="s">
        <v>9</v>
      </c>
      <c r="O10" s="205" t="s">
        <v>55</v>
      </c>
      <c r="Q10" s="20">
        <v>80</v>
      </c>
      <c r="R10" s="14">
        <v>80</v>
      </c>
      <c r="S10" s="14"/>
      <c r="T10" s="263" t="s">
        <v>1325</v>
      </c>
      <c r="U10" s="263"/>
      <c r="V10" s="263"/>
      <c r="W10" s="14" t="str">
        <f t="shared" si="1"/>
        <v>v_15</v>
      </c>
      <c r="X10" s="14">
        <f t="shared" si="2"/>
        <v>80</v>
      </c>
      <c r="Y10" s="263" t="str">
        <f t="shared" si="4"/>
        <v>v_74</v>
      </c>
      <c r="Z10" s="263">
        <f t="shared" si="3"/>
        <v>2290</v>
      </c>
      <c r="AA10" s="263"/>
      <c r="AB10" s="263"/>
      <c r="AD10" s="29" t="s">
        <v>56</v>
      </c>
      <c r="AE10" s="32"/>
      <c r="AF10" s="169"/>
      <c r="AG10" s="170"/>
      <c r="AH10" s="245"/>
      <c r="AI10" s="245"/>
      <c r="AJ10" s="245"/>
      <c r="AK10" s="245"/>
      <c r="AL10" s="245"/>
      <c r="AM10" s="122"/>
      <c r="AO10" s="12"/>
      <c r="AP10" s="12"/>
      <c r="AQ10" s="13"/>
      <c r="AR10" s="13"/>
      <c r="AS10" s="60"/>
      <c r="AT10" s="60"/>
      <c r="AZ10" t="s">
        <v>21</v>
      </c>
      <c r="BA10" s="14"/>
      <c r="BB10" s="47">
        <v>8</v>
      </c>
      <c r="BC10" s="20"/>
      <c r="BD10" s="20" t="s">
        <v>54</v>
      </c>
      <c r="BE10" s="20" t="s">
        <v>55</v>
      </c>
      <c r="BF10" s="20">
        <v>80</v>
      </c>
      <c r="BG10" s="29" t="s">
        <v>57</v>
      </c>
      <c r="BH10" s="50"/>
      <c r="BJ10" s="12"/>
      <c r="BK10" s="12"/>
      <c r="BL10" s="13"/>
    </row>
    <row r="11" spans="1:66" x14ac:dyDescent="0.25">
      <c r="A11">
        <v>11</v>
      </c>
      <c r="B11" t="s">
        <v>10</v>
      </c>
      <c r="C11" t="s">
        <v>11</v>
      </c>
      <c r="D11" t="s">
        <v>12</v>
      </c>
      <c r="F11" s="14"/>
      <c r="H11" s="248">
        <v>2</v>
      </c>
      <c r="I11" s="248"/>
      <c r="J11" s="47">
        <v>8</v>
      </c>
      <c r="K11" s="59">
        <v>8</v>
      </c>
      <c r="L11" s="23" t="s">
        <v>54</v>
      </c>
      <c r="M11" s="23"/>
      <c r="N11" s="14" t="s">
        <v>9</v>
      </c>
      <c r="O11" s="206" t="s">
        <v>58</v>
      </c>
      <c r="Q11" s="20">
        <v>81</v>
      </c>
      <c r="R11" s="14">
        <v>90</v>
      </c>
      <c r="S11" s="14">
        <v>80</v>
      </c>
      <c r="T11" s="263" t="s">
        <v>1325</v>
      </c>
      <c r="U11" s="263"/>
      <c r="V11" s="263"/>
      <c r="W11" s="14" t="str">
        <f t="shared" si="1"/>
        <v>v_16</v>
      </c>
      <c r="X11" s="14">
        <f t="shared" si="2"/>
        <v>90</v>
      </c>
      <c r="Y11" s="263" t="str">
        <f t="shared" si="4"/>
        <v>v_204</v>
      </c>
      <c r="Z11" s="263">
        <f t="shared" si="3"/>
        <v>2310</v>
      </c>
      <c r="AA11" s="263"/>
      <c r="AB11" s="263"/>
      <c r="AD11" s="32" t="s">
        <v>59</v>
      </c>
      <c r="AE11" s="32">
        <v>1</v>
      </c>
      <c r="AF11" s="124" t="s">
        <v>1027</v>
      </c>
      <c r="AG11" s="125" t="s">
        <v>1028</v>
      </c>
      <c r="AH11" s="244">
        <v>1</v>
      </c>
      <c r="AI11" s="244">
        <v>2</v>
      </c>
      <c r="AJ11" s="244">
        <v>3</v>
      </c>
      <c r="AK11" s="244">
        <v>4</v>
      </c>
      <c r="AL11" s="244">
        <v>5</v>
      </c>
      <c r="AM11" s="122"/>
      <c r="AO11" s="12" t="s">
        <v>18</v>
      </c>
      <c r="AP11" s="12" t="s">
        <v>19</v>
      </c>
      <c r="AQ11" s="13" t="s">
        <v>60</v>
      </c>
      <c r="AR11" s="13"/>
      <c r="AS11" s="60"/>
      <c r="AT11" s="60"/>
      <c r="AZ11" t="s">
        <v>21</v>
      </c>
      <c r="BA11" s="14"/>
      <c r="BB11" s="47">
        <v>8</v>
      </c>
      <c r="BC11" s="20">
        <v>8</v>
      </c>
      <c r="BD11" s="23" t="s">
        <v>54</v>
      </c>
      <c r="BE11" s="23" t="s">
        <v>58</v>
      </c>
      <c r="BF11" s="20">
        <v>81</v>
      </c>
      <c r="BG11" s="32" t="s">
        <v>61</v>
      </c>
      <c r="BH11" s="50"/>
      <c r="BJ11" s="12" t="s">
        <v>18</v>
      </c>
      <c r="BK11" s="12" t="s">
        <v>19</v>
      </c>
      <c r="BL11" s="13" t="s">
        <v>60</v>
      </c>
    </row>
    <row r="12" spans="1:66" x14ac:dyDescent="0.25">
      <c r="A12">
        <v>12</v>
      </c>
      <c r="B12" t="s">
        <v>10</v>
      </c>
      <c r="C12" t="s">
        <v>11</v>
      </c>
      <c r="D12" t="s">
        <v>12</v>
      </c>
      <c r="F12" s="14"/>
      <c r="H12" s="248">
        <v>2</v>
      </c>
      <c r="I12" s="248"/>
      <c r="J12" s="47">
        <v>8</v>
      </c>
      <c r="K12" s="59">
        <v>9</v>
      </c>
      <c r="L12" s="20" t="s">
        <v>54</v>
      </c>
      <c r="M12" s="20"/>
      <c r="N12" s="14" t="s">
        <v>9</v>
      </c>
      <c r="O12" s="205" t="s">
        <v>62</v>
      </c>
      <c r="Q12" s="20">
        <v>82</v>
      </c>
      <c r="R12" s="14">
        <v>100</v>
      </c>
      <c r="S12" s="14">
        <v>80</v>
      </c>
      <c r="T12" s="263" t="s">
        <v>1325</v>
      </c>
      <c r="U12" s="263"/>
      <c r="V12" s="263"/>
      <c r="W12" s="14" t="str">
        <f t="shared" si="1"/>
        <v>v_17</v>
      </c>
      <c r="X12" s="14">
        <f t="shared" si="2"/>
        <v>100</v>
      </c>
      <c r="Y12" s="263" t="str">
        <f t="shared" si="4"/>
        <v>v_75</v>
      </c>
      <c r="Z12" s="263">
        <f t="shared" si="3"/>
        <v>2300</v>
      </c>
      <c r="AA12" s="263"/>
      <c r="AB12" s="263"/>
      <c r="AD12" s="30" t="s">
        <v>63</v>
      </c>
      <c r="AE12" s="32">
        <v>1</v>
      </c>
      <c r="AF12" s="124" t="s">
        <v>1027</v>
      </c>
      <c r="AG12" s="125" t="s">
        <v>1028</v>
      </c>
      <c r="AH12" s="244">
        <v>1</v>
      </c>
      <c r="AI12" s="244">
        <v>2</v>
      </c>
      <c r="AJ12" s="244">
        <v>3</v>
      </c>
      <c r="AK12" s="244">
        <v>4</v>
      </c>
      <c r="AL12" s="244">
        <v>5</v>
      </c>
      <c r="AM12" s="122"/>
      <c r="AO12" s="12" t="s">
        <v>18</v>
      </c>
      <c r="AP12" s="12" t="s">
        <v>19</v>
      </c>
      <c r="AQ12" s="13" t="s">
        <v>64</v>
      </c>
      <c r="AR12" s="13"/>
      <c r="AS12" s="60"/>
      <c r="AT12" s="60"/>
      <c r="AZ12" t="s">
        <v>21</v>
      </c>
      <c r="BA12" s="14"/>
      <c r="BB12" s="47">
        <v>8</v>
      </c>
      <c r="BC12" s="20">
        <v>9</v>
      </c>
      <c r="BD12" s="20" t="s">
        <v>54</v>
      </c>
      <c r="BE12" s="20" t="s">
        <v>62</v>
      </c>
      <c r="BF12" s="20">
        <v>82</v>
      </c>
      <c r="BG12" s="30" t="s">
        <v>65</v>
      </c>
      <c r="BH12" s="50"/>
      <c r="BJ12" s="12" t="s">
        <v>18</v>
      </c>
      <c r="BK12" s="12" t="s">
        <v>19</v>
      </c>
      <c r="BL12" s="13" t="s">
        <v>64</v>
      </c>
    </row>
    <row r="13" spans="1:66" x14ac:dyDescent="0.25">
      <c r="A13">
        <v>13</v>
      </c>
      <c r="B13" t="s">
        <v>10</v>
      </c>
      <c r="C13" t="s">
        <v>11</v>
      </c>
      <c r="D13" t="s">
        <v>12</v>
      </c>
      <c r="F13" s="14"/>
      <c r="H13" s="248">
        <v>2</v>
      </c>
      <c r="I13" s="248"/>
      <c r="J13" s="47">
        <v>8</v>
      </c>
      <c r="K13" s="59">
        <v>10</v>
      </c>
      <c r="L13" s="20" t="s">
        <v>54</v>
      </c>
      <c r="M13" s="20"/>
      <c r="N13" s="14" t="s">
        <v>9</v>
      </c>
      <c r="O13" s="205" t="s">
        <v>66</v>
      </c>
      <c r="Q13" s="20">
        <v>83</v>
      </c>
      <c r="R13" s="14">
        <v>110</v>
      </c>
      <c r="S13" s="14">
        <v>80</v>
      </c>
      <c r="T13" s="263" t="s">
        <v>1325</v>
      </c>
      <c r="U13" s="263"/>
      <c r="V13" s="263"/>
      <c r="W13" s="14" t="str">
        <f t="shared" si="1"/>
        <v>v_18</v>
      </c>
      <c r="X13" s="14">
        <f t="shared" si="2"/>
        <v>110</v>
      </c>
      <c r="Y13" s="263" t="str">
        <f t="shared" si="4"/>
        <v>v_76</v>
      </c>
      <c r="Z13" s="263">
        <f t="shared" si="3"/>
        <v>2320</v>
      </c>
      <c r="AA13" s="263"/>
      <c r="AB13" s="263"/>
      <c r="AD13" s="32" t="s">
        <v>67</v>
      </c>
      <c r="AE13" s="32">
        <v>1</v>
      </c>
      <c r="AF13" s="124" t="s">
        <v>1027</v>
      </c>
      <c r="AG13" s="125" t="s">
        <v>1028</v>
      </c>
      <c r="AH13" s="244">
        <v>1</v>
      </c>
      <c r="AI13" s="244">
        <v>2</v>
      </c>
      <c r="AJ13" s="244">
        <v>3</v>
      </c>
      <c r="AK13" s="244">
        <v>4</v>
      </c>
      <c r="AL13" s="244">
        <v>5</v>
      </c>
      <c r="AM13" s="122"/>
      <c r="AO13" s="12" t="s">
        <v>18</v>
      </c>
      <c r="AP13" s="12" t="s">
        <v>19</v>
      </c>
      <c r="AQ13" s="13" t="s">
        <v>68</v>
      </c>
      <c r="AR13" s="13"/>
      <c r="AS13" s="60"/>
      <c r="AT13" s="60"/>
      <c r="AZ13" t="s">
        <v>21</v>
      </c>
      <c r="BA13" s="14"/>
      <c r="BB13" s="47">
        <v>8</v>
      </c>
      <c r="BC13" s="20">
        <v>10</v>
      </c>
      <c r="BD13" s="20" t="s">
        <v>54</v>
      </c>
      <c r="BE13" s="20" t="s">
        <v>66</v>
      </c>
      <c r="BF13" s="20">
        <v>83</v>
      </c>
      <c r="BG13" s="32" t="s">
        <v>69</v>
      </c>
      <c r="BH13" s="50"/>
      <c r="BJ13" s="12" t="s">
        <v>18</v>
      </c>
      <c r="BK13" s="12" t="s">
        <v>19</v>
      </c>
      <c r="BL13" s="13" t="s">
        <v>68</v>
      </c>
    </row>
    <row r="14" spans="1:66" x14ac:dyDescent="0.25">
      <c r="A14">
        <v>14</v>
      </c>
      <c r="B14" t="s">
        <v>10</v>
      </c>
      <c r="C14" t="s">
        <v>11</v>
      </c>
      <c r="D14" t="s">
        <v>12</v>
      </c>
      <c r="F14" s="14"/>
      <c r="H14" s="248">
        <v>2</v>
      </c>
      <c r="I14" s="248"/>
      <c r="J14" s="47">
        <v>8</v>
      </c>
      <c r="K14" s="59">
        <v>11</v>
      </c>
      <c r="L14" s="20" t="s">
        <v>54</v>
      </c>
      <c r="M14" s="20"/>
      <c r="N14" s="14" t="s">
        <v>9</v>
      </c>
      <c r="O14" s="205" t="s">
        <v>70</v>
      </c>
      <c r="Q14" s="20">
        <v>84</v>
      </c>
      <c r="R14" s="14">
        <v>120</v>
      </c>
      <c r="S14" s="14">
        <v>80</v>
      </c>
      <c r="T14" s="263" t="s">
        <v>1325</v>
      </c>
      <c r="U14" s="263"/>
      <c r="V14" s="263"/>
      <c r="W14" s="14" t="str">
        <f t="shared" si="1"/>
        <v>v_19</v>
      </c>
      <c r="X14" s="14">
        <f t="shared" si="2"/>
        <v>120</v>
      </c>
      <c r="Y14" s="263" t="str">
        <f t="shared" si="4"/>
        <v>v_77</v>
      </c>
      <c r="Z14" s="263">
        <f t="shared" si="3"/>
        <v>2330</v>
      </c>
      <c r="AA14" s="263"/>
      <c r="AB14" s="263"/>
      <c r="AD14" s="32" t="s">
        <v>71</v>
      </c>
      <c r="AE14" s="32">
        <v>1</v>
      </c>
      <c r="AF14" s="124" t="s">
        <v>1027</v>
      </c>
      <c r="AG14" s="125" t="s">
        <v>1028</v>
      </c>
      <c r="AH14" s="244">
        <v>1</v>
      </c>
      <c r="AI14" s="244">
        <v>2</v>
      </c>
      <c r="AJ14" s="244">
        <v>3</v>
      </c>
      <c r="AK14" s="244">
        <v>4</v>
      </c>
      <c r="AL14" s="244">
        <v>5</v>
      </c>
      <c r="AM14" s="122"/>
      <c r="AO14" s="12" t="s">
        <v>18</v>
      </c>
      <c r="AP14" s="12" t="s">
        <v>19</v>
      </c>
      <c r="AQ14" s="13" t="s">
        <v>72</v>
      </c>
      <c r="AR14" s="13"/>
      <c r="AS14" s="60"/>
      <c r="AT14" s="60"/>
      <c r="AZ14" t="s">
        <v>21</v>
      </c>
      <c r="BA14" s="14"/>
      <c r="BB14" s="47">
        <v>8</v>
      </c>
      <c r="BC14" s="20">
        <v>11</v>
      </c>
      <c r="BD14" s="20" t="s">
        <v>54</v>
      </c>
      <c r="BE14" s="20" t="s">
        <v>70</v>
      </c>
      <c r="BF14" s="20">
        <v>84</v>
      </c>
      <c r="BG14" s="32" t="s">
        <v>73</v>
      </c>
      <c r="BH14" s="50"/>
      <c r="BJ14" s="12" t="s">
        <v>18</v>
      </c>
      <c r="BK14" s="12" t="s">
        <v>19</v>
      </c>
      <c r="BL14" s="13" t="s">
        <v>72</v>
      </c>
    </row>
    <row r="15" spans="1:66" x14ac:dyDescent="0.25">
      <c r="A15">
        <v>15</v>
      </c>
      <c r="B15" t="s">
        <v>10</v>
      </c>
      <c r="C15" t="s">
        <v>11</v>
      </c>
      <c r="D15" t="s">
        <v>12</v>
      </c>
      <c r="F15" s="14"/>
      <c r="H15" s="248">
        <v>2</v>
      </c>
      <c r="I15" s="248"/>
      <c r="J15" s="47">
        <v>8</v>
      </c>
      <c r="K15" s="59">
        <v>12</v>
      </c>
      <c r="L15" s="20" t="s">
        <v>54</v>
      </c>
      <c r="M15" s="20"/>
      <c r="N15" s="14" t="s">
        <v>9</v>
      </c>
      <c r="O15" s="205" t="s">
        <v>74</v>
      </c>
      <c r="Q15" s="20">
        <v>85</v>
      </c>
      <c r="R15" s="14">
        <v>130</v>
      </c>
      <c r="S15" s="14">
        <v>80</v>
      </c>
      <c r="T15" s="263" t="s">
        <v>1325</v>
      </c>
      <c r="U15" s="263"/>
      <c r="V15" s="263"/>
      <c r="W15" s="14" t="str">
        <f t="shared" si="1"/>
        <v>v_20</v>
      </c>
      <c r="X15" s="14">
        <f t="shared" si="2"/>
        <v>130</v>
      </c>
      <c r="Y15" s="263" t="str">
        <f t="shared" si="4"/>
        <v>v_78</v>
      </c>
      <c r="Z15" s="263">
        <f t="shared" si="3"/>
        <v>2340</v>
      </c>
      <c r="AA15" s="263"/>
      <c r="AB15" s="263"/>
      <c r="AD15" s="246" t="s">
        <v>75</v>
      </c>
      <c r="AE15" s="32">
        <v>1</v>
      </c>
      <c r="AF15" s="124" t="s">
        <v>1027</v>
      </c>
      <c r="AG15" s="125" t="s">
        <v>1028</v>
      </c>
      <c r="AH15" s="244">
        <v>1</v>
      </c>
      <c r="AI15" s="244">
        <v>2</v>
      </c>
      <c r="AJ15" s="244">
        <v>3</v>
      </c>
      <c r="AK15" s="244">
        <v>4</v>
      </c>
      <c r="AL15" s="244">
        <v>5</v>
      </c>
      <c r="AM15" s="122"/>
      <c r="AO15" s="12" t="s">
        <v>18</v>
      </c>
      <c r="AP15" s="12" t="s">
        <v>19</v>
      </c>
      <c r="AQ15" s="13" t="s">
        <v>76</v>
      </c>
      <c r="AR15" s="13"/>
      <c r="AS15" s="60"/>
      <c r="AT15" s="60"/>
      <c r="AZ15" t="s">
        <v>21</v>
      </c>
      <c r="BA15" s="14"/>
      <c r="BB15" s="47">
        <v>8</v>
      </c>
      <c r="BC15" s="20">
        <v>12</v>
      </c>
      <c r="BD15" s="20" t="s">
        <v>54</v>
      </c>
      <c r="BE15" s="20" t="s">
        <v>74</v>
      </c>
      <c r="BF15" s="20">
        <v>85</v>
      </c>
      <c r="BG15" s="32" t="s">
        <v>77</v>
      </c>
      <c r="BH15" s="50"/>
      <c r="BJ15" s="12" t="s">
        <v>18</v>
      </c>
      <c r="BK15" s="12" t="s">
        <v>19</v>
      </c>
      <c r="BL15" s="13" t="s">
        <v>76</v>
      </c>
    </row>
    <row r="16" spans="1:66" x14ac:dyDescent="0.25">
      <c r="A16">
        <v>16</v>
      </c>
      <c r="B16" t="s">
        <v>10</v>
      </c>
      <c r="C16" t="s">
        <v>11</v>
      </c>
      <c r="D16" t="s">
        <v>12</v>
      </c>
      <c r="F16" s="14"/>
      <c r="H16" s="248">
        <v>2</v>
      </c>
      <c r="I16" s="248"/>
      <c r="J16" s="47">
        <v>8</v>
      </c>
      <c r="K16" s="59">
        <v>13</v>
      </c>
      <c r="L16" s="20" t="s">
        <v>54</v>
      </c>
      <c r="M16" s="20"/>
      <c r="N16" s="14" t="s">
        <v>9</v>
      </c>
      <c r="O16" s="205" t="s">
        <v>78</v>
      </c>
      <c r="Q16" s="20">
        <v>86</v>
      </c>
      <c r="R16" s="14">
        <v>140</v>
      </c>
      <c r="S16" s="14">
        <v>80</v>
      </c>
      <c r="T16" s="263" t="s">
        <v>1325</v>
      </c>
      <c r="U16" s="263"/>
      <c r="V16" s="263"/>
      <c r="W16" s="14" t="str">
        <f t="shared" si="1"/>
        <v>v_21</v>
      </c>
      <c r="X16" s="14">
        <f t="shared" si="2"/>
        <v>140</v>
      </c>
      <c r="Y16" s="263" t="str">
        <f t="shared" si="4"/>
        <v>v_79</v>
      </c>
      <c r="Z16" s="263">
        <f t="shared" si="3"/>
        <v>2350</v>
      </c>
      <c r="AA16" s="263"/>
      <c r="AB16" s="263"/>
      <c r="AD16" s="246" t="s">
        <v>1350</v>
      </c>
      <c r="AE16" s="32">
        <v>1</v>
      </c>
      <c r="AF16" s="124" t="s">
        <v>1027</v>
      </c>
      <c r="AG16" s="125" t="s">
        <v>1028</v>
      </c>
      <c r="AH16" s="244">
        <v>1</v>
      </c>
      <c r="AI16" s="244">
        <v>2</v>
      </c>
      <c r="AJ16" s="244">
        <v>3</v>
      </c>
      <c r="AK16" s="244">
        <v>4</v>
      </c>
      <c r="AL16" s="244">
        <v>5</v>
      </c>
      <c r="AM16" s="122"/>
      <c r="AO16" s="12" t="s">
        <v>18</v>
      </c>
      <c r="AP16" s="12" t="s">
        <v>19</v>
      </c>
      <c r="AQ16" s="13" t="s">
        <v>80</v>
      </c>
      <c r="AR16" s="13"/>
      <c r="AS16" s="60"/>
      <c r="AT16" s="60"/>
      <c r="AZ16" t="s">
        <v>21</v>
      </c>
      <c r="BA16" s="14"/>
      <c r="BB16" s="47">
        <v>8</v>
      </c>
      <c r="BC16" s="20">
        <v>13</v>
      </c>
      <c r="BD16" s="20" t="s">
        <v>54</v>
      </c>
      <c r="BE16" s="20" t="s">
        <v>78</v>
      </c>
      <c r="BF16" s="20">
        <v>86</v>
      </c>
      <c r="BG16" s="32" t="s">
        <v>81</v>
      </c>
      <c r="BH16" s="50"/>
      <c r="BJ16" s="12" t="s">
        <v>18</v>
      </c>
      <c r="BK16" s="12" t="s">
        <v>19</v>
      </c>
      <c r="BL16" s="13" t="s">
        <v>80</v>
      </c>
    </row>
    <row r="17" spans="1:65" x14ac:dyDescent="0.25">
      <c r="A17">
        <v>17</v>
      </c>
      <c r="B17" t="s">
        <v>10</v>
      </c>
      <c r="C17" t="s">
        <v>11</v>
      </c>
      <c r="D17" t="s">
        <v>12</v>
      </c>
      <c r="F17" s="14"/>
      <c r="H17" s="248">
        <v>2</v>
      </c>
      <c r="I17" s="248">
        <v>9</v>
      </c>
      <c r="J17" s="47">
        <v>9</v>
      </c>
      <c r="K17" s="59">
        <v>14</v>
      </c>
      <c r="L17" s="14" t="s">
        <v>82</v>
      </c>
      <c r="M17" s="14"/>
      <c r="N17" s="14" t="s">
        <v>9</v>
      </c>
      <c r="O17" s="205" t="s">
        <v>83</v>
      </c>
      <c r="P17" s="14"/>
      <c r="Q17" s="14"/>
      <c r="R17" s="14">
        <v>150</v>
      </c>
      <c r="S17" s="14"/>
      <c r="T17" s="14"/>
      <c r="U17" s="14"/>
      <c r="V17" s="14"/>
      <c r="W17" s="14" t="str">
        <f t="shared" si="1"/>
        <v>v_22</v>
      </c>
      <c r="X17" s="14">
        <f t="shared" si="2"/>
        <v>150</v>
      </c>
      <c r="Y17" s="263" t="str">
        <f t="shared" si="4"/>
        <v/>
      </c>
      <c r="Z17" s="263" t="str">
        <f t="shared" si="3"/>
        <v/>
      </c>
      <c r="AA17" s="14" t="s">
        <v>1339</v>
      </c>
      <c r="AB17" s="14" t="s">
        <v>1015</v>
      </c>
      <c r="AC17" s="14"/>
      <c r="AD17" s="32" t="s">
        <v>1347</v>
      </c>
      <c r="AE17" s="32">
        <v>1</v>
      </c>
      <c r="AF17" s="124" t="s">
        <v>1029</v>
      </c>
      <c r="AG17" s="125" t="s">
        <v>1030</v>
      </c>
      <c r="AH17" s="244">
        <v>1</v>
      </c>
      <c r="AI17" s="244">
        <v>2</v>
      </c>
      <c r="AJ17" s="244">
        <v>3</v>
      </c>
      <c r="AK17" s="244">
        <v>4</v>
      </c>
      <c r="AL17" s="244">
        <v>5</v>
      </c>
      <c r="AM17" s="122"/>
      <c r="AO17" s="12" t="s">
        <v>18</v>
      </c>
      <c r="AP17" s="12" t="s">
        <v>84</v>
      </c>
      <c r="AQ17" s="13" t="s">
        <v>85</v>
      </c>
      <c r="AR17" s="13"/>
      <c r="AS17" s="60"/>
      <c r="AT17" s="60"/>
      <c r="AZ17" t="s">
        <v>21</v>
      </c>
      <c r="BA17" s="14"/>
      <c r="BB17" s="47">
        <v>9</v>
      </c>
      <c r="BC17" s="20">
        <v>14</v>
      </c>
      <c r="BD17" s="14" t="s">
        <v>82</v>
      </c>
      <c r="BE17" s="14" t="s">
        <v>83</v>
      </c>
      <c r="BF17" s="14"/>
      <c r="BG17" s="32" t="s">
        <v>86</v>
      </c>
      <c r="BH17" s="50"/>
      <c r="BJ17" s="12" t="s">
        <v>18</v>
      </c>
      <c r="BK17" s="12" t="s">
        <v>84</v>
      </c>
      <c r="BL17" s="13" t="s">
        <v>85</v>
      </c>
    </row>
    <row r="18" spans="1:65" x14ac:dyDescent="0.25">
      <c r="A18">
        <v>18</v>
      </c>
      <c r="B18" t="s">
        <v>10</v>
      </c>
      <c r="C18" t="s">
        <v>11</v>
      </c>
      <c r="D18" t="s">
        <v>12</v>
      </c>
      <c r="F18" s="14"/>
      <c r="H18" s="248">
        <v>2</v>
      </c>
      <c r="I18" s="248">
        <v>10</v>
      </c>
      <c r="J18" s="47">
        <v>10</v>
      </c>
      <c r="K18" s="59">
        <v>15</v>
      </c>
      <c r="L18" t="s">
        <v>87</v>
      </c>
      <c r="N18" s="14" t="s">
        <v>9</v>
      </c>
      <c r="O18" s="203" t="s">
        <v>88</v>
      </c>
      <c r="P18" s="14"/>
      <c r="Q18" s="14"/>
      <c r="R18" s="14">
        <v>160</v>
      </c>
      <c r="S18" s="14"/>
      <c r="T18" s="14"/>
      <c r="U18" s="14"/>
      <c r="V18" s="14"/>
      <c r="W18" s="14" t="str">
        <f t="shared" si="1"/>
        <v>v_23</v>
      </c>
      <c r="X18" s="14">
        <f t="shared" si="2"/>
        <v>160</v>
      </c>
      <c r="Y18" s="263" t="str">
        <f t="shared" si="4"/>
        <v>v_99</v>
      </c>
      <c r="Z18" s="263">
        <f t="shared" si="3"/>
        <v>2470</v>
      </c>
      <c r="AA18" s="14" t="s">
        <v>1341</v>
      </c>
      <c r="AB18" s="14" t="s">
        <v>144</v>
      </c>
      <c r="AC18" s="14"/>
      <c r="AD18" s="32" t="s">
        <v>89</v>
      </c>
      <c r="AE18" s="32">
        <v>1</v>
      </c>
      <c r="AF18" s="124" t="s">
        <v>1031</v>
      </c>
      <c r="AG18" s="125" t="s">
        <v>1032</v>
      </c>
      <c r="AH18" s="244">
        <v>1</v>
      </c>
      <c r="AI18" s="244">
        <v>2</v>
      </c>
      <c r="AJ18" s="244">
        <v>3</v>
      </c>
      <c r="AK18" s="244">
        <v>4</v>
      </c>
      <c r="AL18" s="244">
        <v>5</v>
      </c>
      <c r="AM18" s="122"/>
      <c r="AO18" s="12" t="s">
        <v>90</v>
      </c>
      <c r="AP18" s="12" t="s">
        <v>91</v>
      </c>
      <c r="AQ18" s="13" t="s">
        <v>92</v>
      </c>
      <c r="AR18" s="13"/>
      <c r="AS18" s="60"/>
      <c r="AT18" s="60"/>
      <c r="AZ18" t="s">
        <v>21</v>
      </c>
      <c r="BA18" s="14"/>
      <c r="BB18" s="47">
        <v>10</v>
      </c>
      <c r="BC18" s="20">
        <v>15</v>
      </c>
      <c r="BD18" t="s">
        <v>87</v>
      </c>
      <c r="BE18" t="s">
        <v>88</v>
      </c>
      <c r="BF18" s="14"/>
      <c r="BG18" s="32" t="s">
        <v>93</v>
      </c>
      <c r="BH18" s="50"/>
      <c r="BJ18" s="12" t="s">
        <v>90</v>
      </c>
      <c r="BK18" s="12" t="s">
        <v>91</v>
      </c>
      <c r="BL18" s="13" t="s">
        <v>92</v>
      </c>
    </row>
    <row r="19" spans="1:65" x14ac:dyDescent="0.25">
      <c r="A19">
        <v>19</v>
      </c>
      <c r="B19" t="s">
        <v>10</v>
      </c>
      <c r="C19" t="s">
        <v>11</v>
      </c>
      <c r="D19" t="s">
        <v>12</v>
      </c>
      <c r="F19" s="14" t="s">
        <v>94</v>
      </c>
      <c r="H19" s="248">
        <v>3</v>
      </c>
      <c r="I19" s="248">
        <v>11</v>
      </c>
      <c r="J19" s="47">
        <v>11</v>
      </c>
      <c r="K19" s="59">
        <v>16</v>
      </c>
      <c r="L19" t="s">
        <v>95</v>
      </c>
      <c r="N19" s="14" t="s">
        <v>9</v>
      </c>
      <c r="O19" s="203" t="s">
        <v>96</v>
      </c>
      <c r="P19" s="14"/>
      <c r="Q19" s="14"/>
      <c r="R19" s="14">
        <v>170</v>
      </c>
      <c r="S19" s="14"/>
      <c r="T19" s="263" t="s">
        <v>1325</v>
      </c>
      <c r="U19" s="263"/>
      <c r="V19" s="263"/>
      <c r="W19" s="14" t="str">
        <f t="shared" si="1"/>
        <v>v_26</v>
      </c>
      <c r="X19" s="14">
        <f t="shared" si="2"/>
        <v>170</v>
      </c>
      <c r="Y19" s="263" t="str">
        <f t="shared" si="4"/>
        <v>v_125</v>
      </c>
      <c r="Z19" s="263">
        <f t="shared" si="3"/>
        <v>2670</v>
      </c>
      <c r="AA19" s="263" t="s">
        <v>1341</v>
      </c>
      <c r="AB19" s="263" t="s">
        <v>1015</v>
      </c>
      <c r="AD19" s="32" t="s">
        <v>97</v>
      </c>
      <c r="AE19" s="32">
        <v>1</v>
      </c>
      <c r="AF19" s="124" t="s">
        <v>1033</v>
      </c>
      <c r="AG19" s="125" t="s">
        <v>1034</v>
      </c>
      <c r="AH19" s="244" t="s">
        <v>1033</v>
      </c>
      <c r="AI19" s="244" t="s">
        <v>1035</v>
      </c>
      <c r="AJ19" s="244" t="s">
        <v>1036</v>
      </c>
      <c r="AK19" s="244" t="s">
        <v>1037</v>
      </c>
      <c r="AL19" s="244" t="s">
        <v>1034</v>
      </c>
      <c r="AM19" s="122"/>
      <c r="AO19" s="12" t="s">
        <v>18</v>
      </c>
      <c r="AP19" s="12" t="s">
        <v>98</v>
      </c>
      <c r="AQ19" s="13" t="s">
        <v>99</v>
      </c>
      <c r="AR19" s="13"/>
      <c r="AS19" s="60"/>
      <c r="AT19" s="60"/>
      <c r="AZ19" t="s">
        <v>21</v>
      </c>
      <c r="BA19" s="14" t="s">
        <v>94</v>
      </c>
      <c r="BB19" s="47">
        <v>11</v>
      </c>
      <c r="BC19" s="20">
        <v>16</v>
      </c>
      <c r="BD19" t="s">
        <v>95</v>
      </c>
      <c r="BE19" t="s">
        <v>96</v>
      </c>
      <c r="BF19" s="14"/>
      <c r="BG19" s="32" t="s">
        <v>100</v>
      </c>
      <c r="BH19" s="50"/>
      <c r="BJ19" s="12" t="s">
        <v>18</v>
      </c>
      <c r="BK19" s="12" t="s">
        <v>98</v>
      </c>
      <c r="BL19" s="13" t="s">
        <v>99</v>
      </c>
    </row>
    <row r="20" spans="1:65" x14ac:dyDescent="0.25">
      <c r="A20">
        <v>20</v>
      </c>
      <c r="B20" t="s">
        <v>10</v>
      </c>
      <c r="C20" t="s">
        <v>11</v>
      </c>
      <c r="D20" t="s">
        <v>12</v>
      </c>
      <c r="F20" s="14">
        <v>5</v>
      </c>
      <c r="H20" s="248">
        <v>3</v>
      </c>
      <c r="I20" s="248">
        <v>12</v>
      </c>
      <c r="J20" s="47">
        <v>12</v>
      </c>
      <c r="K20" s="59">
        <v>17</v>
      </c>
      <c r="L20" t="s">
        <v>101</v>
      </c>
      <c r="N20" s="14" t="s">
        <v>9</v>
      </c>
      <c r="O20" s="203" t="s">
        <v>102</v>
      </c>
      <c r="P20" s="14"/>
      <c r="Q20" s="14"/>
      <c r="R20" s="14">
        <v>180</v>
      </c>
      <c r="S20" s="14"/>
      <c r="T20" s="14"/>
      <c r="U20" s="14"/>
      <c r="V20" s="14"/>
      <c r="W20" s="14" t="str">
        <f t="shared" si="1"/>
        <v>v_24</v>
      </c>
      <c r="X20" s="14">
        <f t="shared" si="2"/>
        <v>180</v>
      </c>
      <c r="Y20" s="263" t="str">
        <f t="shared" si="4"/>
        <v/>
      </c>
      <c r="Z20" s="263" t="str">
        <f t="shared" si="3"/>
        <v/>
      </c>
      <c r="AA20" s="14" t="s">
        <v>1341</v>
      </c>
      <c r="AB20" s="14" t="s">
        <v>1015</v>
      </c>
      <c r="AC20" s="14"/>
      <c r="AD20" s="32" t="s">
        <v>1348</v>
      </c>
      <c r="AE20" s="32">
        <v>1</v>
      </c>
      <c r="AF20" s="124" t="s">
        <v>1029</v>
      </c>
      <c r="AG20" s="125" t="s">
        <v>1038</v>
      </c>
      <c r="AH20" s="244">
        <v>1</v>
      </c>
      <c r="AI20" s="244">
        <v>2</v>
      </c>
      <c r="AJ20" s="244">
        <v>3</v>
      </c>
      <c r="AK20" s="244">
        <v>4</v>
      </c>
      <c r="AL20" s="244">
        <v>5</v>
      </c>
      <c r="AM20" s="122"/>
      <c r="AO20" s="12" t="s">
        <v>18</v>
      </c>
      <c r="AP20" s="12" t="s">
        <v>84</v>
      </c>
      <c r="AQ20" s="13" t="s">
        <v>103</v>
      </c>
      <c r="AR20" s="13"/>
      <c r="AS20" s="60"/>
      <c r="AT20" s="60"/>
      <c r="AZ20" t="s">
        <v>21</v>
      </c>
      <c r="BA20" s="14">
        <v>5</v>
      </c>
      <c r="BB20" s="47">
        <v>12</v>
      </c>
      <c r="BC20" s="20">
        <v>17</v>
      </c>
      <c r="BD20" t="s">
        <v>101</v>
      </c>
      <c r="BE20" t="s">
        <v>102</v>
      </c>
      <c r="BF20" s="14"/>
      <c r="BG20" s="32" t="s">
        <v>104</v>
      </c>
      <c r="BH20" s="50"/>
      <c r="BJ20" s="12" t="s">
        <v>18</v>
      </c>
      <c r="BK20" s="12" t="s">
        <v>84</v>
      </c>
      <c r="BL20" s="13" t="s">
        <v>103</v>
      </c>
    </row>
    <row r="21" spans="1:65" x14ac:dyDescent="0.25">
      <c r="A21">
        <v>21</v>
      </c>
      <c r="B21" t="s">
        <v>10</v>
      </c>
      <c r="C21" t="s">
        <v>11</v>
      </c>
      <c r="D21" t="s">
        <v>12</v>
      </c>
      <c r="F21" s="14"/>
      <c r="H21" s="248">
        <v>3</v>
      </c>
      <c r="I21" s="248">
        <v>13</v>
      </c>
      <c r="J21" s="47">
        <v>13</v>
      </c>
      <c r="K21" s="59">
        <v>18</v>
      </c>
      <c r="L21" t="s">
        <v>105</v>
      </c>
      <c r="N21" s="14" t="s">
        <v>9</v>
      </c>
      <c r="O21" s="203" t="s">
        <v>106</v>
      </c>
      <c r="P21" s="14"/>
      <c r="Q21" s="14"/>
      <c r="R21" s="14">
        <v>190</v>
      </c>
      <c r="S21" s="14"/>
      <c r="T21" s="14"/>
      <c r="U21" s="14"/>
      <c r="V21" s="14"/>
      <c r="W21" s="14" t="str">
        <f t="shared" si="1"/>
        <v>v_27</v>
      </c>
      <c r="X21" s="14">
        <f t="shared" si="2"/>
        <v>190</v>
      </c>
      <c r="Y21" s="263" t="str">
        <f t="shared" si="4"/>
        <v/>
      </c>
      <c r="Z21" s="263" t="str">
        <f t="shared" si="3"/>
        <v/>
      </c>
      <c r="AA21" s="14" t="s">
        <v>1341</v>
      </c>
      <c r="AB21" s="14" t="s">
        <v>1015</v>
      </c>
      <c r="AC21" s="14"/>
      <c r="AD21" s="246" t="s">
        <v>1349</v>
      </c>
      <c r="AE21" s="32">
        <v>1</v>
      </c>
      <c r="AF21" s="124" t="s">
        <v>1029</v>
      </c>
      <c r="AG21" s="125" t="s">
        <v>1030</v>
      </c>
      <c r="AH21" s="244">
        <v>1</v>
      </c>
      <c r="AI21" s="244">
        <v>2</v>
      </c>
      <c r="AJ21" s="244">
        <v>3</v>
      </c>
      <c r="AK21" s="244">
        <v>4</v>
      </c>
      <c r="AL21" s="244">
        <v>5</v>
      </c>
      <c r="AM21" s="122"/>
      <c r="AO21" s="12" t="s">
        <v>107</v>
      </c>
      <c r="AP21" s="12" t="s">
        <v>108</v>
      </c>
      <c r="AQ21" s="13" t="s">
        <v>109</v>
      </c>
      <c r="AR21" s="13"/>
      <c r="AS21" s="60"/>
      <c r="AT21" s="60"/>
      <c r="AZ21" t="s">
        <v>21</v>
      </c>
      <c r="BA21" s="14"/>
      <c r="BB21" s="47">
        <v>13</v>
      </c>
      <c r="BC21" s="20">
        <v>18</v>
      </c>
      <c r="BD21" t="s">
        <v>105</v>
      </c>
      <c r="BE21" t="s">
        <v>106</v>
      </c>
      <c r="BF21" s="14"/>
      <c r="BG21" s="32" t="s">
        <v>114</v>
      </c>
      <c r="BH21" s="50"/>
      <c r="BI21" s="32"/>
      <c r="BJ21" s="12" t="s">
        <v>107</v>
      </c>
      <c r="BK21" s="12" t="s">
        <v>108</v>
      </c>
      <c r="BL21" s="13" t="s">
        <v>109</v>
      </c>
    </row>
    <row r="22" spans="1:65" x14ac:dyDescent="0.25">
      <c r="A22">
        <v>22</v>
      </c>
      <c r="B22" t="s">
        <v>10</v>
      </c>
      <c r="C22" t="s">
        <v>11</v>
      </c>
      <c r="D22" t="s">
        <v>12</v>
      </c>
      <c r="H22" s="248">
        <v>3</v>
      </c>
      <c r="I22" s="248">
        <v>14</v>
      </c>
      <c r="J22" s="47">
        <v>14</v>
      </c>
      <c r="K22" s="59">
        <v>19</v>
      </c>
      <c r="L22" t="s">
        <v>110</v>
      </c>
      <c r="N22" s="14" t="s">
        <v>9</v>
      </c>
      <c r="O22" s="203" t="s">
        <v>111</v>
      </c>
      <c r="R22" s="14">
        <v>200</v>
      </c>
      <c r="S22" s="14"/>
      <c r="T22" s="263" t="s">
        <v>1325</v>
      </c>
      <c r="U22" s="263"/>
      <c r="V22" s="263"/>
      <c r="W22" s="14" t="str">
        <f t="shared" si="1"/>
        <v>v_28</v>
      </c>
      <c r="X22" s="14">
        <f t="shared" si="2"/>
        <v>200</v>
      </c>
      <c r="Y22" s="263" t="str">
        <f t="shared" si="4"/>
        <v>v_95</v>
      </c>
      <c r="Z22" s="263">
        <f t="shared" si="3"/>
        <v>2440</v>
      </c>
      <c r="AA22" s="263" t="s">
        <v>1339</v>
      </c>
      <c r="AB22" s="263" t="s">
        <v>1015</v>
      </c>
      <c r="AD22" s="32" t="s">
        <v>1317</v>
      </c>
      <c r="AE22" s="32">
        <v>1</v>
      </c>
      <c r="AF22" s="124" t="s">
        <v>16</v>
      </c>
      <c r="AG22" s="125" t="s">
        <v>1039</v>
      </c>
      <c r="AH22" s="244">
        <v>1</v>
      </c>
      <c r="AI22" s="244">
        <v>2</v>
      </c>
      <c r="AJ22" s="244">
        <v>3</v>
      </c>
      <c r="AK22" s="244">
        <v>4</v>
      </c>
      <c r="AL22" s="244">
        <v>5</v>
      </c>
      <c r="AM22" s="122"/>
      <c r="AO22" s="12" t="s">
        <v>18</v>
      </c>
      <c r="AP22" s="12" t="s">
        <v>98</v>
      </c>
      <c r="AQ22" s="13" t="s">
        <v>112</v>
      </c>
      <c r="AR22" s="13"/>
      <c r="AS22" s="60"/>
      <c r="AT22" s="60"/>
      <c r="AX22" s="111" t="s">
        <v>113</v>
      </c>
      <c r="AZ22" t="s">
        <v>21</v>
      </c>
      <c r="BB22" s="47">
        <v>14</v>
      </c>
      <c r="BC22" s="20">
        <v>19</v>
      </c>
      <c r="BD22" t="s">
        <v>110</v>
      </c>
      <c r="BE22" t="s">
        <v>111</v>
      </c>
      <c r="BG22" s="32" t="s">
        <v>1322</v>
      </c>
      <c r="BH22" s="50"/>
      <c r="BJ22" s="12" t="s">
        <v>18</v>
      </c>
      <c r="BK22" s="12" t="s">
        <v>98</v>
      </c>
      <c r="BL22" s="13" t="s">
        <v>112</v>
      </c>
      <c r="BM22" s="111" t="s">
        <v>113</v>
      </c>
    </row>
    <row r="23" spans="1:65" x14ac:dyDescent="0.25">
      <c r="A23">
        <v>23</v>
      </c>
      <c r="B23" t="s">
        <v>10</v>
      </c>
      <c r="C23" t="s">
        <v>11</v>
      </c>
      <c r="D23" t="s">
        <v>12</v>
      </c>
      <c r="H23" s="248">
        <v>3</v>
      </c>
      <c r="I23" s="248">
        <v>15</v>
      </c>
      <c r="J23" s="47">
        <v>15</v>
      </c>
      <c r="K23" s="59">
        <v>20</v>
      </c>
      <c r="L23" t="s">
        <v>115</v>
      </c>
      <c r="N23" s="14" t="s">
        <v>9</v>
      </c>
      <c r="O23" s="203" t="s">
        <v>116</v>
      </c>
      <c r="R23" s="14">
        <v>210</v>
      </c>
      <c r="S23" s="14"/>
      <c r="T23" s="263" t="s">
        <v>1325</v>
      </c>
      <c r="U23" s="263"/>
      <c r="V23" s="263"/>
      <c r="W23" s="14" t="str">
        <f t="shared" si="1"/>
        <v>v_29</v>
      </c>
      <c r="X23" s="14">
        <f t="shared" si="2"/>
        <v>210</v>
      </c>
      <c r="Y23" s="263" t="str">
        <f t="shared" si="4"/>
        <v>v_94</v>
      </c>
      <c r="Z23" s="263">
        <f t="shared" si="3"/>
        <v>2430</v>
      </c>
      <c r="AA23" s="263" t="s">
        <v>1339</v>
      </c>
      <c r="AB23" s="263" t="s">
        <v>1015</v>
      </c>
      <c r="AD23" s="258" t="s">
        <v>1243</v>
      </c>
      <c r="AE23" s="32">
        <v>1</v>
      </c>
      <c r="AF23" s="124" t="s">
        <v>1029</v>
      </c>
      <c r="AG23" s="125" t="s">
        <v>1030</v>
      </c>
      <c r="AH23" s="244">
        <v>1</v>
      </c>
      <c r="AI23" s="244">
        <v>2</v>
      </c>
      <c r="AJ23" s="244">
        <v>3</v>
      </c>
      <c r="AK23" s="244">
        <v>4</v>
      </c>
      <c r="AL23" s="244">
        <v>5</v>
      </c>
      <c r="AM23" s="122"/>
      <c r="AO23" s="12" t="s">
        <v>18</v>
      </c>
      <c r="AP23" s="12" t="s">
        <v>98</v>
      </c>
      <c r="AQ23" s="13" t="s">
        <v>117</v>
      </c>
      <c r="AR23" s="13"/>
      <c r="AS23" s="60"/>
      <c r="AT23" s="60"/>
      <c r="AZ23" t="s">
        <v>21</v>
      </c>
      <c r="BB23" s="47">
        <v>15</v>
      </c>
      <c r="BC23" s="20">
        <v>20</v>
      </c>
      <c r="BD23" t="s">
        <v>115</v>
      </c>
      <c r="BE23" t="s">
        <v>116</v>
      </c>
      <c r="BG23" s="32" t="s">
        <v>118</v>
      </c>
      <c r="BH23" s="50"/>
      <c r="BJ23" s="12" t="s">
        <v>18</v>
      </c>
      <c r="BK23" s="12" t="s">
        <v>98</v>
      </c>
      <c r="BL23" s="13" t="s">
        <v>117</v>
      </c>
    </row>
    <row r="24" spans="1:65" x14ac:dyDescent="0.25">
      <c r="A24">
        <v>24</v>
      </c>
      <c r="B24" t="s">
        <v>10</v>
      </c>
      <c r="C24" t="s">
        <v>11</v>
      </c>
      <c r="D24" t="s">
        <v>12</v>
      </c>
      <c r="F24" s="14" t="s">
        <v>119</v>
      </c>
      <c r="H24" s="248">
        <v>3</v>
      </c>
      <c r="I24" s="248">
        <v>16</v>
      </c>
      <c r="J24" s="47">
        <v>16</v>
      </c>
      <c r="K24" s="59">
        <v>21</v>
      </c>
      <c r="L24" t="s">
        <v>120</v>
      </c>
      <c r="N24" s="14" t="s">
        <v>9</v>
      </c>
      <c r="O24" s="203" t="s">
        <v>121</v>
      </c>
      <c r="R24" s="14">
        <v>220</v>
      </c>
      <c r="S24" s="14"/>
      <c r="T24" s="263" t="s">
        <v>1325</v>
      </c>
      <c r="U24" s="263"/>
      <c r="V24" s="263"/>
      <c r="W24" s="14" t="str">
        <f t="shared" si="1"/>
        <v>v_30</v>
      </c>
      <c r="X24" s="14">
        <f t="shared" si="2"/>
        <v>220</v>
      </c>
      <c r="Y24" s="263" t="str">
        <f t="shared" si="4"/>
        <v>v_96</v>
      </c>
      <c r="Z24" s="263">
        <f t="shared" si="3"/>
        <v>2450</v>
      </c>
      <c r="AA24" s="263" t="s">
        <v>1339</v>
      </c>
      <c r="AB24" s="263" t="s">
        <v>1015</v>
      </c>
      <c r="AD24" s="246" t="s">
        <v>1238</v>
      </c>
      <c r="AE24" s="32">
        <v>1</v>
      </c>
      <c r="AF24" s="124" t="s">
        <v>16</v>
      </c>
      <c r="AG24" s="125" t="s">
        <v>17</v>
      </c>
      <c r="AH24" s="244">
        <v>1</v>
      </c>
      <c r="AI24" s="244">
        <v>2</v>
      </c>
      <c r="AJ24" s="244">
        <v>3</v>
      </c>
      <c r="AK24" s="244">
        <v>4</v>
      </c>
      <c r="AL24" s="244">
        <v>5</v>
      </c>
      <c r="AM24" s="122"/>
      <c r="AO24" s="12" t="s">
        <v>18</v>
      </c>
      <c r="AP24" s="12" t="s">
        <v>98</v>
      </c>
      <c r="AQ24" s="13" t="s">
        <v>122</v>
      </c>
      <c r="AR24" s="13"/>
      <c r="AS24" s="60"/>
      <c r="AT24" s="60"/>
      <c r="AZ24" t="s">
        <v>21</v>
      </c>
      <c r="BA24" s="14" t="s">
        <v>119</v>
      </c>
      <c r="BB24" s="47">
        <v>16</v>
      </c>
      <c r="BC24" s="20">
        <v>21</v>
      </c>
      <c r="BD24" t="s">
        <v>120</v>
      </c>
      <c r="BE24" t="s">
        <v>121</v>
      </c>
      <c r="BG24" s="32" t="s">
        <v>123</v>
      </c>
      <c r="BH24" s="50"/>
      <c r="BJ24" s="12" t="s">
        <v>18</v>
      </c>
      <c r="BK24" s="12" t="s">
        <v>98</v>
      </c>
      <c r="BL24" s="13" t="s">
        <v>122</v>
      </c>
    </row>
    <row r="25" spans="1:65" x14ac:dyDescent="0.25">
      <c r="A25">
        <v>25</v>
      </c>
      <c r="B25" t="s">
        <v>10</v>
      </c>
      <c r="C25" t="s">
        <v>11</v>
      </c>
      <c r="D25" t="s">
        <v>12</v>
      </c>
      <c r="F25" s="14">
        <v>6</v>
      </c>
      <c r="H25" s="248">
        <v>4</v>
      </c>
      <c r="I25" s="248">
        <v>17</v>
      </c>
      <c r="J25" s="47">
        <v>17</v>
      </c>
      <c r="K25" s="59">
        <v>22</v>
      </c>
      <c r="L25" t="s">
        <v>124</v>
      </c>
      <c r="N25" s="14" t="s">
        <v>9</v>
      </c>
      <c r="O25" s="203" t="s">
        <v>125</v>
      </c>
      <c r="R25" s="14">
        <v>230</v>
      </c>
      <c r="S25" s="14"/>
      <c r="T25" s="14"/>
      <c r="U25" s="14"/>
      <c r="V25" s="14"/>
      <c r="W25" s="14" t="str">
        <f t="shared" si="1"/>
        <v>v_31</v>
      </c>
      <c r="X25" s="14">
        <f t="shared" si="2"/>
        <v>230</v>
      </c>
      <c r="Y25" s="263" t="str">
        <f t="shared" si="4"/>
        <v/>
      </c>
      <c r="Z25" s="263" t="str">
        <f t="shared" si="3"/>
        <v/>
      </c>
      <c r="AA25" s="14" t="s">
        <v>1339</v>
      </c>
      <c r="AB25" s="14" t="s">
        <v>1015</v>
      </c>
      <c r="AC25" s="14"/>
      <c r="AD25" s="246" t="s">
        <v>1230</v>
      </c>
      <c r="AE25" s="32">
        <v>1</v>
      </c>
      <c r="AF25" s="124" t="s">
        <v>1029</v>
      </c>
      <c r="AG25" s="125" t="s">
        <v>1030</v>
      </c>
      <c r="AH25" s="244">
        <v>1</v>
      </c>
      <c r="AI25" s="244">
        <v>2</v>
      </c>
      <c r="AJ25" s="244">
        <v>3</v>
      </c>
      <c r="AK25" s="244">
        <v>4</v>
      </c>
      <c r="AL25" s="244">
        <v>5</v>
      </c>
      <c r="AM25" s="122"/>
      <c r="AO25" s="12" t="s">
        <v>18</v>
      </c>
      <c r="AP25" s="12" t="s">
        <v>126</v>
      </c>
      <c r="AQ25" s="13" t="s">
        <v>127</v>
      </c>
      <c r="AR25" s="13"/>
      <c r="AS25" s="60"/>
      <c r="AT25" s="60"/>
      <c r="AZ25" t="s">
        <v>21</v>
      </c>
      <c r="BA25" s="14">
        <v>6</v>
      </c>
      <c r="BB25" s="47">
        <v>17</v>
      </c>
      <c r="BC25" s="20">
        <v>22</v>
      </c>
      <c r="BD25" t="s">
        <v>124</v>
      </c>
      <c r="BE25" t="s">
        <v>125</v>
      </c>
      <c r="BG25" s="32" t="s">
        <v>128</v>
      </c>
      <c r="BH25" s="50"/>
      <c r="BJ25" s="12" t="s">
        <v>18</v>
      </c>
      <c r="BK25" s="12" t="s">
        <v>126</v>
      </c>
      <c r="BL25" s="13" t="s">
        <v>127</v>
      </c>
    </row>
    <row r="26" spans="1:65" x14ac:dyDescent="0.25">
      <c r="A26">
        <v>26</v>
      </c>
      <c r="B26" t="s">
        <v>10</v>
      </c>
      <c r="C26" t="s">
        <v>11</v>
      </c>
      <c r="D26" t="s">
        <v>12</v>
      </c>
      <c r="H26" s="248">
        <v>4</v>
      </c>
      <c r="I26" s="248">
        <v>18</v>
      </c>
      <c r="J26" s="47">
        <v>18</v>
      </c>
      <c r="K26" s="59">
        <v>23</v>
      </c>
      <c r="L26" t="s">
        <v>129</v>
      </c>
      <c r="N26" s="14" t="s">
        <v>9</v>
      </c>
      <c r="O26" s="203" t="s">
        <v>130</v>
      </c>
      <c r="R26" s="14">
        <v>240</v>
      </c>
      <c r="S26" s="14"/>
      <c r="T26" s="263" t="s">
        <v>1325</v>
      </c>
      <c r="U26" s="263"/>
      <c r="V26" s="263"/>
      <c r="W26" s="14" t="str">
        <f t="shared" si="1"/>
        <v>v_32</v>
      </c>
      <c r="X26" s="14">
        <f t="shared" si="2"/>
        <v>240</v>
      </c>
      <c r="Y26" s="263" t="str">
        <f t="shared" si="4"/>
        <v>v_57</v>
      </c>
      <c r="Z26" s="263">
        <f t="shared" si="3"/>
        <v>2150</v>
      </c>
      <c r="AA26" s="263"/>
      <c r="AB26" s="263"/>
      <c r="AD26" s="258" t="s">
        <v>1245</v>
      </c>
      <c r="AE26" s="32">
        <v>1</v>
      </c>
      <c r="AF26" s="124" t="s">
        <v>1040</v>
      </c>
      <c r="AG26" s="269" t="s">
        <v>1041</v>
      </c>
      <c r="AH26" s="244" t="s">
        <v>1042</v>
      </c>
      <c r="AI26" s="244" t="s">
        <v>1043</v>
      </c>
      <c r="AJ26" s="244" t="s">
        <v>1044</v>
      </c>
      <c r="AK26" s="244" t="s">
        <v>1045</v>
      </c>
      <c r="AL26" s="244" t="s">
        <v>1041</v>
      </c>
      <c r="AM26" s="122"/>
      <c r="AO26" s="12" t="s">
        <v>18</v>
      </c>
      <c r="AP26" s="12" t="s">
        <v>98</v>
      </c>
      <c r="AQ26" s="13" t="s">
        <v>131</v>
      </c>
      <c r="AR26" s="13"/>
      <c r="AS26" s="60"/>
      <c r="AT26" s="60"/>
      <c r="AZ26" t="s">
        <v>21</v>
      </c>
      <c r="BB26" s="47">
        <v>18</v>
      </c>
      <c r="BC26" s="20">
        <v>23</v>
      </c>
      <c r="BD26" t="s">
        <v>129</v>
      </c>
      <c r="BE26" t="s">
        <v>130</v>
      </c>
      <c r="BG26" s="32" t="s">
        <v>132</v>
      </c>
      <c r="BH26" s="50"/>
      <c r="BJ26" s="12" t="s">
        <v>18</v>
      </c>
      <c r="BK26" s="12" t="s">
        <v>98</v>
      </c>
      <c r="BL26" s="13" t="s">
        <v>131</v>
      </c>
    </row>
    <row r="27" spans="1:65" x14ac:dyDescent="0.25">
      <c r="A27">
        <v>27</v>
      </c>
      <c r="B27" t="s">
        <v>10</v>
      </c>
      <c r="C27" t="s">
        <v>11</v>
      </c>
      <c r="D27" t="s">
        <v>12</v>
      </c>
      <c r="H27" s="248">
        <v>4</v>
      </c>
      <c r="I27" s="248">
        <v>19</v>
      </c>
      <c r="J27" s="47">
        <v>19</v>
      </c>
      <c r="K27" s="59">
        <v>24</v>
      </c>
      <c r="L27" t="s">
        <v>133</v>
      </c>
      <c r="N27" s="14" t="s">
        <v>9</v>
      </c>
      <c r="O27" s="203" t="s">
        <v>134</v>
      </c>
      <c r="R27" s="14">
        <v>250</v>
      </c>
      <c r="S27" s="14"/>
      <c r="T27" s="14"/>
      <c r="U27" s="14"/>
      <c r="V27" s="14"/>
      <c r="W27" s="14" t="str">
        <f t="shared" si="1"/>
        <v>v_33</v>
      </c>
      <c r="X27" s="14">
        <f t="shared" si="2"/>
        <v>250</v>
      </c>
      <c r="Y27" s="263" t="str">
        <f t="shared" si="4"/>
        <v/>
      </c>
      <c r="Z27" s="263" t="str">
        <f t="shared" si="3"/>
        <v/>
      </c>
      <c r="AA27" s="14" t="s">
        <v>1339</v>
      </c>
      <c r="AB27" s="14" t="s">
        <v>1340</v>
      </c>
      <c r="AC27" s="14"/>
      <c r="AD27" s="258" t="s">
        <v>1351</v>
      </c>
      <c r="AE27" s="32">
        <v>1</v>
      </c>
      <c r="AF27" s="124" t="s">
        <v>1046</v>
      </c>
      <c r="AG27" s="125" t="s">
        <v>1047</v>
      </c>
      <c r="AH27" s="244">
        <v>1</v>
      </c>
      <c r="AI27" s="244">
        <v>2</v>
      </c>
      <c r="AJ27" s="244">
        <v>3</v>
      </c>
      <c r="AK27" s="244">
        <v>4</v>
      </c>
      <c r="AL27" s="244">
        <v>5</v>
      </c>
      <c r="AM27" s="122"/>
      <c r="AO27" s="12" t="s">
        <v>135</v>
      </c>
      <c r="AP27" s="12" t="s">
        <v>136</v>
      </c>
      <c r="AQ27" s="13" t="s">
        <v>137</v>
      </c>
      <c r="AR27" s="13"/>
      <c r="AS27" s="60"/>
      <c r="AT27" s="60"/>
      <c r="AX27" s="111" t="s">
        <v>138</v>
      </c>
      <c r="AZ27" t="s">
        <v>21</v>
      </c>
      <c r="BB27" s="47">
        <v>19</v>
      </c>
      <c r="BC27" s="20">
        <v>24</v>
      </c>
      <c r="BD27" t="s">
        <v>133</v>
      </c>
      <c r="BE27" t="s">
        <v>134</v>
      </c>
      <c r="BG27" s="32" t="s">
        <v>139</v>
      </c>
      <c r="BH27" s="50"/>
      <c r="BJ27" s="12" t="s">
        <v>135</v>
      </c>
      <c r="BK27" s="12" t="s">
        <v>136</v>
      </c>
      <c r="BL27" s="13" t="s">
        <v>137</v>
      </c>
      <c r="BM27" s="111" t="s">
        <v>138</v>
      </c>
    </row>
    <row r="28" spans="1:65" x14ac:dyDescent="0.25">
      <c r="A28">
        <v>28</v>
      </c>
      <c r="B28" t="s">
        <v>10</v>
      </c>
      <c r="C28" t="s">
        <v>11</v>
      </c>
      <c r="D28" t="s">
        <v>12</v>
      </c>
      <c r="H28" s="248">
        <v>4</v>
      </c>
      <c r="I28" s="248">
        <v>20</v>
      </c>
      <c r="J28" s="47">
        <v>20</v>
      </c>
      <c r="K28" s="59">
        <v>25</v>
      </c>
      <c r="L28" t="s">
        <v>140</v>
      </c>
      <c r="N28" s="14" t="s">
        <v>9</v>
      </c>
      <c r="O28" s="203" t="s">
        <v>141</v>
      </c>
      <c r="R28" s="14">
        <v>260</v>
      </c>
      <c r="S28" s="14"/>
      <c r="T28" s="263" t="s">
        <v>1325</v>
      </c>
      <c r="U28" s="263"/>
      <c r="V28" s="263"/>
      <c r="W28" s="14" t="str">
        <f t="shared" si="1"/>
        <v>v_34</v>
      </c>
      <c r="X28" s="14">
        <f t="shared" si="2"/>
        <v>260</v>
      </c>
      <c r="Y28" s="263" t="str">
        <f t="shared" si="4"/>
        <v>v_67</v>
      </c>
      <c r="Z28" s="263">
        <f t="shared" si="3"/>
        <v>2240</v>
      </c>
      <c r="AA28" s="263" t="s">
        <v>1339</v>
      </c>
      <c r="AB28" s="263" t="s">
        <v>1340</v>
      </c>
      <c r="AD28" s="58" t="s">
        <v>142</v>
      </c>
      <c r="AE28" s="32">
        <v>1</v>
      </c>
      <c r="AF28" s="124" t="s">
        <v>1046</v>
      </c>
      <c r="AG28" s="125" t="s">
        <v>1047</v>
      </c>
      <c r="AH28" s="244">
        <v>1</v>
      </c>
      <c r="AI28" s="244">
        <v>2</v>
      </c>
      <c r="AJ28" s="244">
        <v>3</v>
      </c>
      <c r="AK28" s="244">
        <v>4</v>
      </c>
      <c r="AL28" s="244">
        <v>5</v>
      </c>
      <c r="AM28" s="126"/>
      <c r="AO28" s="12" t="s">
        <v>135</v>
      </c>
      <c r="AP28" s="12" t="s">
        <v>136</v>
      </c>
      <c r="AQ28" s="13" t="s">
        <v>143</v>
      </c>
      <c r="AR28" s="13"/>
      <c r="AS28" s="60"/>
      <c r="AT28" s="60"/>
      <c r="AX28" s="111" t="s">
        <v>144</v>
      </c>
      <c r="AZ28" t="s">
        <v>21</v>
      </c>
      <c r="BB28" s="47">
        <v>20</v>
      </c>
      <c r="BC28" s="20">
        <v>25</v>
      </c>
      <c r="BD28" t="s">
        <v>140</v>
      </c>
      <c r="BE28" t="s">
        <v>141</v>
      </c>
      <c r="BG28" s="32" t="s">
        <v>145</v>
      </c>
      <c r="BH28" s="50"/>
      <c r="BJ28" s="12" t="s">
        <v>135</v>
      </c>
      <c r="BK28" s="12" t="s">
        <v>136</v>
      </c>
      <c r="BL28" s="13" t="s">
        <v>143</v>
      </c>
      <c r="BM28" s="111" t="s">
        <v>144</v>
      </c>
    </row>
    <row r="29" spans="1:65" x14ac:dyDescent="0.25">
      <c r="A29">
        <v>29</v>
      </c>
      <c r="B29" t="s">
        <v>10</v>
      </c>
      <c r="C29" t="s">
        <v>11</v>
      </c>
      <c r="D29" t="s">
        <v>12</v>
      </c>
      <c r="F29" s="14" t="s">
        <v>146</v>
      </c>
      <c r="H29" s="248">
        <v>4</v>
      </c>
      <c r="I29" s="248">
        <v>21</v>
      </c>
      <c r="J29" s="47">
        <v>21</v>
      </c>
      <c r="K29" s="59">
        <v>26</v>
      </c>
      <c r="L29" t="s">
        <v>147</v>
      </c>
      <c r="N29" s="14" t="s">
        <v>9</v>
      </c>
      <c r="O29" s="203" t="s">
        <v>148</v>
      </c>
      <c r="R29" s="14">
        <v>270</v>
      </c>
      <c r="S29" s="14"/>
      <c r="T29" s="14"/>
      <c r="U29" s="14"/>
      <c r="V29" s="14"/>
      <c r="W29" s="14" t="str">
        <f t="shared" si="1"/>
        <v>v_35</v>
      </c>
      <c r="X29" s="14">
        <f t="shared" si="2"/>
        <v>270</v>
      </c>
      <c r="Y29" s="263" t="str">
        <f t="shared" si="4"/>
        <v/>
      </c>
      <c r="Z29" s="263" t="str">
        <f t="shared" si="3"/>
        <v/>
      </c>
      <c r="AA29" s="14" t="s">
        <v>1341</v>
      </c>
      <c r="AB29" s="14" t="s">
        <v>1340</v>
      </c>
      <c r="AC29" s="14"/>
      <c r="AD29" s="32" t="s">
        <v>149</v>
      </c>
      <c r="AE29" s="32">
        <v>1</v>
      </c>
      <c r="AF29" s="124" t="s">
        <v>1029</v>
      </c>
      <c r="AG29" s="125" t="s">
        <v>1048</v>
      </c>
      <c r="AH29" s="244">
        <v>1</v>
      </c>
      <c r="AI29" s="244">
        <v>2</v>
      </c>
      <c r="AJ29" s="244">
        <v>3</v>
      </c>
      <c r="AK29" s="244">
        <v>4</v>
      </c>
      <c r="AL29" s="244">
        <v>5</v>
      </c>
      <c r="AM29" s="122"/>
      <c r="AO29" s="12" t="s">
        <v>135</v>
      </c>
      <c r="AP29" s="12" t="s">
        <v>136</v>
      </c>
      <c r="AQ29" s="13" t="s">
        <v>150</v>
      </c>
      <c r="AR29" s="13"/>
      <c r="AS29" s="60"/>
      <c r="AT29" s="60"/>
      <c r="AX29" s="111" t="s">
        <v>138</v>
      </c>
      <c r="AZ29" t="s">
        <v>21</v>
      </c>
      <c r="BA29" s="14" t="s">
        <v>146</v>
      </c>
      <c r="BB29" s="47">
        <v>21</v>
      </c>
      <c r="BC29" s="20">
        <v>26</v>
      </c>
      <c r="BD29" t="s">
        <v>147</v>
      </c>
      <c r="BE29" t="s">
        <v>148</v>
      </c>
      <c r="BG29" s="32" t="s">
        <v>151</v>
      </c>
      <c r="BH29" s="50"/>
      <c r="BJ29" s="12" t="s">
        <v>135</v>
      </c>
      <c r="BK29" s="12" t="s">
        <v>136</v>
      </c>
      <c r="BL29" s="13" t="s">
        <v>150</v>
      </c>
      <c r="BM29" s="111" t="s">
        <v>138</v>
      </c>
    </row>
    <row r="30" spans="1:65" x14ac:dyDescent="0.25">
      <c r="A30">
        <v>30</v>
      </c>
      <c r="B30" t="s">
        <v>10</v>
      </c>
      <c r="C30" t="s">
        <v>11</v>
      </c>
      <c r="D30" t="s">
        <v>12</v>
      </c>
      <c r="F30" s="14">
        <v>7</v>
      </c>
      <c r="H30" s="248">
        <v>4</v>
      </c>
      <c r="I30" s="248">
        <v>22</v>
      </c>
      <c r="J30" s="47">
        <v>22</v>
      </c>
      <c r="K30" s="59">
        <v>27</v>
      </c>
      <c r="L30" t="s">
        <v>152</v>
      </c>
      <c r="N30" s="14" t="s">
        <v>9</v>
      </c>
      <c r="O30" s="203" t="s">
        <v>153</v>
      </c>
      <c r="P30" s="14"/>
      <c r="Q30" s="14"/>
      <c r="R30" s="14">
        <v>280</v>
      </c>
      <c r="S30" s="14"/>
      <c r="T30" s="263" t="s">
        <v>1325</v>
      </c>
      <c r="U30" s="263"/>
      <c r="V30" s="263"/>
      <c r="W30" s="14" t="str">
        <f t="shared" si="1"/>
        <v>v_36</v>
      </c>
      <c r="X30" s="14">
        <f t="shared" si="2"/>
        <v>280</v>
      </c>
      <c r="Y30" s="263" t="str">
        <f t="shared" si="4"/>
        <v>v_101</v>
      </c>
      <c r="Z30" s="263">
        <f t="shared" si="3"/>
        <v>2490</v>
      </c>
      <c r="AA30" s="263" t="s">
        <v>1339</v>
      </c>
      <c r="AB30" s="263" t="s">
        <v>1340</v>
      </c>
      <c r="AC30" s="14"/>
      <c r="AD30" s="32" t="s">
        <v>154</v>
      </c>
      <c r="AE30" s="32">
        <v>1</v>
      </c>
      <c r="AF30" s="124" t="s">
        <v>1049</v>
      </c>
      <c r="AG30" s="125" t="s">
        <v>1050</v>
      </c>
      <c r="AH30" s="244">
        <v>1</v>
      </c>
      <c r="AI30" s="244">
        <v>2</v>
      </c>
      <c r="AJ30" s="244">
        <v>3</v>
      </c>
      <c r="AK30" s="244">
        <v>4</v>
      </c>
      <c r="AL30" s="244">
        <v>5</v>
      </c>
      <c r="AM30" s="122"/>
      <c r="AO30" s="12" t="s">
        <v>135</v>
      </c>
      <c r="AP30" s="12" t="s">
        <v>155</v>
      </c>
      <c r="AQ30" s="13" t="s">
        <v>156</v>
      </c>
      <c r="AR30" s="13"/>
      <c r="AS30" s="60"/>
      <c r="AT30" s="60"/>
      <c r="AX30" s="111" t="s">
        <v>138</v>
      </c>
      <c r="AZ30" t="s">
        <v>21</v>
      </c>
      <c r="BA30" s="14">
        <v>7</v>
      </c>
      <c r="BB30" s="47">
        <v>22</v>
      </c>
      <c r="BC30" s="20">
        <v>27</v>
      </c>
      <c r="BD30" t="s">
        <v>152</v>
      </c>
      <c r="BE30" t="s">
        <v>153</v>
      </c>
      <c r="BF30" s="14"/>
      <c r="BG30" s="32" t="s">
        <v>157</v>
      </c>
      <c r="BH30" s="50"/>
      <c r="BJ30" s="12" t="s">
        <v>135</v>
      </c>
      <c r="BK30" s="12" t="s">
        <v>155</v>
      </c>
      <c r="BL30" s="13" t="s">
        <v>156</v>
      </c>
      <c r="BM30" s="111" t="s">
        <v>138</v>
      </c>
    </row>
    <row r="31" spans="1:65" x14ac:dyDescent="0.25">
      <c r="A31">
        <v>31</v>
      </c>
      <c r="B31" t="s">
        <v>10</v>
      </c>
      <c r="C31" t="s">
        <v>11</v>
      </c>
      <c r="D31" t="s">
        <v>12</v>
      </c>
      <c r="H31" s="248">
        <v>5</v>
      </c>
      <c r="I31" s="248">
        <v>23</v>
      </c>
      <c r="J31" s="47">
        <v>23</v>
      </c>
      <c r="K31" s="59">
        <v>28</v>
      </c>
      <c r="L31" t="s">
        <v>158</v>
      </c>
      <c r="N31" s="14" t="s">
        <v>9</v>
      </c>
      <c r="O31" s="203" t="s">
        <v>159</v>
      </c>
      <c r="P31" s="14"/>
      <c r="Q31" s="14"/>
      <c r="R31" s="14">
        <v>290</v>
      </c>
      <c r="S31" s="14"/>
      <c r="T31" s="14"/>
      <c r="U31" s="14"/>
      <c r="V31" s="14"/>
      <c r="W31" s="14" t="str">
        <f t="shared" si="1"/>
        <v>v_37</v>
      </c>
      <c r="X31" s="14">
        <f t="shared" si="2"/>
        <v>290</v>
      </c>
      <c r="Y31" s="263" t="str">
        <f t="shared" si="4"/>
        <v/>
      </c>
      <c r="Z31" s="263" t="str">
        <f t="shared" si="3"/>
        <v/>
      </c>
      <c r="AA31" s="14" t="s">
        <v>1339</v>
      </c>
      <c r="AB31" s="14" t="s">
        <v>1340</v>
      </c>
      <c r="AC31" s="14"/>
      <c r="AD31" s="258" t="s">
        <v>1246</v>
      </c>
      <c r="AE31" s="32">
        <v>1</v>
      </c>
      <c r="AF31" s="124" t="s">
        <v>16</v>
      </c>
      <c r="AG31" s="125" t="s">
        <v>1039</v>
      </c>
      <c r="AH31" s="244">
        <v>1</v>
      </c>
      <c r="AI31" s="244">
        <v>2</v>
      </c>
      <c r="AJ31" s="244">
        <v>3</v>
      </c>
      <c r="AK31" s="244">
        <v>4</v>
      </c>
      <c r="AL31" s="244">
        <v>5</v>
      </c>
      <c r="AM31" s="127"/>
      <c r="AN31" s="15"/>
      <c r="AO31" s="12" t="s">
        <v>135</v>
      </c>
      <c r="AP31" s="12" t="s">
        <v>155</v>
      </c>
      <c r="AQ31" s="13" t="s">
        <v>160</v>
      </c>
      <c r="AR31" s="13"/>
      <c r="AS31" s="60"/>
      <c r="AT31" s="60"/>
      <c r="AX31" s="111" t="s">
        <v>144</v>
      </c>
      <c r="AZ31" t="s">
        <v>21</v>
      </c>
      <c r="BB31" s="47">
        <v>23</v>
      </c>
      <c r="BC31" s="20">
        <v>28</v>
      </c>
      <c r="BD31" t="s">
        <v>158</v>
      </c>
      <c r="BE31" t="s">
        <v>159</v>
      </c>
      <c r="BF31" s="14"/>
      <c r="BG31" s="32" t="s">
        <v>161</v>
      </c>
      <c r="BH31" s="44"/>
      <c r="BI31" s="15"/>
      <c r="BJ31" s="12" t="s">
        <v>135</v>
      </c>
      <c r="BK31" s="12" t="s">
        <v>155</v>
      </c>
      <c r="BL31" s="13" t="s">
        <v>160</v>
      </c>
      <c r="BM31" s="111" t="s">
        <v>144</v>
      </c>
    </row>
    <row r="32" spans="1:65" x14ac:dyDescent="0.25">
      <c r="A32">
        <v>32</v>
      </c>
      <c r="B32" t="s">
        <v>10</v>
      </c>
      <c r="C32" t="s">
        <v>11</v>
      </c>
      <c r="D32" t="s">
        <v>12</v>
      </c>
      <c r="H32" s="248">
        <v>5</v>
      </c>
      <c r="I32" s="248">
        <v>24</v>
      </c>
      <c r="J32" s="47">
        <v>24</v>
      </c>
      <c r="K32" s="59">
        <v>29</v>
      </c>
      <c r="L32" t="s">
        <v>162</v>
      </c>
      <c r="N32" s="14" t="s">
        <v>9</v>
      </c>
      <c r="O32" s="203" t="s">
        <v>163</v>
      </c>
      <c r="R32" s="14">
        <v>300</v>
      </c>
      <c r="S32" s="14"/>
      <c r="T32" s="14"/>
      <c r="U32" s="14"/>
      <c r="V32" s="14"/>
      <c r="W32" s="14" t="str">
        <f t="shared" si="1"/>
        <v>v_38</v>
      </c>
      <c r="X32" s="14">
        <f t="shared" si="2"/>
        <v>300</v>
      </c>
      <c r="Y32" s="263" t="str">
        <f t="shared" si="4"/>
        <v/>
      </c>
      <c r="Z32" s="263" t="str">
        <f t="shared" si="3"/>
        <v/>
      </c>
      <c r="AA32" s="14" t="s">
        <v>1339</v>
      </c>
      <c r="AB32" s="14" t="s">
        <v>1340</v>
      </c>
      <c r="AC32" s="14"/>
      <c r="AD32" s="32" t="s">
        <v>164</v>
      </c>
      <c r="AE32" s="32">
        <v>1</v>
      </c>
      <c r="AF32" s="124" t="s">
        <v>1189</v>
      </c>
      <c r="AG32" s="125" t="s">
        <v>1051</v>
      </c>
      <c r="AH32" s="244">
        <v>1</v>
      </c>
      <c r="AI32" s="244">
        <v>2</v>
      </c>
      <c r="AJ32" s="244">
        <v>3</v>
      </c>
      <c r="AK32" s="244">
        <v>4</v>
      </c>
      <c r="AL32" s="244">
        <v>5</v>
      </c>
      <c r="AM32" s="127"/>
      <c r="AN32" s="15"/>
      <c r="AO32" s="12" t="s">
        <v>135</v>
      </c>
      <c r="AP32" s="12" t="s">
        <v>155</v>
      </c>
      <c r="AQ32" s="13" t="s">
        <v>165</v>
      </c>
      <c r="AR32" s="13"/>
      <c r="AS32" s="60"/>
      <c r="AT32" s="60"/>
      <c r="AX32" s="111" t="s">
        <v>144</v>
      </c>
      <c r="AZ32" t="s">
        <v>21</v>
      </c>
      <c r="BB32" s="47">
        <v>24</v>
      </c>
      <c r="BC32" s="20">
        <v>29</v>
      </c>
      <c r="BD32" t="s">
        <v>162</v>
      </c>
      <c r="BE32" t="s">
        <v>163</v>
      </c>
      <c r="BG32" s="32" t="s">
        <v>166</v>
      </c>
      <c r="BH32" s="44"/>
      <c r="BI32" s="15"/>
      <c r="BJ32" s="12" t="s">
        <v>135</v>
      </c>
      <c r="BK32" s="12" t="s">
        <v>155</v>
      </c>
      <c r="BL32" s="13" t="s">
        <v>165</v>
      </c>
      <c r="BM32" s="111" t="s">
        <v>144</v>
      </c>
    </row>
    <row r="33" spans="1:65" x14ac:dyDescent="0.25">
      <c r="A33">
        <v>33</v>
      </c>
      <c r="B33" t="s">
        <v>10</v>
      </c>
      <c r="C33" t="s">
        <v>11</v>
      </c>
      <c r="D33" t="s">
        <v>12</v>
      </c>
      <c r="H33" s="248">
        <v>5</v>
      </c>
      <c r="I33" s="248">
        <v>25</v>
      </c>
      <c r="J33" s="47">
        <v>25</v>
      </c>
      <c r="K33" s="59">
        <v>30</v>
      </c>
      <c r="L33" t="s">
        <v>167</v>
      </c>
      <c r="N33" s="14" t="s">
        <v>9</v>
      </c>
      <c r="O33" s="203" t="s">
        <v>168</v>
      </c>
      <c r="R33" s="14">
        <v>310</v>
      </c>
      <c r="S33" s="14"/>
      <c r="T33" s="14"/>
      <c r="U33" s="14"/>
      <c r="V33" s="14"/>
      <c r="W33" s="14" t="str">
        <f t="shared" si="1"/>
        <v>v_39</v>
      </c>
      <c r="X33" s="14">
        <f t="shared" si="2"/>
        <v>310</v>
      </c>
      <c r="Y33" s="263" t="str">
        <f t="shared" si="4"/>
        <v/>
      </c>
      <c r="Z33" s="263" t="str">
        <f t="shared" si="3"/>
        <v/>
      </c>
      <c r="AA33" s="14" t="s">
        <v>1339</v>
      </c>
      <c r="AB33" s="14" t="s">
        <v>1356</v>
      </c>
      <c r="AC33" s="14"/>
      <c r="AD33" s="32" t="s">
        <v>1318</v>
      </c>
      <c r="AE33" s="32">
        <v>1</v>
      </c>
      <c r="AF33" s="124" t="s">
        <v>1029</v>
      </c>
      <c r="AG33" s="125" t="s">
        <v>1038</v>
      </c>
      <c r="AH33" s="244">
        <v>1</v>
      </c>
      <c r="AI33" s="244">
        <v>2</v>
      </c>
      <c r="AJ33" s="244">
        <v>3</v>
      </c>
      <c r="AK33" s="244">
        <v>4</v>
      </c>
      <c r="AL33" s="244">
        <v>5</v>
      </c>
      <c r="AM33" s="127"/>
      <c r="AN33" s="15"/>
      <c r="AO33" s="12" t="s">
        <v>135</v>
      </c>
      <c r="AP33" s="12" t="s">
        <v>155</v>
      </c>
      <c r="AQ33" s="13" t="s">
        <v>169</v>
      </c>
      <c r="AR33" s="13"/>
      <c r="AS33" s="60"/>
      <c r="AT33" s="60"/>
      <c r="AX33" s="111" t="s">
        <v>144</v>
      </c>
      <c r="AZ33" t="s">
        <v>21</v>
      </c>
      <c r="BB33" s="47">
        <v>25</v>
      </c>
      <c r="BC33" s="20">
        <v>30</v>
      </c>
      <c r="BD33" t="s">
        <v>167</v>
      </c>
      <c r="BE33" t="s">
        <v>168</v>
      </c>
      <c r="BG33" s="32" t="s">
        <v>170</v>
      </c>
      <c r="BH33" s="44"/>
      <c r="BI33" s="15"/>
      <c r="BJ33" s="12" t="s">
        <v>135</v>
      </c>
      <c r="BK33" s="12" t="s">
        <v>155</v>
      </c>
      <c r="BL33" s="13" t="s">
        <v>169</v>
      </c>
      <c r="BM33" s="111" t="s">
        <v>144</v>
      </c>
    </row>
    <row r="34" spans="1:65" x14ac:dyDescent="0.25">
      <c r="A34">
        <v>34</v>
      </c>
      <c r="B34" t="s">
        <v>10</v>
      </c>
      <c r="C34" t="s">
        <v>11</v>
      </c>
      <c r="D34" t="s">
        <v>12</v>
      </c>
      <c r="F34" s="14" t="s">
        <v>171</v>
      </c>
      <c r="H34" s="248">
        <v>5</v>
      </c>
      <c r="I34" s="248">
        <v>26</v>
      </c>
      <c r="J34" s="47">
        <v>26</v>
      </c>
      <c r="K34" s="59">
        <v>31</v>
      </c>
      <c r="L34" t="s">
        <v>172</v>
      </c>
      <c r="N34" s="14" t="s">
        <v>9</v>
      </c>
      <c r="O34" s="203" t="s">
        <v>173</v>
      </c>
      <c r="P34" s="14"/>
      <c r="Q34" s="14"/>
      <c r="R34" s="14">
        <v>320</v>
      </c>
      <c r="S34" s="14"/>
      <c r="T34" s="263" t="s">
        <v>1325</v>
      </c>
      <c r="U34" s="263"/>
      <c r="V34" s="263"/>
      <c r="W34" s="14" t="str">
        <f t="shared" si="1"/>
        <v>v_40</v>
      </c>
      <c r="X34" s="14">
        <f t="shared" si="2"/>
        <v>320</v>
      </c>
      <c r="Y34" s="263" t="str">
        <f t="shared" si="4"/>
        <v>v_68</v>
      </c>
      <c r="Z34" s="263">
        <f t="shared" si="3"/>
        <v>2250</v>
      </c>
      <c r="AA34" s="263" t="s">
        <v>1339</v>
      </c>
      <c r="AB34" s="263" t="s">
        <v>1342</v>
      </c>
      <c r="AD34" s="258" t="s">
        <v>1247</v>
      </c>
      <c r="AE34" s="32">
        <v>1</v>
      </c>
      <c r="AF34" s="124" t="s">
        <v>1052</v>
      </c>
      <c r="AG34" s="125" t="s">
        <v>1053</v>
      </c>
      <c r="AH34" s="244">
        <v>1</v>
      </c>
      <c r="AI34" s="244">
        <v>2</v>
      </c>
      <c r="AJ34" s="244">
        <v>3</v>
      </c>
      <c r="AK34" s="244">
        <v>4</v>
      </c>
      <c r="AL34" s="244">
        <v>5</v>
      </c>
      <c r="AM34" s="122"/>
      <c r="AO34" s="12" t="s">
        <v>135</v>
      </c>
      <c r="AP34" s="12" t="s">
        <v>155</v>
      </c>
      <c r="AQ34" s="13" t="s">
        <v>174</v>
      </c>
      <c r="AR34" s="13"/>
      <c r="AS34" s="60"/>
      <c r="AT34" s="60"/>
      <c r="AX34" s="111" t="s">
        <v>144</v>
      </c>
      <c r="AZ34" t="s">
        <v>21</v>
      </c>
      <c r="BA34" s="14" t="s">
        <v>171</v>
      </c>
      <c r="BB34" s="47">
        <v>26</v>
      </c>
      <c r="BC34" s="20">
        <v>31</v>
      </c>
      <c r="BD34" t="s">
        <v>172</v>
      </c>
      <c r="BE34" t="s">
        <v>173</v>
      </c>
      <c r="BF34" s="14"/>
      <c r="BG34" s="32" t="s">
        <v>175</v>
      </c>
      <c r="BH34" s="50"/>
      <c r="BJ34" s="12" t="s">
        <v>135</v>
      </c>
      <c r="BK34" s="12" t="s">
        <v>155</v>
      </c>
      <c r="BL34" s="13" t="s">
        <v>174</v>
      </c>
      <c r="BM34" s="111" t="s">
        <v>144</v>
      </c>
    </row>
    <row r="35" spans="1:65" x14ac:dyDescent="0.25">
      <c r="A35">
        <v>35</v>
      </c>
      <c r="B35" t="s">
        <v>10</v>
      </c>
      <c r="C35" t="s">
        <v>11</v>
      </c>
      <c r="D35" t="s">
        <v>12</v>
      </c>
      <c r="F35" s="14">
        <v>8</v>
      </c>
      <c r="H35" s="248">
        <v>5</v>
      </c>
      <c r="I35" s="248">
        <v>27</v>
      </c>
      <c r="J35" s="47">
        <v>27</v>
      </c>
      <c r="K35" s="59">
        <v>32</v>
      </c>
      <c r="L35" t="s">
        <v>176</v>
      </c>
      <c r="N35" s="14" t="s">
        <v>9</v>
      </c>
      <c r="O35" s="203" t="s">
        <v>177</v>
      </c>
      <c r="R35" s="14">
        <v>330</v>
      </c>
      <c r="S35" s="14"/>
      <c r="T35" s="14"/>
      <c r="U35" s="14"/>
      <c r="V35" s="14"/>
      <c r="W35" s="14" t="str">
        <f t="shared" si="1"/>
        <v>v_41</v>
      </c>
      <c r="X35" s="14">
        <f t="shared" si="2"/>
        <v>330</v>
      </c>
      <c r="Y35" s="263" t="str">
        <f t="shared" si="4"/>
        <v/>
      </c>
      <c r="Z35" s="263" t="str">
        <f t="shared" si="3"/>
        <v/>
      </c>
      <c r="AA35" s="14" t="s">
        <v>1339</v>
      </c>
      <c r="AB35" s="14" t="s">
        <v>1015</v>
      </c>
      <c r="AC35" s="14"/>
      <c r="AD35" s="32" t="s">
        <v>178</v>
      </c>
      <c r="AE35" s="32">
        <v>1</v>
      </c>
      <c r="AF35" s="124" t="s">
        <v>1029</v>
      </c>
      <c r="AG35" s="125" t="s">
        <v>1038</v>
      </c>
      <c r="AH35" s="244">
        <v>1</v>
      </c>
      <c r="AI35" s="244">
        <v>2</v>
      </c>
      <c r="AJ35" s="244">
        <v>3</v>
      </c>
      <c r="AK35" s="244">
        <v>4</v>
      </c>
      <c r="AL35" s="244">
        <v>5</v>
      </c>
      <c r="AM35" s="122"/>
      <c r="AO35" s="12" t="s">
        <v>135</v>
      </c>
      <c r="AP35" s="12" t="s">
        <v>179</v>
      </c>
      <c r="AQ35" s="13" t="s">
        <v>180</v>
      </c>
      <c r="AR35" s="13"/>
      <c r="AS35" s="60"/>
      <c r="AT35" s="60"/>
      <c r="AX35" s="111" t="s">
        <v>181</v>
      </c>
      <c r="AZ35" t="s">
        <v>21</v>
      </c>
      <c r="BA35" s="14">
        <v>8</v>
      </c>
      <c r="BB35" s="47">
        <v>27</v>
      </c>
      <c r="BC35" s="20">
        <v>32</v>
      </c>
      <c r="BD35" t="s">
        <v>176</v>
      </c>
      <c r="BE35" t="s">
        <v>177</v>
      </c>
      <c r="BG35" s="32" t="s">
        <v>182</v>
      </c>
      <c r="BH35" s="50"/>
      <c r="BJ35" s="12" t="s">
        <v>135</v>
      </c>
      <c r="BK35" s="12" t="s">
        <v>179</v>
      </c>
      <c r="BL35" s="13" t="s">
        <v>180</v>
      </c>
      <c r="BM35" s="111" t="s">
        <v>181</v>
      </c>
    </row>
    <row r="36" spans="1:65" x14ac:dyDescent="0.25">
      <c r="A36">
        <v>36</v>
      </c>
      <c r="B36" t="s">
        <v>10</v>
      </c>
      <c r="C36" t="s">
        <v>11</v>
      </c>
      <c r="D36" t="s">
        <v>12</v>
      </c>
      <c r="H36" s="248">
        <v>5</v>
      </c>
      <c r="I36" s="248">
        <v>28</v>
      </c>
      <c r="J36" s="47">
        <v>28</v>
      </c>
      <c r="K36" s="59">
        <v>33</v>
      </c>
      <c r="L36" t="s">
        <v>183</v>
      </c>
      <c r="N36" s="14" t="s">
        <v>9</v>
      </c>
      <c r="O36" s="203" t="s">
        <v>184</v>
      </c>
      <c r="R36" s="14">
        <v>340</v>
      </c>
      <c r="S36" s="14"/>
      <c r="T36" s="14"/>
      <c r="U36" s="14"/>
      <c r="V36" s="14"/>
      <c r="W36" s="14" t="str">
        <f t="shared" si="1"/>
        <v>v_42</v>
      </c>
      <c r="X36" s="14">
        <f t="shared" si="2"/>
        <v>340</v>
      </c>
      <c r="Y36" s="263" t="str">
        <f t="shared" si="4"/>
        <v/>
      </c>
      <c r="Z36" s="263" t="str">
        <f t="shared" si="3"/>
        <v/>
      </c>
      <c r="AA36" s="14" t="s">
        <v>181</v>
      </c>
      <c r="AB36" s="14" t="s">
        <v>1344</v>
      </c>
      <c r="AC36" s="14"/>
      <c r="AD36" s="32" t="s">
        <v>1352</v>
      </c>
      <c r="AE36" s="32">
        <v>1</v>
      </c>
      <c r="AF36" s="124" t="s">
        <v>1029</v>
      </c>
      <c r="AG36" s="125" t="s">
        <v>1038</v>
      </c>
      <c r="AH36" s="244">
        <v>1</v>
      </c>
      <c r="AI36" s="244">
        <v>2</v>
      </c>
      <c r="AJ36" s="244">
        <v>3</v>
      </c>
      <c r="AK36" s="244">
        <v>4</v>
      </c>
      <c r="AL36" s="244">
        <v>5</v>
      </c>
      <c r="AM36" s="127"/>
      <c r="AN36" s="15"/>
      <c r="AO36" s="12" t="s">
        <v>90</v>
      </c>
      <c r="AP36" s="12" t="s">
        <v>185</v>
      </c>
      <c r="AQ36" s="13" t="s">
        <v>186</v>
      </c>
      <c r="AR36" s="13"/>
      <c r="AS36" s="60"/>
      <c r="AT36" s="60"/>
      <c r="AZ36" t="s">
        <v>21</v>
      </c>
      <c r="BB36" s="47">
        <v>28</v>
      </c>
      <c r="BC36" s="20">
        <v>33</v>
      </c>
      <c r="BD36" t="s">
        <v>183</v>
      </c>
      <c r="BE36" t="s">
        <v>184</v>
      </c>
      <c r="BG36" s="32" t="s">
        <v>187</v>
      </c>
      <c r="BH36" s="44"/>
      <c r="BI36" s="15"/>
      <c r="BJ36" s="12" t="s">
        <v>90</v>
      </c>
      <c r="BK36" s="12" t="s">
        <v>185</v>
      </c>
      <c r="BL36" s="13" t="s">
        <v>186</v>
      </c>
    </row>
    <row r="37" spans="1:65" x14ac:dyDescent="0.25">
      <c r="A37">
        <v>37</v>
      </c>
      <c r="B37" t="s">
        <v>10</v>
      </c>
      <c r="C37" t="s">
        <v>11</v>
      </c>
      <c r="D37" t="s">
        <v>12</v>
      </c>
      <c r="H37" s="248">
        <v>5</v>
      </c>
      <c r="I37" s="248">
        <v>29</v>
      </c>
      <c r="J37" s="47">
        <v>29</v>
      </c>
      <c r="K37" s="59">
        <v>34</v>
      </c>
      <c r="L37" t="s">
        <v>188</v>
      </c>
      <c r="N37" s="14" t="s">
        <v>9</v>
      </c>
      <c r="O37" s="203" t="s">
        <v>189</v>
      </c>
      <c r="R37" s="14">
        <v>350</v>
      </c>
      <c r="S37" s="14"/>
      <c r="T37" s="14"/>
      <c r="U37" s="14"/>
      <c r="V37" s="14"/>
      <c r="W37" s="14" t="str">
        <f t="shared" si="1"/>
        <v>v_43</v>
      </c>
      <c r="X37" s="14">
        <f t="shared" si="2"/>
        <v>350</v>
      </c>
      <c r="Y37" s="263" t="str">
        <f t="shared" si="4"/>
        <v/>
      </c>
      <c r="Z37" s="263" t="str">
        <f t="shared" si="3"/>
        <v/>
      </c>
      <c r="AA37" s="14"/>
      <c r="AB37" s="14"/>
      <c r="AC37" s="14"/>
      <c r="AD37" s="258" t="s">
        <v>1248</v>
      </c>
      <c r="AE37" s="32">
        <v>1</v>
      </c>
      <c r="AF37" s="124" t="s">
        <v>1029</v>
      </c>
      <c r="AG37" s="125" t="s">
        <v>1038</v>
      </c>
      <c r="AH37" s="244">
        <v>1</v>
      </c>
      <c r="AI37" s="244">
        <v>2</v>
      </c>
      <c r="AJ37" s="244">
        <v>3</v>
      </c>
      <c r="AK37" s="244">
        <v>4</v>
      </c>
      <c r="AL37" s="244">
        <v>5</v>
      </c>
      <c r="AM37" s="127"/>
      <c r="AN37" s="15"/>
      <c r="AO37" s="12" t="s">
        <v>90</v>
      </c>
      <c r="AP37" s="12" t="s">
        <v>185</v>
      </c>
      <c r="AQ37" s="13" t="s">
        <v>190</v>
      </c>
      <c r="AR37" s="13"/>
      <c r="AS37" s="60"/>
      <c r="AT37" s="60"/>
      <c r="AZ37" t="s">
        <v>21</v>
      </c>
      <c r="BB37" s="47">
        <v>29</v>
      </c>
      <c r="BC37" s="20">
        <v>34</v>
      </c>
      <c r="BD37" t="s">
        <v>188</v>
      </c>
      <c r="BE37" t="s">
        <v>189</v>
      </c>
      <c r="BG37" s="32" t="s">
        <v>191</v>
      </c>
      <c r="BH37" s="44"/>
      <c r="BI37" s="15"/>
      <c r="BJ37" s="12" t="s">
        <v>90</v>
      </c>
      <c r="BK37" s="12" t="s">
        <v>185</v>
      </c>
      <c r="BL37" s="13" t="s">
        <v>190</v>
      </c>
    </row>
    <row r="38" spans="1:65" x14ac:dyDescent="0.25">
      <c r="A38">
        <v>38</v>
      </c>
      <c r="B38" t="s">
        <v>10</v>
      </c>
      <c r="C38" t="s">
        <v>11</v>
      </c>
      <c r="D38" t="s">
        <v>12</v>
      </c>
      <c r="H38" s="248">
        <v>5</v>
      </c>
      <c r="I38" s="248">
        <v>30</v>
      </c>
      <c r="J38" s="47">
        <v>30</v>
      </c>
      <c r="K38" s="59">
        <v>35</v>
      </c>
      <c r="L38" t="s">
        <v>192</v>
      </c>
      <c r="N38" s="14" t="s">
        <v>9</v>
      </c>
      <c r="O38" s="203" t="s">
        <v>193</v>
      </c>
      <c r="R38" s="14">
        <v>360</v>
      </c>
      <c r="S38" s="14"/>
      <c r="T38" s="14"/>
      <c r="U38" s="14"/>
      <c r="V38" s="14"/>
      <c r="W38" s="14" t="str">
        <f t="shared" si="1"/>
        <v>v_44</v>
      </c>
      <c r="X38" s="14">
        <f t="shared" si="2"/>
        <v>360</v>
      </c>
      <c r="Y38" s="263" t="str">
        <f t="shared" si="4"/>
        <v/>
      </c>
      <c r="Z38" s="263" t="str">
        <f t="shared" si="3"/>
        <v/>
      </c>
      <c r="AA38" s="14" t="s">
        <v>1341</v>
      </c>
      <c r="AB38" s="14" t="s">
        <v>144</v>
      </c>
      <c r="AC38" s="14"/>
      <c r="AD38" s="246" t="s">
        <v>1231</v>
      </c>
      <c r="AE38" s="32">
        <v>1</v>
      </c>
      <c r="AF38" s="124" t="s">
        <v>1029</v>
      </c>
      <c r="AG38" s="125" t="s">
        <v>1038</v>
      </c>
      <c r="AH38" s="244">
        <v>1</v>
      </c>
      <c r="AI38" s="244">
        <v>2</v>
      </c>
      <c r="AJ38" s="244">
        <v>3</v>
      </c>
      <c r="AK38" s="244">
        <v>4</v>
      </c>
      <c r="AL38" s="244">
        <v>5</v>
      </c>
      <c r="AM38" s="122"/>
      <c r="AO38" s="12" t="s">
        <v>90</v>
      </c>
      <c r="AP38" s="12" t="s">
        <v>194</v>
      </c>
      <c r="AQ38" s="13" t="s">
        <v>195</v>
      </c>
      <c r="AR38" s="13"/>
      <c r="AS38" s="60"/>
      <c r="AT38" s="60"/>
      <c r="AZ38" t="s">
        <v>21</v>
      </c>
      <c r="BB38" s="47">
        <v>30</v>
      </c>
      <c r="BC38" s="20">
        <v>35</v>
      </c>
      <c r="BD38" t="s">
        <v>192</v>
      </c>
      <c r="BE38" t="s">
        <v>193</v>
      </c>
      <c r="BG38" s="32" t="s">
        <v>196</v>
      </c>
      <c r="BH38" s="50"/>
      <c r="BJ38" s="12" t="s">
        <v>90</v>
      </c>
      <c r="BK38" s="12" t="s">
        <v>194</v>
      </c>
      <c r="BL38" s="13" t="s">
        <v>195</v>
      </c>
    </row>
    <row r="39" spans="1:65" x14ac:dyDescent="0.25">
      <c r="A39">
        <v>39</v>
      </c>
      <c r="B39" t="s">
        <v>10</v>
      </c>
      <c r="C39" t="s">
        <v>11</v>
      </c>
      <c r="D39" t="s">
        <v>12</v>
      </c>
      <c r="F39" s="14" t="s">
        <v>197</v>
      </c>
      <c r="H39" s="248">
        <v>6</v>
      </c>
      <c r="I39" s="248">
        <v>31</v>
      </c>
      <c r="J39" s="47">
        <v>31</v>
      </c>
      <c r="K39" s="59">
        <v>36</v>
      </c>
      <c r="L39" t="s">
        <v>198</v>
      </c>
      <c r="N39" s="14" t="s">
        <v>9</v>
      </c>
      <c r="O39" s="203" t="s">
        <v>199</v>
      </c>
      <c r="R39" s="14">
        <v>370</v>
      </c>
      <c r="S39" s="14"/>
      <c r="T39" s="14"/>
      <c r="U39" s="14"/>
      <c r="V39" s="14"/>
      <c r="W39" s="14" t="str">
        <f t="shared" si="1"/>
        <v>v_45</v>
      </c>
      <c r="X39" s="14">
        <f t="shared" si="2"/>
        <v>370</v>
      </c>
      <c r="Y39" s="263" t="str">
        <f t="shared" si="4"/>
        <v/>
      </c>
      <c r="Z39" s="263" t="str">
        <f t="shared" si="3"/>
        <v/>
      </c>
      <c r="AA39" s="14"/>
      <c r="AB39" s="14"/>
      <c r="AC39" s="14"/>
      <c r="AD39" s="32" t="s">
        <v>200</v>
      </c>
      <c r="AE39" s="32">
        <v>1</v>
      </c>
      <c r="AF39" s="124" t="s">
        <v>1029</v>
      </c>
      <c r="AG39" s="125" t="s">
        <v>1038</v>
      </c>
      <c r="AH39" s="244">
        <v>1</v>
      </c>
      <c r="AI39" s="244">
        <v>2</v>
      </c>
      <c r="AJ39" s="244">
        <v>3</v>
      </c>
      <c r="AK39" s="244">
        <v>4</v>
      </c>
      <c r="AL39" s="244">
        <v>5</v>
      </c>
      <c r="AM39" s="122"/>
      <c r="AO39" s="12" t="s">
        <v>90</v>
      </c>
      <c r="AP39" s="12" t="s">
        <v>194</v>
      </c>
      <c r="AQ39" s="13" t="s">
        <v>201</v>
      </c>
      <c r="AR39" s="13"/>
      <c r="AS39" s="60"/>
      <c r="AT39" s="60"/>
      <c r="AZ39" t="s">
        <v>21</v>
      </c>
      <c r="BA39" s="14" t="s">
        <v>197</v>
      </c>
      <c r="BB39" s="47">
        <v>31</v>
      </c>
      <c r="BC39" s="20">
        <v>36</v>
      </c>
      <c r="BD39" t="s">
        <v>198</v>
      </c>
      <c r="BE39" t="s">
        <v>199</v>
      </c>
      <c r="BG39" s="32" t="s">
        <v>202</v>
      </c>
      <c r="BH39" s="50"/>
      <c r="BJ39" s="12" t="s">
        <v>90</v>
      </c>
      <c r="BK39" s="12" t="s">
        <v>194</v>
      </c>
      <c r="BL39" s="13" t="s">
        <v>201</v>
      </c>
    </row>
    <row r="40" spans="1:65" x14ac:dyDescent="0.25">
      <c r="A40">
        <v>40</v>
      </c>
      <c r="B40" t="s">
        <v>10</v>
      </c>
      <c r="C40" t="s">
        <v>11</v>
      </c>
      <c r="D40" t="s">
        <v>12</v>
      </c>
      <c r="F40" s="14">
        <v>9</v>
      </c>
      <c r="H40" s="248">
        <v>6</v>
      </c>
      <c r="I40" s="248">
        <v>32</v>
      </c>
      <c r="J40" s="47">
        <v>32</v>
      </c>
      <c r="K40" s="59">
        <v>37</v>
      </c>
      <c r="L40" t="s">
        <v>203</v>
      </c>
      <c r="N40" s="14" t="s">
        <v>9</v>
      </c>
      <c r="O40" s="203" t="s">
        <v>204</v>
      </c>
      <c r="R40" s="14">
        <v>380</v>
      </c>
      <c r="S40" s="14"/>
      <c r="T40" s="14"/>
      <c r="U40" s="14"/>
      <c r="V40" s="14"/>
      <c r="W40" s="14" t="str">
        <f t="shared" si="1"/>
        <v>v_46</v>
      </c>
      <c r="X40" s="14">
        <f t="shared" si="2"/>
        <v>380</v>
      </c>
      <c r="Y40" s="263" t="str">
        <f t="shared" si="4"/>
        <v/>
      </c>
      <c r="Z40" s="263" t="str">
        <f t="shared" si="3"/>
        <v/>
      </c>
      <c r="AA40" s="14" t="s">
        <v>1341</v>
      </c>
      <c r="AB40" s="14" t="s">
        <v>1015</v>
      </c>
      <c r="AC40" s="14"/>
      <c r="AD40" s="32" t="s">
        <v>205</v>
      </c>
      <c r="AE40" s="32">
        <v>1</v>
      </c>
      <c r="AF40" s="124" t="s">
        <v>1029</v>
      </c>
      <c r="AG40" s="125" t="s">
        <v>1038</v>
      </c>
      <c r="AH40" s="244">
        <v>1</v>
      </c>
      <c r="AI40" s="244">
        <v>2</v>
      </c>
      <c r="AJ40" s="244">
        <v>3</v>
      </c>
      <c r="AK40" s="244">
        <v>4</v>
      </c>
      <c r="AL40" s="244">
        <v>5</v>
      </c>
      <c r="AM40" s="122"/>
      <c r="AO40" s="12" t="s">
        <v>90</v>
      </c>
      <c r="AP40" s="12" t="s">
        <v>206</v>
      </c>
      <c r="AQ40" s="13" t="s">
        <v>207</v>
      </c>
      <c r="AR40" s="13"/>
      <c r="AS40" s="60"/>
      <c r="AT40" s="60"/>
      <c r="AX40" s="111" t="s">
        <v>181</v>
      </c>
      <c r="AZ40" t="s">
        <v>21</v>
      </c>
      <c r="BA40" s="14">
        <v>9</v>
      </c>
      <c r="BB40" s="47">
        <v>32</v>
      </c>
      <c r="BC40" s="20">
        <v>37</v>
      </c>
      <c r="BD40" t="s">
        <v>203</v>
      </c>
      <c r="BE40" t="s">
        <v>204</v>
      </c>
      <c r="BG40" s="32" t="s">
        <v>208</v>
      </c>
      <c r="BH40" s="50"/>
      <c r="BJ40" s="12" t="s">
        <v>90</v>
      </c>
      <c r="BK40" s="12" t="s">
        <v>206</v>
      </c>
      <c r="BL40" s="13" t="s">
        <v>207</v>
      </c>
      <c r="BM40" s="111" t="s">
        <v>181</v>
      </c>
    </row>
    <row r="41" spans="1:65" x14ac:dyDescent="0.25">
      <c r="A41">
        <v>41</v>
      </c>
      <c r="B41" t="s">
        <v>10</v>
      </c>
      <c r="C41" t="s">
        <v>11</v>
      </c>
      <c r="D41" t="s">
        <v>12</v>
      </c>
      <c r="H41" s="248">
        <v>6</v>
      </c>
      <c r="I41" s="248">
        <v>33</v>
      </c>
      <c r="J41" s="47">
        <v>33</v>
      </c>
      <c r="K41" s="59">
        <v>38</v>
      </c>
      <c r="L41" t="s">
        <v>209</v>
      </c>
      <c r="N41" s="14" t="s">
        <v>9</v>
      </c>
      <c r="O41" s="203" t="s">
        <v>210</v>
      </c>
      <c r="R41" s="14">
        <v>390</v>
      </c>
      <c r="S41" s="14"/>
      <c r="T41" s="14"/>
      <c r="U41" s="14"/>
      <c r="V41" s="14"/>
      <c r="W41" s="14" t="str">
        <f t="shared" si="1"/>
        <v>v_47</v>
      </c>
      <c r="X41" s="14">
        <f t="shared" si="2"/>
        <v>390</v>
      </c>
      <c r="Y41" s="263" t="str">
        <f t="shared" si="4"/>
        <v/>
      </c>
      <c r="Z41" s="263" t="str">
        <f t="shared" si="3"/>
        <v/>
      </c>
      <c r="AA41" s="14" t="s">
        <v>1339</v>
      </c>
      <c r="AB41" s="14" t="s">
        <v>1015</v>
      </c>
      <c r="AC41" s="14"/>
      <c r="AD41" s="246" t="s">
        <v>1229</v>
      </c>
      <c r="AE41" s="32">
        <v>1</v>
      </c>
      <c r="AF41" s="124" t="s">
        <v>1029</v>
      </c>
      <c r="AG41" s="125" t="s">
        <v>1038</v>
      </c>
      <c r="AH41" s="244">
        <v>1</v>
      </c>
      <c r="AI41" s="244">
        <v>2</v>
      </c>
      <c r="AJ41" s="244">
        <v>3</v>
      </c>
      <c r="AK41" s="244">
        <v>4</v>
      </c>
      <c r="AL41" s="244">
        <v>5</v>
      </c>
      <c r="AM41" s="122"/>
      <c r="AO41" s="12" t="s">
        <v>90</v>
      </c>
      <c r="AP41" s="12" t="s">
        <v>206</v>
      </c>
      <c r="AQ41" s="13" t="s">
        <v>211</v>
      </c>
      <c r="AR41" s="13"/>
      <c r="AS41" s="60"/>
      <c r="AT41" s="60"/>
      <c r="AX41" s="111" t="s">
        <v>181</v>
      </c>
      <c r="AZ41" t="s">
        <v>21</v>
      </c>
      <c r="BB41" s="47">
        <v>33</v>
      </c>
      <c r="BC41" s="20">
        <v>38</v>
      </c>
      <c r="BD41" t="s">
        <v>209</v>
      </c>
      <c r="BE41" t="s">
        <v>210</v>
      </c>
      <c r="BG41" s="32" t="s">
        <v>212</v>
      </c>
      <c r="BH41" s="50"/>
      <c r="BJ41" s="12" t="s">
        <v>90</v>
      </c>
      <c r="BK41" s="12" t="s">
        <v>206</v>
      </c>
      <c r="BL41" s="13" t="s">
        <v>211</v>
      </c>
      <c r="BM41" s="111" t="s">
        <v>181</v>
      </c>
    </row>
    <row r="42" spans="1:65" x14ac:dyDescent="0.25">
      <c r="A42">
        <v>42</v>
      </c>
      <c r="B42" t="s">
        <v>10</v>
      </c>
      <c r="C42" t="s">
        <v>11</v>
      </c>
      <c r="D42" t="s">
        <v>12</v>
      </c>
      <c r="H42" s="248">
        <v>6</v>
      </c>
      <c r="I42" s="248">
        <v>34</v>
      </c>
      <c r="J42" s="47">
        <v>34</v>
      </c>
      <c r="K42" s="59">
        <v>39</v>
      </c>
      <c r="L42" t="s">
        <v>213</v>
      </c>
      <c r="N42" s="14" t="s">
        <v>9</v>
      </c>
      <c r="O42" s="203" t="s">
        <v>214</v>
      </c>
      <c r="P42" s="14"/>
      <c r="Q42" s="14"/>
      <c r="R42" s="14">
        <v>400</v>
      </c>
      <c r="S42" s="14"/>
      <c r="T42" s="14"/>
      <c r="U42" s="14"/>
      <c r="V42" s="14"/>
      <c r="W42" s="14" t="str">
        <f t="shared" si="1"/>
        <v>v_48</v>
      </c>
      <c r="X42" s="14">
        <f t="shared" si="2"/>
        <v>400</v>
      </c>
      <c r="Y42" s="263" t="str">
        <f t="shared" si="4"/>
        <v/>
      </c>
      <c r="Z42" s="263" t="str">
        <f t="shared" si="3"/>
        <v/>
      </c>
      <c r="AA42" s="14" t="s">
        <v>1339</v>
      </c>
      <c r="AB42" s="14" t="s">
        <v>1015</v>
      </c>
      <c r="AC42" s="14"/>
      <c r="AD42" s="246" t="s">
        <v>1249</v>
      </c>
      <c r="AE42" s="32">
        <v>1</v>
      </c>
      <c r="AF42" s="124" t="s">
        <v>1029</v>
      </c>
      <c r="AG42" s="125" t="s">
        <v>1038</v>
      </c>
      <c r="AH42" s="244">
        <v>1</v>
      </c>
      <c r="AI42" s="244">
        <v>2</v>
      </c>
      <c r="AJ42" s="244">
        <v>3</v>
      </c>
      <c r="AK42" s="244">
        <v>4</v>
      </c>
      <c r="AL42" s="244">
        <v>5</v>
      </c>
      <c r="AM42" s="122"/>
      <c r="AO42" s="12" t="s">
        <v>90</v>
      </c>
      <c r="AP42" s="12" t="s">
        <v>206</v>
      </c>
      <c r="AQ42" s="13" t="s">
        <v>215</v>
      </c>
      <c r="AR42" s="13"/>
      <c r="AS42" s="60"/>
      <c r="AT42" s="60"/>
      <c r="AX42" s="111" t="s">
        <v>181</v>
      </c>
      <c r="AZ42" t="s">
        <v>21</v>
      </c>
      <c r="BB42" s="47">
        <v>34</v>
      </c>
      <c r="BC42" s="20">
        <v>39</v>
      </c>
      <c r="BD42" t="s">
        <v>213</v>
      </c>
      <c r="BE42" t="s">
        <v>214</v>
      </c>
      <c r="BF42" s="14"/>
      <c r="BG42" s="32" t="s">
        <v>216</v>
      </c>
      <c r="BH42" s="50"/>
      <c r="BJ42" s="12" t="s">
        <v>90</v>
      </c>
      <c r="BK42" s="12" t="s">
        <v>206</v>
      </c>
      <c r="BL42" s="13" t="s">
        <v>215</v>
      </c>
      <c r="BM42" s="111" t="s">
        <v>181</v>
      </c>
    </row>
    <row r="43" spans="1:65" x14ac:dyDescent="0.25">
      <c r="A43">
        <v>43</v>
      </c>
      <c r="B43" t="s">
        <v>10</v>
      </c>
      <c r="C43" t="s">
        <v>11</v>
      </c>
      <c r="D43" t="s">
        <v>12</v>
      </c>
      <c r="H43" s="248">
        <v>6</v>
      </c>
      <c r="I43" s="248">
        <v>35</v>
      </c>
      <c r="J43" s="47">
        <v>35</v>
      </c>
      <c r="K43" s="59">
        <v>40</v>
      </c>
      <c r="L43" t="s">
        <v>217</v>
      </c>
      <c r="N43" s="14" t="s">
        <v>9</v>
      </c>
      <c r="O43" s="203" t="s">
        <v>218</v>
      </c>
      <c r="R43" s="14">
        <v>410</v>
      </c>
      <c r="S43" s="14"/>
      <c r="T43" s="14"/>
      <c r="U43" s="14"/>
      <c r="V43" s="14"/>
      <c r="W43" s="14" t="str">
        <f t="shared" si="1"/>
        <v>v_49</v>
      </c>
      <c r="X43" s="14">
        <f t="shared" si="2"/>
        <v>410</v>
      </c>
      <c r="Y43" s="263" t="str">
        <f t="shared" si="4"/>
        <v/>
      </c>
      <c r="Z43" s="263" t="str">
        <f t="shared" si="3"/>
        <v/>
      </c>
      <c r="AA43" s="14" t="s">
        <v>1341</v>
      </c>
      <c r="AB43" s="14" t="s">
        <v>1344</v>
      </c>
      <c r="AC43" s="14"/>
      <c r="AD43" s="246" t="s">
        <v>1236</v>
      </c>
      <c r="AE43" s="32">
        <v>1</v>
      </c>
      <c r="AF43" s="124" t="s">
        <v>1029</v>
      </c>
      <c r="AG43" s="125" t="s">
        <v>1038</v>
      </c>
      <c r="AH43" s="244">
        <v>1</v>
      </c>
      <c r="AI43" s="244">
        <v>2</v>
      </c>
      <c r="AJ43" s="244">
        <v>3</v>
      </c>
      <c r="AK43" s="244">
        <v>4</v>
      </c>
      <c r="AL43" s="244">
        <v>5</v>
      </c>
      <c r="AM43" s="122"/>
      <c r="AO43" s="12" t="s">
        <v>90</v>
      </c>
      <c r="AP43" s="12" t="s">
        <v>206</v>
      </c>
      <c r="AQ43" s="13" t="s">
        <v>219</v>
      </c>
      <c r="AR43" s="13"/>
      <c r="AS43" s="60"/>
      <c r="AT43" s="60"/>
      <c r="AX43" s="111" t="s">
        <v>181</v>
      </c>
      <c r="AZ43" t="s">
        <v>21</v>
      </c>
      <c r="BB43" s="47">
        <v>35</v>
      </c>
      <c r="BC43" s="20">
        <v>40</v>
      </c>
      <c r="BD43" t="s">
        <v>217</v>
      </c>
      <c r="BE43" t="s">
        <v>218</v>
      </c>
      <c r="BG43" s="32" t="s">
        <v>220</v>
      </c>
      <c r="BH43" s="50"/>
      <c r="BJ43" s="12" t="s">
        <v>90</v>
      </c>
      <c r="BK43" s="12" t="s">
        <v>206</v>
      </c>
      <c r="BL43" s="13" t="s">
        <v>219</v>
      </c>
      <c r="BM43" s="111" t="s">
        <v>181</v>
      </c>
    </row>
    <row r="44" spans="1:65" x14ac:dyDescent="0.25">
      <c r="A44">
        <v>44</v>
      </c>
      <c r="B44" t="s">
        <v>10</v>
      </c>
      <c r="C44" t="s">
        <v>11</v>
      </c>
      <c r="D44" t="s">
        <v>12</v>
      </c>
      <c r="F44" s="14" t="s">
        <v>221</v>
      </c>
      <c r="H44" s="248">
        <v>6</v>
      </c>
      <c r="I44" s="248">
        <v>36</v>
      </c>
      <c r="J44" s="47">
        <v>36</v>
      </c>
      <c r="K44" s="59">
        <v>41</v>
      </c>
      <c r="L44" t="s">
        <v>222</v>
      </c>
      <c r="N44" s="14" t="s">
        <v>9</v>
      </c>
      <c r="O44" s="203" t="s">
        <v>223</v>
      </c>
      <c r="R44" s="14">
        <v>420</v>
      </c>
      <c r="S44" s="14"/>
      <c r="T44" s="14"/>
      <c r="U44" s="14"/>
      <c r="V44" s="14"/>
      <c r="W44" s="14" t="str">
        <f t="shared" si="1"/>
        <v>v_50</v>
      </c>
      <c r="X44" s="14">
        <f t="shared" si="2"/>
        <v>420</v>
      </c>
      <c r="Y44" s="263" t="str">
        <f t="shared" si="4"/>
        <v/>
      </c>
      <c r="Z44" s="263" t="str">
        <f t="shared" si="3"/>
        <v/>
      </c>
      <c r="AA44" s="14"/>
      <c r="AB44" s="14"/>
      <c r="AC44" s="14"/>
      <c r="AD44" s="258" t="s">
        <v>1250</v>
      </c>
      <c r="AE44" s="32">
        <v>1</v>
      </c>
      <c r="AF44" s="124" t="s">
        <v>1029</v>
      </c>
      <c r="AG44" s="125" t="s">
        <v>1038</v>
      </c>
      <c r="AH44" s="244">
        <v>1</v>
      </c>
      <c r="AI44" s="244">
        <v>2</v>
      </c>
      <c r="AJ44" s="244">
        <v>3</v>
      </c>
      <c r="AK44" s="244">
        <v>4</v>
      </c>
      <c r="AL44" s="244">
        <v>5</v>
      </c>
      <c r="AM44" s="122"/>
      <c r="AO44" s="12" t="s">
        <v>90</v>
      </c>
      <c r="AP44" s="12" t="s">
        <v>206</v>
      </c>
      <c r="AQ44" s="13" t="s">
        <v>224</v>
      </c>
      <c r="AR44" s="13"/>
      <c r="AS44" s="60"/>
      <c r="AT44" s="60"/>
      <c r="AZ44" t="s">
        <v>21</v>
      </c>
      <c r="BA44" s="14" t="s">
        <v>221</v>
      </c>
      <c r="BB44" s="47">
        <v>36</v>
      </c>
      <c r="BC44" s="20">
        <v>41</v>
      </c>
      <c r="BD44" t="s">
        <v>222</v>
      </c>
      <c r="BE44" t="s">
        <v>223</v>
      </c>
      <c r="BG44" s="32" t="s">
        <v>225</v>
      </c>
      <c r="BH44" s="50"/>
      <c r="BJ44" s="12" t="s">
        <v>90</v>
      </c>
      <c r="BK44" s="12" t="s">
        <v>206</v>
      </c>
      <c r="BL44" s="13" t="s">
        <v>224</v>
      </c>
    </row>
    <row r="45" spans="1:65" x14ac:dyDescent="0.25">
      <c r="A45">
        <v>45</v>
      </c>
      <c r="B45" t="s">
        <v>10</v>
      </c>
      <c r="C45" t="s">
        <v>11</v>
      </c>
      <c r="D45" t="s">
        <v>12</v>
      </c>
      <c r="F45" s="46">
        <v>10</v>
      </c>
      <c r="H45" s="248">
        <v>7</v>
      </c>
      <c r="I45" s="248">
        <v>37</v>
      </c>
      <c r="J45" s="47">
        <v>37</v>
      </c>
      <c r="K45" s="59">
        <v>42</v>
      </c>
      <c r="L45" t="s">
        <v>226</v>
      </c>
      <c r="N45" s="14" t="s">
        <v>9</v>
      </c>
      <c r="O45" s="203" t="s">
        <v>227</v>
      </c>
      <c r="R45" s="14">
        <v>430</v>
      </c>
      <c r="S45" s="14"/>
      <c r="T45" s="14"/>
      <c r="U45" s="14"/>
      <c r="V45" s="14"/>
      <c r="W45" s="14" t="str">
        <f t="shared" si="1"/>
        <v>v_51</v>
      </c>
      <c r="X45" s="14">
        <f t="shared" si="2"/>
        <v>430</v>
      </c>
      <c r="Y45" s="263" t="str">
        <f t="shared" si="4"/>
        <v/>
      </c>
      <c r="Z45" s="263" t="str">
        <f t="shared" si="3"/>
        <v/>
      </c>
      <c r="AA45" s="14" t="s">
        <v>1339</v>
      </c>
      <c r="AB45" s="14" t="s">
        <v>1342</v>
      </c>
      <c r="AC45" s="14"/>
      <c r="AD45" s="32" t="s">
        <v>228</v>
      </c>
      <c r="AE45" s="32">
        <v>1</v>
      </c>
      <c r="AF45" s="124" t="s">
        <v>1029</v>
      </c>
      <c r="AG45" s="125" t="s">
        <v>1038</v>
      </c>
      <c r="AH45" s="244">
        <v>1</v>
      </c>
      <c r="AI45" s="244">
        <v>2</v>
      </c>
      <c r="AJ45" s="244">
        <v>3</v>
      </c>
      <c r="AK45" s="244">
        <v>4</v>
      </c>
      <c r="AL45" s="244">
        <v>5</v>
      </c>
      <c r="AM45" s="122"/>
      <c r="AO45" s="12" t="s">
        <v>90</v>
      </c>
      <c r="AP45" s="12" t="s">
        <v>206</v>
      </c>
      <c r="AQ45" s="13" t="s">
        <v>229</v>
      </c>
      <c r="AR45" s="13"/>
      <c r="AS45" s="60"/>
      <c r="AT45" s="60"/>
      <c r="AZ45" t="s">
        <v>21</v>
      </c>
      <c r="BA45" s="46">
        <v>10</v>
      </c>
      <c r="BB45" s="47">
        <v>37</v>
      </c>
      <c r="BC45" s="20">
        <v>42</v>
      </c>
      <c r="BD45" t="s">
        <v>226</v>
      </c>
      <c r="BE45" t="s">
        <v>227</v>
      </c>
      <c r="BG45" s="32" t="s">
        <v>230</v>
      </c>
      <c r="BH45" s="50"/>
      <c r="BJ45" s="12" t="s">
        <v>90</v>
      </c>
      <c r="BK45" s="12" t="s">
        <v>206</v>
      </c>
      <c r="BL45" s="13" t="s">
        <v>229</v>
      </c>
    </row>
    <row r="46" spans="1:65" x14ac:dyDescent="0.25">
      <c r="A46">
        <v>46</v>
      </c>
      <c r="B46" t="s">
        <v>10</v>
      </c>
      <c r="C46" t="s">
        <v>11</v>
      </c>
      <c r="D46" t="s">
        <v>12</v>
      </c>
      <c r="H46" s="248">
        <v>7</v>
      </c>
      <c r="I46" s="248">
        <v>38</v>
      </c>
      <c r="J46" s="47">
        <v>38</v>
      </c>
      <c r="K46" s="59">
        <v>43</v>
      </c>
      <c r="L46" t="s">
        <v>231</v>
      </c>
      <c r="N46" s="14" t="s">
        <v>9</v>
      </c>
      <c r="O46" s="203" t="s">
        <v>232</v>
      </c>
      <c r="R46" s="14">
        <v>440</v>
      </c>
      <c r="S46" s="14"/>
      <c r="T46" s="14"/>
      <c r="U46" s="14"/>
      <c r="V46" s="14"/>
      <c r="W46" s="14" t="str">
        <f t="shared" si="1"/>
        <v>v_52</v>
      </c>
      <c r="X46" s="14">
        <f t="shared" si="2"/>
        <v>440</v>
      </c>
      <c r="Y46" s="263" t="str">
        <f t="shared" si="4"/>
        <v/>
      </c>
      <c r="Z46" s="263" t="str">
        <f t="shared" si="3"/>
        <v/>
      </c>
      <c r="AA46" s="14"/>
      <c r="AB46" s="14"/>
      <c r="AC46" s="14"/>
      <c r="AD46" s="32" t="s">
        <v>233</v>
      </c>
      <c r="AE46" s="32">
        <v>1</v>
      </c>
      <c r="AF46" s="124" t="s">
        <v>1029</v>
      </c>
      <c r="AG46" s="125" t="s">
        <v>1038</v>
      </c>
      <c r="AH46" s="244">
        <v>1</v>
      </c>
      <c r="AI46" s="244">
        <v>2</v>
      </c>
      <c r="AJ46" s="244">
        <v>3</v>
      </c>
      <c r="AK46" s="244">
        <v>4</v>
      </c>
      <c r="AL46" s="244">
        <v>5</v>
      </c>
      <c r="AM46" s="122"/>
      <c r="AO46" s="12" t="s">
        <v>90</v>
      </c>
      <c r="AP46" s="12" t="s">
        <v>206</v>
      </c>
      <c r="AQ46" s="13" t="s">
        <v>234</v>
      </c>
      <c r="AR46" s="13"/>
      <c r="AS46" s="60"/>
      <c r="AT46" s="60"/>
      <c r="AZ46" t="s">
        <v>21</v>
      </c>
      <c r="BB46" s="47">
        <v>38</v>
      </c>
      <c r="BC46" s="20">
        <v>43</v>
      </c>
      <c r="BD46" t="s">
        <v>231</v>
      </c>
      <c r="BE46" t="s">
        <v>232</v>
      </c>
      <c r="BG46" s="32" t="s">
        <v>235</v>
      </c>
      <c r="BH46" s="50"/>
      <c r="BJ46" s="12" t="s">
        <v>90</v>
      </c>
      <c r="BK46" s="12" t="s">
        <v>206</v>
      </c>
      <c r="BL46" s="13" t="s">
        <v>234</v>
      </c>
    </row>
    <row r="47" spans="1:65" x14ac:dyDescent="0.25">
      <c r="A47">
        <v>47</v>
      </c>
      <c r="B47" t="s">
        <v>10</v>
      </c>
      <c r="C47" t="s">
        <v>11</v>
      </c>
      <c r="D47" t="s">
        <v>12</v>
      </c>
      <c r="H47" s="248">
        <v>7</v>
      </c>
      <c r="I47" s="248">
        <v>39</v>
      </c>
      <c r="J47" s="47">
        <v>39</v>
      </c>
      <c r="K47" s="59">
        <v>44</v>
      </c>
      <c r="L47" t="s">
        <v>236</v>
      </c>
      <c r="N47" s="14" t="s">
        <v>9</v>
      </c>
      <c r="O47" s="203" t="s">
        <v>237</v>
      </c>
      <c r="R47" s="14">
        <v>450</v>
      </c>
      <c r="S47" s="14"/>
      <c r="T47" s="263" t="s">
        <v>1325</v>
      </c>
      <c r="U47" s="263"/>
      <c r="V47" s="263"/>
      <c r="W47" s="14" t="str">
        <f t="shared" si="1"/>
        <v>v_53</v>
      </c>
      <c r="X47" s="14">
        <f t="shared" si="2"/>
        <v>450</v>
      </c>
      <c r="Y47" s="263" t="str">
        <f t="shared" si="4"/>
        <v>v_98</v>
      </c>
      <c r="Z47" s="263">
        <f t="shared" si="3"/>
        <v>2460</v>
      </c>
      <c r="AA47" s="263" t="s">
        <v>1339</v>
      </c>
      <c r="AB47" s="263" t="s">
        <v>144</v>
      </c>
      <c r="AD47" s="32" t="s">
        <v>238</v>
      </c>
      <c r="AE47" s="32">
        <v>1</v>
      </c>
      <c r="AF47" s="124" t="s">
        <v>1029</v>
      </c>
      <c r="AG47" s="125" t="s">
        <v>1038</v>
      </c>
      <c r="AH47" s="244">
        <v>1</v>
      </c>
      <c r="AI47" s="244">
        <v>2</v>
      </c>
      <c r="AJ47" s="244">
        <v>3</v>
      </c>
      <c r="AK47" s="244">
        <v>4</v>
      </c>
      <c r="AL47" s="244">
        <v>5</v>
      </c>
      <c r="AM47" s="122"/>
      <c r="AO47" s="12" t="s">
        <v>90</v>
      </c>
      <c r="AP47" s="12" t="s">
        <v>239</v>
      </c>
      <c r="AQ47" s="13" t="s">
        <v>240</v>
      </c>
      <c r="AR47" s="13"/>
      <c r="AS47" s="60"/>
      <c r="AT47" s="60"/>
      <c r="AX47" s="111" t="s">
        <v>241</v>
      </c>
      <c r="AZ47" t="s">
        <v>21</v>
      </c>
      <c r="BB47" s="47">
        <v>39</v>
      </c>
      <c r="BC47" s="20">
        <v>44</v>
      </c>
      <c r="BD47" t="s">
        <v>236</v>
      </c>
      <c r="BE47" t="s">
        <v>237</v>
      </c>
      <c r="BG47" s="32" t="s">
        <v>242</v>
      </c>
      <c r="BH47" s="50"/>
      <c r="BJ47" s="12" t="s">
        <v>90</v>
      </c>
      <c r="BK47" s="12" t="s">
        <v>239</v>
      </c>
      <c r="BL47" s="13" t="s">
        <v>240</v>
      </c>
      <c r="BM47" s="111" t="s">
        <v>241</v>
      </c>
    </row>
    <row r="48" spans="1:65" x14ac:dyDescent="0.25">
      <c r="A48">
        <v>48</v>
      </c>
      <c r="B48" t="s">
        <v>10</v>
      </c>
      <c r="C48" t="s">
        <v>11</v>
      </c>
      <c r="D48" t="s">
        <v>12</v>
      </c>
      <c r="H48" s="248">
        <v>7</v>
      </c>
      <c r="I48" s="248">
        <v>40</v>
      </c>
      <c r="J48" s="47">
        <v>40</v>
      </c>
      <c r="K48" s="59">
        <v>45</v>
      </c>
      <c r="L48" t="s">
        <v>243</v>
      </c>
      <c r="N48" s="14" t="s">
        <v>9</v>
      </c>
      <c r="O48" s="203" t="s">
        <v>244</v>
      </c>
      <c r="R48" s="14">
        <v>460</v>
      </c>
      <c r="S48" s="14"/>
      <c r="T48" s="14"/>
      <c r="U48" s="14"/>
      <c r="V48" s="14"/>
      <c r="W48" s="14" t="str">
        <f t="shared" si="1"/>
        <v>v_54</v>
      </c>
      <c r="X48" s="14">
        <f t="shared" si="2"/>
        <v>460</v>
      </c>
      <c r="Y48" s="263" t="str">
        <f t="shared" si="4"/>
        <v/>
      </c>
      <c r="Z48" s="263" t="str">
        <f t="shared" si="3"/>
        <v/>
      </c>
      <c r="AA48" s="14"/>
      <c r="AB48" s="14"/>
      <c r="AC48" s="14"/>
      <c r="AD48" s="246" t="s">
        <v>1239</v>
      </c>
      <c r="AE48" s="32">
        <v>1</v>
      </c>
      <c r="AF48" s="124" t="s">
        <v>1029</v>
      </c>
      <c r="AG48" s="125" t="s">
        <v>1038</v>
      </c>
      <c r="AH48" s="244">
        <v>1</v>
      </c>
      <c r="AI48" s="244">
        <v>2</v>
      </c>
      <c r="AJ48" s="244">
        <v>3</v>
      </c>
      <c r="AK48" s="244">
        <v>4</v>
      </c>
      <c r="AL48" s="244">
        <v>5</v>
      </c>
      <c r="AM48" s="122"/>
      <c r="AO48" s="12" t="s">
        <v>90</v>
      </c>
      <c r="AP48" s="12" t="s">
        <v>239</v>
      </c>
      <c r="AQ48" s="13" t="s">
        <v>245</v>
      </c>
      <c r="AR48" s="13"/>
      <c r="AS48" s="60"/>
      <c r="AT48" s="60"/>
      <c r="AX48" s="111" t="s">
        <v>241</v>
      </c>
      <c r="AZ48" t="s">
        <v>21</v>
      </c>
      <c r="BB48" s="47">
        <v>40</v>
      </c>
      <c r="BC48" s="20">
        <v>45</v>
      </c>
      <c r="BD48" t="s">
        <v>243</v>
      </c>
      <c r="BE48" t="s">
        <v>244</v>
      </c>
      <c r="BG48" s="32" t="s">
        <v>246</v>
      </c>
      <c r="BH48" s="50"/>
      <c r="BJ48" s="12" t="s">
        <v>90</v>
      </c>
      <c r="BK48" s="12" t="s">
        <v>239</v>
      </c>
      <c r="BL48" s="13" t="s">
        <v>245</v>
      </c>
      <c r="BM48" s="111" t="s">
        <v>241</v>
      </c>
    </row>
    <row r="49" spans="1:65" x14ac:dyDescent="0.25">
      <c r="A49">
        <v>49</v>
      </c>
      <c r="B49" t="s">
        <v>10</v>
      </c>
      <c r="C49" t="s">
        <v>11</v>
      </c>
      <c r="D49" t="s">
        <v>12</v>
      </c>
      <c r="F49" s="14" t="s">
        <v>247</v>
      </c>
      <c r="H49" s="248">
        <v>7</v>
      </c>
      <c r="I49" s="248">
        <v>41</v>
      </c>
      <c r="J49" s="47">
        <v>41</v>
      </c>
      <c r="K49" s="59">
        <v>46</v>
      </c>
      <c r="L49" t="s">
        <v>248</v>
      </c>
      <c r="N49" s="14" t="s">
        <v>9</v>
      </c>
      <c r="O49" s="203" t="s">
        <v>249</v>
      </c>
      <c r="R49" s="14">
        <v>470</v>
      </c>
      <c r="S49" s="14"/>
      <c r="T49" s="14"/>
      <c r="U49" s="14"/>
      <c r="V49" s="14"/>
      <c r="W49" s="14" t="str">
        <f t="shared" si="1"/>
        <v>v_55</v>
      </c>
      <c r="X49" s="14">
        <f t="shared" si="2"/>
        <v>470</v>
      </c>
      <c r="Y49" s="263" t="str">
        <f t="shared" si="4"/>
        <v/>
      </c>
      <c r="Z49" s="263" t="str">
        <f t="shared" si="3"/>
        <v/>
      </c>
      <c r="AA49" s="14"/>
      <c r="AB49" s="14"/>
      <c r="AC49" s="14"/>
      <c r="AD49" s="246" t="s">
        <v>1251</v>
      </c>
      <c r="AE49" s="32">
        <v>1</v>
      </c>
      <c r="AF49" s="124" t="s">
        <v>1029</v>
      </c>
      <c r="AG49" s="125" t="s">
        <v>1038</v>
      </c>
      <c r="AH49" s="244">
        <v>1</v>
      </c>
      <c r="AI49" s="244">
        <v>2</v>
      </c>
      <c r="AJ49" s="244">
        <v>3</v>
      </c>
      <c r="AK49" s="244">
        <v>4</v>
      </c>
      <c r="AL49" s="244">
        <v>5</v>
      </c>
      <c r="AM49" s="122"/>
      <c r="AO49" s="12" t="s">
        <v>90</v>
      </c>
      <c r="AP49" s="12" t="s">
        <v>91</v>
      </c>
      <c r="AQ49" s="13" t="s">
        <v>250</v>
      </c>
      <c r="AR49" s="13"/>
      <c r="AS49" s="60"/>
      <c r="AT49" s="60"/>
      <c r="AZ49" t="s">
        <v>21</v>
      </c>
      <c r="BA49" s="14" t="s">
        <v>247</v>
      </c>
      <c r="BB49" s="47">
        <v>41</v>
      </c>
      <c r="BC49" s="20">
        <v>46</v>
      </c>
      <c r="BD49" t="s">
        <v>248</v>
      </c>
      <c r="BE49" t="s">
        <v>249</v>
      </c>
      <c r="BG49" s="32" t="s">
        <v>251</v>
      </c>
      <c r="BH49" s="50"/>
      <c r="BJ49" s="12" t="s">
        <v>90</v>
      </c>
      <c r="BK49" s="12" t="s">
        <v>91</v>
      </c>
      <c r="BL49" s="13" t="s">
        <v>250</v>
      </c>
    </row>
    <row r="50" spans="1:65" x14ac:dyDescent="0.25">
      <c r="A50">
        <v>50</v>
      </c>
      <c r="B50" t="s">
        <v>10</v>
      </c>
      <c r="C50" t="s">
        <v>11</v>
      </c>
      <c r="D50" t="s">
        <v>12</v>
      </c>
      <c r="F50" s="14">
        <v>11</v>
      </c>
      <c r="H50" s="248">
        <v>8</v>
      </c>
      <c r="I50" s="248">
        <v>42</v>
      </c>
      <c r="J50" s="47">
        <v>42</v>
      </c>
      <c r="K50" s="59">
        <v>47</v>
      </c>
      <c r="L50" t="s">
        <v>252</v>
      </c>
      <c r="N50" s="14" t="s">
        <v>9</v>
      </c>
      <c r="O50" s="203" t="s">
        <v>253</v>
      </c>
      <c r="R50" s="14">
        <v>480</v>
      </c>
      <c r="S50" s="14"/>
      <c r="T50" s="14"/>
      <c r="U50" s="14"/>
      <c r="V50" s="14"/>
      <c r="W50" s="14" t="str">
        <f t="shared" si="1"/>
        <v>v_56</v>
      </c>
      <c r="X50" s="14">
        <f t="shared" si="2"/>
        <v>480</v>
      </c>
      <c r="Y50" s="263" t="str">
        <f t="shared" si="4"/>
        <v/>
      </c>
      <c r="Z50" s="263" t="str">
        <f t="shared" si="3"/>
        <v/>
      </c>
      <c r="AA50" s="14" t="s">
        <v>1341</v>
      </c>
      <c r="AB50" s="14" t="s">
        <v>1340</v>
      </c>
      <c r="AC50" s="14"/>
      <c r="AD50" s="258" t="s">
        <v>1252</v>
      </c>
      <c r="AE50" s="32">
        <v>1</v>
      </c>
      <c r="AF50" s="124" t="s">
        <v>1029</v>
      </c>
      <c r="AG50" s="125" t="s">
        <v>1038</v>
      </c>
      <c r="AH50" s="244">
        <v>1</v>
      </c>
      <c r="AI50" s="244">
        <v>2</v>
      </c>
      <c r="AJ50" s="244">
        <v>3</v>
      </c>
      <c r="AK50" s="244">
        <v>4</v>
      </c>
      <c r="AL50" s="244">
        <v>5</v>
      </c>
      <c r="AM50" s="122"/>
      <c r="AO50" s="12" t="s">
        <v>90</v>
      </c>
      <c r="AP50" s="12" t="s">
        <v>254</v>
      </c>
      <c r="AQ50" s="13" t="s">
        <v>255</v>
      </c>
      <c r="AR50" s="13"/>
      <c r="AS50" s="60"/>
      <c r="AT50" s="60"/>
      <c r="AZ50" t="s">
        <v>21</v>
      </c>
      <c r="BA50" s="14">
        <v>11</v>
      </c>
      <c r="BB50" s="47">
        <v>42</v>
      </c>
      <c r="BC50" s="20">
        <v>47</v>
      </c>
      <c r="BD50" t="s">
        <v>252</v>
      </c>
      <c r="BE50" t="s">
        <v>253</v>
      </c>
      <c r="BG50" s="32" t="s">
        <v>256</v>
      </c>
      <c r="BH50" s="50"/>
      <c r="BJ50" s="12" t="s">
        <v>90</v>
      </c>
      <c r="BK50" s="12" t="s">
        <v>254</v>
      </c>
      <c r="BL50" s="13" t="s">
        <v>255</v>
      </c>
    </row>
    <row r="51" spans="1:65" x14ac:dyDescent="0.25">
      <c r="A51">
        <v>51</v>
      </c>
      <c r="B51" t="s">
        <v>10</v>
      </c>
      <c r="C51" t="s">
        <v>11</v>
      </c>
      <c r="D51" t="s">
        <v>12</v>
      </c>
      <c r="H51" s="248">
        <v>8</v>
      </c>
      <c r="I51" s="248">
        <v>43</v>
      </c>
      <c r="J51" s="47">
        <v>43</v>
      </c>
      <c r="K51" s="59">
        <v>48</v>
      </c>
      <c r="L51" t="s">
        <v>257</v>
      </c>
      <c r="N51" s="14" t="s">
        <v>9</v>
      </c>
      <c r="O51" s="203" t="s">
        <v>258</v>
      </c>
      <c r="R51" s="14">
        <v>490</v>
      </c>
      <c r="S51" s="14"/>
      <c r="T51" s="14"/>
      <c r="U51" s="14"/>
      <c r="V51" s="14"/>
      <c r="W51" s="14" t="str">
        <f t="shared" si="1"/>
        <v>v_57</v>
      </c>
      <c r="X51" s="14">
        <f t="shared" si="2"/>
        <v>490</v>
      </c>
      <c r="Y51" s="263" t="str">
        <f t="shared" si="4"/>
        <v/>
      </c>
      <c r="Z51" s="263" t="str">
        <f t="shared" si="3"/>
        <v/>
      </c>
      <c r="AA51" s="14" t="s">
        <v>1341</v>
      </c>
      <c r="AB51" s="14" t="s">
        <v>1343</v>
      </c>
      <c r="AC51" s="14"/>
      <c r="AD51" s="246" t="s">
        <v>1319</v>
      </c>
      <c r="AE51" s="32">
        <v>1</v>
      </c>
      <c r="AF51" s="124" t="s">
        <v>1029</v>
      </c>
      <c r="AG51" s="125" t="s">
        <v>1038</v>
      </c>
      <c r="AH51" s="145">
        <v>1</v>
      </c>
      <c r="AI51" s="145">
        <v>2</v>
      </c>
      <c r="AJ51" s="145">
        <v>3</v>
      </c>
      <c r="AK51" s="145">
        <v>4</v>
      </c>
      <c r="AL51" s="145">
        <v>5</v>
      </c>
      <c r="AM51" s="122"/>
      <c r="AO51" s="12" t="s">
        <v>90</v>
      </c>
      <c r="AP51" s="12" t="s">
        <v>259</v>
      </c>
      <c r="AQ51" s="13" t="s">
        <v>260</v>
      </c>
      <c r="AR51" s="13"/>
      <c r="AS51" s="60"/>
      <c r="AT51" s="60"/>
      <c r="AX51" s="111" t="s">
        <v>181</v>
      </c>
      <c r="AZ51" t="s">
        <v>21</v>
      </c>
      <c r="BB51" s="47">
        <v>43</v>
      </c>
      <c r="BC51" s="20">
        <v>48</v>
      </c>
      <c r="BD51" t="s">
        <v>257</v>
      </c>
      <c r="BE51" t="s">
        <v>258</v>
      </c>
      <c r="BG51" s="32" t="s">
        <v>1320</v>
      </c>
      <c r="BH51" s="50"/>
      <c r="BJ51" s="12" t="s">
        <v>90</v>
      </c>
      <c r="BK51" s="12" t="s">
        <v>259</v>
      </c>
      <c r="BL51" s="13" t="s">
        <v>260</v>
      </c>
      <c r="BM51" s="111" t="s">
        <v>181</v>
      </c>
    </row>
    <row r="52" spans="1:65" x14ac:dyDescent="0.25">
      <c r="A52">
        <v>52</v>
      </c>
      <c r="B52" t="s">
        <v>10</v>
      </c>
      <c r="C52" t="s">
        <v>11</v>
      </c>
      <c r="D52" t="s">
        <v>12</v>
      </c>
      <c r="H52" s="248">
        <v>8</v>
      </c>
      <c r="I52" s="248">
        <v>44</v>
      </c>
      <c r="J52" s="47">
        <v>44</v>
      </c>
      <c r="K52" s="59">
        <v>49</v>
      </c>
      <c r="L52" t="s">
        <v>261</v>
      </c>
      <c r="N52" s="14" t="s">
        <v>9</v>
      </c>
      <c r="O52" s="203" t="s">
        <v>262</v>
      </c>
      <c r="R52" s="14">
        <v>500</v>
      </c>
      <c r="S52" s="14"/>
      <c r="T52" s="14"/>
      <c r="U52" s="14"/>
      <c r="V52" s="14"/>
      <c r="W52" s="14" t="str">
        <f t="shared" si="1"/>
        <v>v_58</v>
      </c>
      <c r="X52" s="14">
        <f t="shared" si="2"/>
        <v>500</v>
      </c>
      <c r="Y52" s="263" t="str">
        <f t="shared" si="4"/>
        <v/>
      </c>
      <c r="Z52" s="263" t="str">
        <f t="shared" si="3"/>
        <v/>
      </c>
      <c r="AA52" s="14" t="s">
        <v>1341</v>
      </c>
      <c r="AB52" s="14" t="s">
        <v>1344</v>
      </c>
      <c r="AC52" s="14"/>
      <c r="AD52" s="32" t="s">
        <v>263</v>
      </c>
      <c r="AE52" s="32">
        <v>1</v>
      </c>
      <c r="AF52" s="124" t="s">
        <v>1029</v>
      </c>
      <c r="AG52" s="125" t="s">
        <v>1038</v>
      </c>
      <c r="AH52" s="145">
        <v>1</v>
      </c>
      <c r="AI52" s="145">
        <v>2</v>
      </c>
      <c r="AJ52" s="145">
        <v>3</v>
      </c>
      <c r="AK52" s="145">
        <v>4</v>
      </c>
      <c r="AL52" s="145">
        <v>5</v>
      </c>
      <c r="AM52" s="122"/>
      <c r="AO52" s="12" t="s">
        <v>90</v>
      </c>
      <c r="AP52" s="12" t="s">
        <v>91</v>
      </c>
      <c r="AQ52" s="13" t="s">
        <v>264</v>
      </c>
      <c r="AR52" s="13"/>
      <c r="AS52" s="60"/>
      <c r="AT52" s="60"/>
      <c r="AX52" s="111" t="s">
        <v>144</v>
      </c>
      <c r="AZ52" t="s">
        <v>21</v>
      </c>
      <c r="BB52" s="47">
        <v>44</v>
      </c>
      <c r="BC52" s="20">
        <v>49</v>
      </c>
      <c r="BD52" t="s">
        <v>261</v>
      </c>
      <c r="BE52" t="s">
        <v>262</v>
      </c>
      <c r="BG52" s="32" t="s">
        <v>265</v>
      </c>
      <c r="BH52" s="50"/>
      <c r="BJ52" s="12" t="s">
        <v>90</v>
      </c>
      <c r="BK52" s="12" t="s">
        <v>91</v>
      </c>
      <c r="BL52" s="13" t="s">
        <v>264</v>
      </c>
      <c r="BM52" s="111" t="s">
        <v>144</v>
      </c>
    </row>
    <row r="53" spans="1:65" x14ac:dyDescent="0.25">
      <c r="A53">
        <v>53</v>
      </c>
      <c r="B53" t="s">
        <v>10</v>
      </c>
      <c r="C53" t="s">
        <v>11</v>
      </c>
      <c r="D53" t="s">
        <v>12</v>
      </c>
      <c r="H53" s="248">
        <v>8</v>
      </c>
      <c r="I53" s="248">
        <v>45</v>
      </c>
      <c r="J53" s="47">
        <v>45</v>
      </c>
      <c r="K53" s="59">
        <v>50</v>
      </c>
      <c r="L53" t="s">
        <v>266</v>
      </c>
      <c r="N53" s="14" t="s">
        <v>9</v>
      </c>
      <c r="O53" s="203" t="s">
        <v>267</v>
      </c>
      <c r="R53" s="14">
        <v>510</v>
      </c>
      <c r="S53" s="14"/>
      <c r="T53" s="14"/>
      <c r="U53" s="14"/>
      <c r="V53" s="14"/>
      <c r="W53" s="14" t="str">
        <f t="shared" si="1"/>
        <v>v_59</v>
      </c>
      <c r="X53" s="14">
        <f t="shared" si="2"/>
        <v>510</v>
      </c>
      <c r="Y53" s="263" t="str">
        <f t="shared" si="4"/>
        <v/>
      </c>
      <c r="Z53" s="263" t="str">
        <f t="shared" si="3"/>
        <v/>
      </c>
      <c r="AA53" s="14" t="s">
        <v>1341</v>
      </c>
      <c r="AB53" s="14" t="s">
        <v>1344</v>
      </c>
      <c r="AC53" s="14"/>
      <c r="AD53" s="32" t="s">
        <v>268</v>
      </c>
      <c r="AE53" s="32">
        <v>1</v>
      </c>
      <c r="AF53" s="124" t="s">
        <v>1029</v>
      </c>
      <c r="AG53" s="125" t="s">
        <v>1038</v>
      </c>
      <c r="AH53" s="145">
        <v>1</v>
      </c>
      <c r="AI53" s="145">
        <v>2</v>
      </c>
      <c r="AJ53" s="145">
        <v>3</v>
      </c>
      <c r="AK53" s="145">
        <v>4</v>
      </c>
      <c r="AL53" s="145">
        <v>5</v>
      </c>
      <c r="AM53" s="122"/>
      <c r="AO53" s="12" t="s">
        <v>90</v>
      </c>
      <c r="AP53" s="12" t="s">
        <v>91</v>
      </c>
      <c r="AQ53" s="13" t="s">
        <v>269</v>
      </c>
      <c r="AR53" s="13"/>
      <c r="AS53" s="60"/>
      <c r="AT53" s="60"/>
      <c r="AZ53" t="s">
        <v>21</v>
      </c>
      <c r="BB53" s="47">
        <v>45</v>
      </c>
      <c r="BC53" s="20">
        <v>50</v>
      </c>
      <c r="BD53" t="s">
        <v>266</v>
      </c>
      <c r="BE53" t="s">
        <v>267</v>
      </c>
      <c r="BG53" s="32" t="s">
        <v>270</v>
      </c>
      <c r="BH53" s="50"/>
      <c r="BJ53" s="12" t="s">
        <v>90</v>
      </c>
      <c r="BK53" s="12" t="s">
        <v>91</v>
      </c>
      <c r="BL53" s="13" t="s">
        <v>269</v>
      </c>
    </row>
    <row r="54" spans="1:65" x14ac:dyDescent="0.25">
      <c r="A54">
        <v>54</v>
      </c>
      <c r="B54" t="s">
        <v>10</v>
      </c>
      <c r="C54" t="s">
        <v>11</v>
      </c>
      <c r="D54" t="s">
        <v>12</v>
      </c>
      <c r="F54" s="14" t="s">
        <v>271</v>
      </c>
      <c r="H54" s="248">
        <v>8</v>
      </c>
      <c r="I54" s="248">
        <v>46</v>
      </c>
      <c r="J54" s="47">
        <v>46</v>
      </c>
      <c r="K54" s="59">
        <v>51</v>
      </c>
      <c r="L54" t="s">
        <v>272</v>
      </c>
      <c r="N54" s="14" t="s">
        <v>9</v>
      </c>
      <c r="O54" s="203" t="s">
        <v>273</v>
      </c>
      <c r="P54" s="14"/>
      <c r="Q54" s="14"/>
      <c r="R54" s="14">
        <v>520</v>
      </c>
      <c r="S54" s="14"/>
      <c r="T54" s="263" t="s">
        <v>1325</v>
      </c>
      <c r="U54" s="263"/>
      <c r="V54" s="263"/>
      <c r="W54" s="14" t="str">
        <f t="shared" si="1"/>
        <v>v_61</v>
      </c>
      <c r="X54" s="14">
        <f t="shared" si="2"/>
        <v>520</v>
      </c>
      <c r="Y54" s="263" t="str">
        <f t="shared" si="4"/>
        <v>v_130</v>
      </c>
      <c r="Z54" s="263">
        <f t="shared" si="3"/>
        <v>2800</v>
      </c>
      <c r="AA54" s="263"/>
      <c r="AB54" s="263"/>
      <c r="AC54" s="14"/>
      <c r="AD54" s="32" t="s">
        <v>274</v>
      </c>
      <c r="AE54" s="32">
        <v>1</v>
      </c>
      <c r="AF54" s="124" t="s">
        <v>1054</v>
      </c>
      <c r="AG54" s="171">
        <v>0</v>
      </c>
      <c r="AH54" s="145" t="s">
        <v>1054</v>
      </c>
      <c r="AI54" s="145" t="s">
        <v>1055</v>
      </c>
      <c r="AJ54" s="145" t="s">
        <v>1056</v>
      </c>
      <c r="AK54" s="145" t="s">
        <v>1057</v>
      </c>
      <c r="AL54" s="149">
        <v>0</v>
      </c>
      <c r="AM54" s="122"/>
      <c r="AO54" s="12" t="s">
        <v>90</v>
      </c>
      <c r="AP54" s="12" t="s">
        <v>206</v>
      </c>
      <c r="AQ54" s="13" t="s">
        <v>275</v>
      </c>
      <c r="AR54" s="13"/>
      <c r="AS54" s="60"/>
      <c r="AT54" s="60"/>
      <c r="AZ54" t="s">
        <v>21</v>
      </c>
      <c r="BA54" s="14" t="s">
        <v>271</v>
      </c>
      <c r="BB54" s="47">
        <v>46</v>
      </c>
      <c r="BC54" s="20">
        <v>51</v>
      </c>
      <c r="BD54" t="s">
        <v>272</v>
      </c>
      <c r="BE54" t="s">
        <v>273</v>
      </c>
      <c r="BF54" s="14"/>
      <c r="BG54" s="32" t="s">
        <v>276</v>
      </c>
      <c r="BH54" s="50"/>
      <c r="BJ54" s="12" t="s">
        <v>90</v>
      </c>
      <c r="BK54" s="12" t="s">
        <v>206</v>
      </c>
      <c r="BL54" s="13" t="s">
        <v>275</v>
      </c>
    </row>
    <row r="55" spans="1:65" x14ac:dyDescent="0.25">
      <c r="A55">
        <v>55</v>
      </c>
      <c r="B55" t="s">
        <v>10</v>
      </c>
      <c r="C55" t="s">
        <v>11</v>
      </c>
      <c r="D55" t="s">
        <v>12</v>
      </c>
      <c r="F55" s="14">
        <v>12</v>
      </c>
      <c r="H55" s="248">
        <v>9</v>
      </c>
      <c r="I55" s="248">
        <v>47</v>
      </c>
      <c r="J55" s="47">
        <v>47</v>
      </c>
      <c r="K55" s="59">
        <v>52</v>
      </c>
      <c r="L55" t="s">
        <v>277</v>
      </c>
      <c r="N55" s="14" t="s">
        <v>9</v>
      </c>
      <c r="O55" s="203" t="s">
        <v>278</v>
      </c>
      <c r="P55" s="14"/>
      <c r="Q55" s="14"/>
      <c r="R55" s="14">
        <v>530</v>
      </c>
      <c r="S55" s="14"/>
      <c r="T55" s="14"/>
      <c r="U55" s="14"/>
      <c r="V55" s="14"/>
      <c r="W55" s="14" t="str">
        <f t="shared" si="1"/>
        <v>v_60</v>
      </c>
      <c r="X55" s="14">
        <f t="shared" si="2"/>
        <v>530</v>
      </c>
      <c r="Y55" s="263" t="str">
        <f t="shared" si="4"/>
        <v/>
      </c>
      <c r="Z55" s="263" t="str">
        <f t="shared" si="3"/>
        <v/>
      </c>
      <c r="AA55" s="14" t="s">
        <v>1341</v>
      </c>
      <c r="AB55" s="14" t="s">
        <v>144</v>
      </c>
      <c r="AC55" s="14"/>
      <c r="AD55" s="246" t="s">
        <v>1253</v>
      </c>
      <c r="AE55" s="32">
        <v>1</v>
      </c>
      <c r="AF55" s="124" t="s">
        <v>1029</v>
      </c>
      <c r="AG55" s="125" t="s">
        <v>1038</v>
      </c>
      <c r="AH55" s="145">
        <v>1</v>
      </c>
      <c r="AI55" s="145">
        <v>2</v>
      </c>
      <c r="AJ55" s="145">
        <v>3</v>
      </c>
      <c r="AK55" s="145">
        <v>4</v>
      </c>
      <c r="AL55" s="145">
        <v>5</v>
      </c>
      <c r="AM55" s="122"/>
      <c r="AO55" s="12" t="s">
        <v>90</v>
      </c>
      <c r="AP55" s="12" t="s">
        <v>279</v>
      </c>
      <c r="AQ55" s="13" t="s">
        <v>280</v>
      </c>
      <c r="AR55" s="13"/>
      <c r="AS55" s="60"/>
      <c r="AT55" s="60"/>
      <c r="AZ55" t="s">
        <v>21</v>
      </c>
      <c r="BA55" s="14">
        <v>12</v>
      </c>
      <c r="BB55" s="47">
        <v>47</v>
      </c>
      <c r="BC55" s="20">
        <v>52</v>
      </c>
      <c r="BD55" t="s">
        <v>277</v>
      </c>
      <c r="BE55" t="s">
        <v>278</v>
      </c>
      <c r="BF55" s="14"/>
      <c r="BG55" s="32" t="s">
        <v>281</v>
      </c>
      <c r="BH55" s="50"/>
      <c r="BJ55" s="12" t="s">
        <v>90</v>
      </c>
      <c r="BK55" s="12" t="s">
        <v>279</v>
      </c>
      <c r="BL55" s="13" t="s">
        <v>280</v>
      </c>
    </row>
    <row r="56" spans="1:65" x14ac:dyDescent="0.25">
      <c r="A56">
        <v>56</v>
      </c>
      <c r="B56" t="s">
        <v>10</v>
      </c>
      <c r="C56" t="s">
        <v>11</v>
      </c>
      <c r="D56" t="s">
        <v>12</v>
      </c>
      <c r="H56" s="248">
        <v>9</v>
      </c>
      <c r="I56" s="248">
        <v>48</v>
      </c>
      <c r="J56" s="47">
        <v>48</v>
      </c>
      <c r="K56" s="59">
        <v>53</v>
      </c>
      <c r="L56" t="s">
        <v>282</v>
      </c>
      <c r="N56" s="14" t="s">
        <v>9</v>
      </c>
      <c r="O56" s="203" t="s">
        <v>283</v>
      </c>
      <c r="P56" s="14"/>
      <c r="Q56" s="14"/>
      <c r="R56" s="14">
        <v>540</v>
      </c>
      <c r="S56" s="14"/>
      <c r="T56" s="263" t="s">
        <v>1325</v>
      </c>
      <c r="U56" s="263"/>
      <c r="V56" s="263"/>
      <c r="W56" s="14" t="str">
        <f t="shared" si="1"/>
        <v>v_62</v>
      </c>
      <c r="X56" s="14">
        <f t="shared" si="2"/>
        <v>540</v>
      </c>
      <c r="Y56" s="263" t="str">
        <f t="shared" si="4"/>
        <v>v_147</v>
      </c>
      <c r="Z56" s="263">
        <f t="shared" si="3"/>
        <v>2810</v>
      </c>
      <c r="AA56" s="263" t="s">
        <v>1339</v>
      </c>
      <c r="AB56" s="263" t="s">
        <v>144</v>
      </c>
      <c r="AC56" s="14"/>
      <c r="AD56" s="32" t="s">
        <v>284</v>
      </c>
      <c r="AE56" s="32">
        <v>1</v>
      </c>
      <c r="AF56" s="124" t="s">
        <v>1058</v>
      </c>
      <c r="AG56" s="125" t="s">
        <v>1059</v>
      </c>
      <c r="AH56" s="270" t="s">
        <v>1058</v>
      </c>
      <c r="AI56" s="145" t="s">
        <v>1060</v>
      </c>
      <c r="AJ56" s="145" t="s">
        <v>1061</v>
      </c>
      <c r="AK56" s="145" t="s">
        <v>1062</v>
      </c>
      <c r="AL56" s="145" t="s">
        <v>1059</v>
      </c>
      <c r="AM56" s="122"/>
      <c r="AO56" s="12" t="s">
        <v>90</v>
      </c>
      <c r="AP56" s="12" t="s">
        <v>285</v>
      </c>
      <c r="AQ56" s="13" t="s">
        <v>286</v>
      </c>
      <c r="AR56" s="13"/>
      <c r="AS56" s="60"/>
      <c r="AT56" s="60"/>
      <c r="AZ56" t="s">
        <v>21</v>
      </c>
      <c r="BB56" s="47">
        <v>48</v>
      </c>
      <c r="BC56" s="20">
        <v>53</v>
      </c>
      <c r="BD56" t="s">
        <v>282</v>
      </c>
      <c r="BE56" t="s">
        <v>283</v>
      </c>
      <c r="BF56" s="14"/>
      <c r="BG56" s="32" t="s">
        <v>287</v>
      </c>
      <c r="BH56" s="50"/>
      <c r="BJ56" s="12" t="s">
        <v>90</v>
      </c>
      <c r="BK56" s="12" t="s">
        <v>285</v>
      </c>
      <c r="BL56" s="13" t="s">
        <v>286</v>
      </c>
    </row>
    <row r="57" spans="1:65" x14ac:dyDescent="0.25">
      <c r="A57">
        <v>57</v>
      </c>
      <c r="B57" t="s">
        <v>10</v>
      </c>
      <c r="C57" t="s">
        <v>11</v>
      </c>
      <c r="D57" t="s">
        <v>12</v>
      </c>
      <c r="H57" s="248">
        <v>9</v>
      </c>
      <c r="I57" s="248">
        <v>49</v>
      </c>
      <c r="J57" s="47">
        <v>49</v>
      </c>
      <c r="K57" s="59">
        <v>54</v>
      </c>
      <c r="L57" t="s">
        <v>288</v>
      </c>
      <c r="N57" s="14" t="s">
        <v>9</v>
      </c>
      <c r="O57" s="203" t="s">
        <v>289</v>
      </c>
      <c r="R57" s="14">
        <v>550</v>
      </c>
      <c r="S57" s="14"/>
      <c r="T57" s="14"/>
      <c r="U57" s="14"/>
      <c r="V57" s="14"/>
      <c r="W57" s="14" t="str">
        <f t="shared" si="1"/>
        <v>v_63</v>
      </c>
      <c r="X57" s="14">
        <f t="shared" si="2"/>
        <v>550</v>
      </c>
      <c r="Y57" s="263" t="str">
        <f t="shared" si="4"/>
        <v/>
      </c>
      <c r="Z57" s="263" t="str">
        <f t="shared" si="3"/>
        <v/>
      </c>
      <c r="AA57" s="14" t="s">
        <v>1339</v>
      </c>
      <c r="AB57" s="14" t="s">
        <v>144</v>
      </c>
      <c r="AC57" s="14"/>
      <c r="AD57" s="32" t="s">
        <v>290</v>
      </c>
      <c r="AE57" s="32">
        <v>1</v>
      </c>
      <c r="AF57" s="124" t="s">
        <v>1029</v>
      </c>
      <c r="AG57" s="125" t="s">
        <v>1038</v>
      </c>
      <c r="AH57" s="145">
        <v>1</v>
      </c>
      <c r="AI57" s="145">
        <v>2</v>
      </c>
      <c r="AJ57" s="145">
        <v>3</v>
      </c>
      <c r="AK57" s="145">
        <v>4</v>
      </c>
      <c r="AL57" s="145">
        <v>5</v>
      </c>
      <c r="AM57" s="122"/>
      <c r="AO57" s="12" t="s">
        <v>90</v>
      </c>
      <c r="AP57" s="12" t="s">
        <v>291</v>
      </c>
      <c r="AQ57" s="13" t="s">
        <v>292</v>
      </c>
      <c r="AR57" s="13"/>
      <c r="AS57" s="60"/>
      <c r="AT57" s="60"/>
      <c r="AX57" s="111" t="s">
        <v>113</v>
      </c>
      <c r="AZ57" t="s">
        <v>21</v>
      </c>
      <c r="BB57" s="47">
        <v>49</v>
      </c>
      <c r="BC57" s="20">
        <v>54</v>
      </c>
      <c r="BD57" t="s">
        <v>288</v>
      </c>
      <c r="BE57" t="s">
        <v>289</v>
      </c>
      <c r="BG57" s="32" t="s">
        <v>293</v>
      </c>
      <c r="BH57" s="50"/>
      <c r="BJ57" s="12" t="s">
        <v>90</v>
      </c>
      <c r="BK57" s="12" t="s">
        <v>291</v>
      </c>
      <c r="BL57" s="13" t="s">
        <v>292</v>
      </c>
      <c r="BM57" s="111" t="s">
        <v>113</v>
      </c>
    </row>
    <row r="58" spans="1:65" x14ac:dyDescent="0.25">
      <c r="A58">
        <v>58</v>
      </c>
      <c r="B58" t="s">
        <v>10</v>
      </c>
      <c r="C58" t="s">
        <v>11</v>
      </c>
      <c r="D58" t="s">
        <v>12</v>
      </c>
      <c r="H58" s="248">
        <v>9</v>
      </c>
      <c r="I58" s="248">
        <v>50</v>
      </c>
      <c r="J58" s="47">
        <v>50</v>
      </c>
      <c r="K58" s="59">
        <v>55</v>
      </c>
      <c r="L58" t="s">
        <v>294</v>
      </c>
      <c r="N58" s="14" t="s">
        <v>9</v>
      </c>
      <c r="O58" s="203" t="s">
        <v>295</v>
      </c>
      <c r="R58" s="14">
        <v>560</v>
      </c>
      <c r="S58" s="14"/>
      <c r="T58" s="14"/>
      <c r="U58" s="14"/>
      <c r="V58" s="14"/>
      <c r="W58" s="14" t="str">
        <f t="shared" si="1"/>
        <v>v_64</v>
      </c>
      <c r="X58" s="14">
        <f t="shared" si="2"/>
        <v>560</v>
      </c>
      <c r="Y58" s="263" t="str">
        <f t="shared" si="4"/>
        <v/>
      </c>
      <c r="Z58" s="263" t="str">
        <f t="shared" si="3"/>
        <v/>
      </c>
      <c r="AA58" s="14" t="s">
        <v>1341</v>
      </c>
      <c r="AB58" s="14" t="s">
        <v>1015</v>
      </c>
      <c r="AC58" s="14"/>
      <c r="AD58" s="32" t="s">
        <v>296</v>
      </c>
      <c r="AE58" s="32">
        <v>1</v>
      </c>
      <c r="AF58" s="124" t="s">
        <v>1029</v>
      </c>
      <c r="AG58" s="125" t="s">
        <v>1063</v>
      </c>
      <c r="AH58" s="145">
        <v>1</v>
      </c>
      <c r="AI58" s="145">
        <v>2</v>
      </c>
      <c r="AJ58" s="145">
        <v>3</v>
      </c>
      <c r="AK58" s="145">
        <v>4</v>
      </c>
      <c r="AL58" s="145">
        <v>5</v>
      </c>
      <c r="AM58" s="122"/>
      <c r="AO58" s="12" t="s">
        <v>107</v>
      </c>
      <c r="AP58" s="12" t="s">
        <v>297</v>
      </c>
      <c r="AQ58" s="13" t="s">
        <v>298</v>
      </c>
      <c r="AR58" s="13"/>
      <c r="AS58" s="60"/>
      <c r="AT58" s="60"/>
      <c r="AZ58" t="s">
        <v>21</v>
      </c>
      <c r="BB58" s="47">
        <v>50</v>
      </c>
      <c r="BC58" s="20">
        <v>55</v>
      </c>
      <c r="BD58" t="s">
        <v>294</v>
      </c>
      <c r="BE58" t="s">
        <v>295</v>
      </c>
      <c r="BG58" s="32" t="s">
        <v>299</v>
      </c>
      <c r="BH58" s="50"/>
      <c r="BJ58" s="12" t="s">
        <v>107</v>
      </c>
      <c r="BK58" s="12" t="s">
        <v>297</v>
      </c>
      <c r="BL58" s="13" t="s">
        <v>298</v>
      </c>
    </row>
    <row r="59" spans="1:65" x14ac:dyDescent="0.25">
      <c r="A59">
        <v>59</v>
      </c>
      <c r="B59" t="s">
        <v>10</v>
      </c>
      <c r="C59" t="s">
        <v>11</v>
      </c>
      <c r="D59" t="s">
        <v>12</v>
      </c>
      <c r="F59" s="14" t="s">
        <v>300</v>
      </c>
      <c r="H59" s="248">
        <v>9</v>
      </c>
      <c r="I59" s="248">
        <v>51</v>
      </c>
      <c r="J59" s="47">
        <v>51</v>
      </c>
      <c r="K59" s="59">
        <v>56</v>
      </c>
      <c r="L59" t="s">
        <v>301</v>
      </c>
      <c r="N59" s="14" t="s">
        <v>9</v>
      </c>
      <c r="O59" s="203" t="s">
        <v>302</v>
      </c>
      <c r="R59" s="14">
        <v>570</v>
      </c>
      <c r="S59" s="14"/>
      <c r="T59" s="263" t="s">
        <v>1325</v>
      </c>
      <c r="U59" s="263"/>
      <c r="V59" s="263"/>
      <c r="W59" s="14" t="str">
        <f t="shared" si="1"/>
        <v>v_65</v>
      </c>
      <c r="X59" s="14">
        <f t="shared" si="2"/>
        <v>570</v>
      </c>
      <c r="Y59" s="263" t="str">
        <f t="shared" si="4"/>
        <v>v_128</v>
      </c>
      <c r="Z59" s="263">
        <f t="shared" si="3"/>
        <v>2690</v>
      </c>
      <c r="AA59" s="263"/>
      <c r="AB59" s="263"/>
      <c r="AC59" s="14"/>
      <c r="AD59" s="246" t="s">
        <v>1237</v>
      </c>
      <c r="AE59" s="32">
        <v>1</v>
      </c>
      <c r="AF59" s="124" t="s">
        <v>1064</v>
      </c>
      <c r="AG59" s="125" t="s">
        <v>1065</v>
      </c>
      <c r="AH59" s="145" t="s">
        <v>1066</v>
      </c>
      <c r="AI59" s="145" t="s">
        <v>1067</v>
      </c>
      <c r="AJ59" s="145" t="s">
        <v>1068</v>
      </c>
      <c r="AK59" s="145" t="s">
        <v>1065</v>
      </c>
      <c r="AL59" s="145"/>
      <c r="AM59" s="122"/>
      <c r="AO59" s="12" t="s">
        <v>107</v>
      </c>
      <c r="AP59" s="12" t="s">
        <v>297</v>
      </c>
      <c r="AQ59" s="13" t="s">
        <v>304</v>
      </c>
      <c r="AR59" s="13"/>
      <c r="AS59" s="60"/>
      <c r="AT59" s="60"/>
      <c r="AZ59" t="s">
        <v>21</v>
      </c>
      <c r="BA59" s="14" t="s">
        <v>300</v>
      </c>
      <c r="BB59" s="47">
        <v>51</v>
      </c>
      <c r="BC59" s="20">
        <v>56</v>
      </c>
      <c r="BD59" t="s">
        <v>301</v>
      </c>
      <c r="BE59" t="s">
        <v>302</v>
      </c>
      <c r="BG59" s="32" t="s">
        <v>305</v>
      </c>
      <c r="BH59" s="50"/>
      <c r="BJ59" s="12" t="s">
        <v>107</v>
      </c>
      <c r="BK59" s="12" t="s">
        <v>297</v>
      </c>
      <c r="BL59" s="13" t="s">
        <v>304</v>
      </c>
    </row>
    <row r="60" spans="1:65" x14ac:dyDescent="0.25">
      <c r="A60">
        <v>60</v>
      </c>
      <c r="B60" t="s">
        <v>10</v>
      </c>
      <c r="C60" t="s">
        <v>11</v>
      </c>
      <c r="D60" t="s">
        <v>12</v>
      </c>
      <c r="F60" s="14">
        <v>13</v>
      </c>
      <c r="H60" s="248">
        <v>9</v>
      </c>
      <c r="I60" s="248">
        <v>52</v>
      </c>
      <c r="J60" s="47">
        <v>52</v>
      </c>
      <c r="K60" s="59">
        <v>57</v>
      </c>
      <c r="L60" t="s">
        <v>306</v>
      </c>
      <c r="N60" s="14" t="s">
        <v>9</v>
      </c>
      <c r="O60" s="203" t="s">
        <v>307</v>
      </c>
      <c r="P60" s="14"/>
      <c r="Q60" s="14"/>
      <c r="R60" s="14">
        <v>580</v>
      </c>
      <c r="S60" s="14"/>
      <c r="T60" s="14"/>
      <c r="U60" s="14"/>
      <c r="V60" s="14"/>
      <c r="W60" s="14" t="str">
        <f t="shared" si="1"/>
        <v>v_66</v>
      </c>
      <c r="X60" s="14">
        <f t="shared" si="2"/>
        <v>580</v>
      </c>
      <c r="Y60" s="263" t="str">
        <f t="shared" si="4"/>
        <v>v_100</v>
      </c>
      <c r="Z60" s="263">
        <f t="shared" si="3"/>
        <v>2480</v>
      </c>
      <c r="AA60" s="14"/>
      <c r="AB60" s="14"/>
      <c r="AC60" s="14"/>
      <c r="AD60" s="32" t="s">
        <v>308</v>
      </c>
      <c r="AE60" s="32">
        <v>1</v>
      </c>
      <c r="AF60" s="124" t="s">
        <v>1134</v>
      </c>
      <c r="AG60" s="125" t="s">
        <v>1070</v>
      </c>
      <c r="AH60" s="145">
        <v>1</v>
      </c>
      <c r="AI60" s="145">
        <v>2</v>
      </c>
      <c r="AJ60" s="145">
        <v>3</v>
      </c>
      <c r="AK60" s="145">
        <v>4</v>
      </c>
      <c r="AL60" s="145">
        <v>5</v>
      </c>
      <c r="AM60" s="122"/>
      <c r="AO60" s="12" t="s">
        <v>107</v>
      </c>
      <c r="AP60" s="12" t="s">
        <v>297</v>
      </c>
      <c r="AQ60" s="13" t="s">
        <v>309</v>
      </c>
      <c r="AR60" s="13"/>
      <c r="AS60" s="60"/>
      <c r="AT60" s="60"/>
      <c r="AZ60" t="s">
        <v>21</v>
      </c>
      <c r="BA60" s="14">
        <v>13</v>
      </c>
      <c r="BB60" s="47">
        <v>52</v>
      </c>
      <c r="BC60" s="20">
        <v>57</v>
      </c>
      <c r="BD60" t="s">
        <v>306</v>
      </c>
      <c r="BE60" t="s">
        <v>307</v>
      </c>
      <c r="BF60" s="14"/>
      <c r="BG60" s="32" t="s">
        <v>310</v>
      </c>
      <c r="BH60" s="50"/>
      <c r="BJ60" s="12" t="s">
        <v>107</v>
      </c>
      <c r="BK60" s="12" t="s">
        <v>297</v>
      </c>
      <c r="BL60" s="13" t="s">
        <v>309</v>
      </c>
    </row>
    <row r="61" spans="1:65" x14ac:dyDescent="0.25">
      <c r="A61">
        <v>61</v>
      </c>
      <c r="B61" t="s">
        <v>10</v>
      </c>
      <c r="C61" t="s">
        <v>11</v>
      </c>
      <c r="D61" t="s">
        <v>12</v>
      </c>
      <c r="H61" s="248">
        <v>9</v>
      </c>
      <c r="I61" s="248">
        <v>53</v>
      </c>
      <c r="J61" s="47">
        <v>53</v>
      </c>
      <c r="K61" s="59">
        <v>58</v>
      </c>
      <c r="L61" t="s">
        <v>311</v>
      </c>
      <c r="N61" s="14" t="s">
        <v>9</v>
      </c>
      <c r="O61" s="203" t="s">
        <v>312</v>
      </c>
      <c r="P61" s="14"/>
      <c r="Q61" s="14"/>
      <c r="R61" s="14">
        <v>590</v>
      </c>
      <c r="S61" s="14"/>
      <c r="T61" s="263" t="s">
        <v>1325</v>
      </c>
      <c r="U61" s="263"/>
      <c r="V61" s="263"/>
      <c r="W61" s="14" t="str">
        <f t="shared" si="1"/>
        <v>v_67</v>
      </c>
      <c r="X61" s="14">
        <f t="shared" si="2"/>
        <v>590</v>
      </c>
      <c r="Y61" s="263" t="str">
        <f t="shared" si="4"/>
        <v>v_129</v>
      </c>
      <c r="Z61" s="263">
        <f t="shared" si="3"/>
        <v>2700</v>
      </c>
      <c r="AA61" s="263"/>
      <c r="AB61" s="263"/>
      <c r="AC61" s="14"/>
      <c r="AD61" s="32" t="s">
        <v>313</v>
      </c>
      <c r="AE61" s="32">
        <v>1</v>
      </c>
      <c r="AF61" s="124" t="s">
        <v>1071</v>
      </c>
      <c r="AG61" s="125" t="s">
        <v>1072</v>
      </c>
      <c r="AH61" s="145" t="s">
        <v>1071</v>
      </c>
      <c r="AI61" s="145" t="s">
        <v>1073</v>
      </c>
      <c r="AJ61" s="145" t="s">
        <v>1074</v>
      </c>
      <c r="AK61" s="145" t="s">
        <v>1075</v>
      </c>
      <c r="AL61" s="145" t="s">
        <v>1072</v>
      </c>
      <c r="AM61" s="122"/>
      <c r="AO61" s="12" t="s">
        <v>107</v>
      </c>
      <c r="AP61" s="12" t="s">
        <v>297</v>
      </c>
      <c r="AQ61" s="13"/>
      <c r="AR61" s="13"/>
      <c r="AS61" s="60"/>
      <c r="AT61" s="60"/>
      <c r="AZ61" t="s">
        <v>21</v>
      </c>
      <c r="BB61" s="47">
        <v>53</v>
      </c>
      <c r="BC61" s="20">
        <v>58</v>
      </c>
      <c r="BD61" t="s">
        <v>311</v>
      </c>
      <c r="BE61" t="s">
        <v>312</v>
      </c>
      <c r="BF61" s="14"/>
      <c r="BG61" s="32" t="s">
        <v>315</v>
      </c>
      <c r="BH61" s="50"/>
      <c r="BJ61" s="12" t="s">
        <v>107</v>
      </c>
      <c r="BK61" s="12" t="s">
        <v>297</v>
      </c>
      <c r="BL61" s="13" t="s">
        <v>314</v>
      </c>
    </row>
    <row r="62" spans="1:65" x14ac:dyDescent="0.25">
      <c r="A62">
        <v>62</v>
      </c>
      <c r="B62" t="s">
        <v>10</v>
      </c>
      <c r="C62" t="s">
        <v>11</v>
      </c>
      <c r="D62" t="s">
        <v>12</v>
      </c>
      <c r="H62" s="248">
        <v>10</v>
      </c>
      <c r="I62" s="248">
        <v>54</v>
      </c>
      <c r="J62" s="47">
        <v>54</v>
      </c>
      <c r="K62" s="59"/>
      <c r="L62" s="21" t="s">
        <v>316</v>
      </c>
      <c r="M62" s="21"/>
      <c r="N62" s="14" t="s">
        <v>9</v>
      </c>
      <c r="Q62" s="20">
        <v>540</v>
      </c>
      <c r="R62" s="14">
        <v>600</v>
      </c>
      <c r="S62" s="14"/>
      <c r="T62" s="14"/>
      <c r="U62" s="14"/>
      <c r="V62" s="14"/>
      <c r="W62" s="14">
        <f t="shared" si="1"/>
        <v>0</v>
      </c>
      <c r="X62" s="14">
        <f t="shared" si="2"/>
        <v>600</v>
      </c>
      <c r="Y62" s="263" t="str">
        <f t="shared" si="4"/>
        <v/>
      </c>
      <c r="Z62" s="263" t="str">
        <f t="shared" si="3"/>
        <v/>
      </c>
      <c r="AA62" s="14"/>
      <c r="AB62" s="14"/>
      <c r="AC62" s="14"/>
      <c r="AD62" s="29" t="s">
        <v>317</v>
      </c>
      <c r="AE62" s="32"/>
      <c r="AF62" s="169"/>
      <c r="AG62" s="170"/>
      <c r="AH62" s="146"/>
      <c r="AI62" s="146"/>
      <c r="AJ62" s="146"/>
      <c r="AK62" s="145"/>
      <c r="AL62" s="145"/>
      <c r="AM62" s="122"/>
      <c r="AO62" s="12"/>
      <c r="AP62" s="12"/>
      <c r="AQ62" s="13"/>
      <c r="AR62" s="13"/>
      <c r="AS62" s="60"/>
      <c r="AT62" s="60"/>
      <c r="AZ62" t="s">
        <v>21</v>
      </c>
      <c r="BB62" s="47">
        <v>54</v>
      </c>
      <c r="BC62" s="20"/>
      <c r="BD62" s="21" t="s">
        <v>316</v>
      </c>
      <c r="BE62" s="21"/>
      <c r="BF62" s="20">
        <v>540</v>
      </c>
      <c r="BG62" s="29" t="s">
        <v>318</v>
      </c>
      <c r="BH62" s="50"/>
      <c r="BJ62" s="12"/>
      <c r="BK62" s="12"/>
      <c r="BL62" s="13"/>
    </row>
    <row r="63" spans="1:65" x14ac:dyDescent="0.25">
      <c r="A63">
        <v>63</v>
      </c>
      <c r="B63" t="s">
        <v>10</v>
      </c>
      <c r="C63" t="s">
        <v>11</v>
      </c>
      <c r="D63" t="s">
        <v>12</v>
      </c>
      <c r="H63" s="248">
        <v>10</v>
      </c>
      <c r="I63" s="248"/>
      <c r="J63" s="47">
        <v>54</v>
      </c>
      <c r="K63" s="59">
        <v>59</v>
      </c>
      <c r="L63" s="21" t="s">
        <v>316</v>
      </c>
      <c r="M63" s="21"/>
      <c r="N63" s="14" t="s">
        <v>9</v>
      </c>
      <c r="O63" s="203" t="s">
        <v>319</v>
      </c>
      <c r="Q63" s="20">
        <v>541</v>
      </c>
      <c r="R63" s="14">
        <v>610</v>
      </c>
      <c r="S63" s="14">
        <v>600</v>
      </c>
      <c r="T63" s="263" t="s">
        <v>1325</v>
      </c>
      <c r="U63" s="263"/>
      <c r="V63" s="263"/>
      <c r="W63" s="14" t="str">
        <f t="shared" si="1"/>
        <v>v_68</v>
      </c>
      <c r="X63" s="14">
        <f t="shared" si="2"/>
        <v>610</v>
      </c>
      <c r="Y63" s="263" t="str">
        <f t="shared" si="4"/>
        <v>v_131</v>
      </c>
      <c r="Z63" s="263">
        <f t="shared" si="3"/>
        <v>2710</v>
      </c>
      <c r="AA63" s="263" t="s">
        <v>181</v>
      </c>
      <c r="AB63" s="263" t="s">
        <v>1342</v>
      </c>
      <c r="AC63" s="14"/>
      <c r="AD63" s="32" t="s">
        <v>320</v>
      </c>
      <c r="AE63" s="32">
        <v>2</v>
      </c>
      <c r="AF63" s="124"/>
      <c r="AG63" s="125"/>
      <c r="AH63" s="145"/>
      <c r="AI63" s="145"/>
      <c r="AJ63" s="145"/>
      <c r="AK63" s="145"/>
      <c r="AL63" s="145"/>
      <c r="AM63" s="122"/>
      <c r="AO63" s="12" t="s">
        <v>107</v>
      </c>
      <c r="AP63" s="12" t="s">
        <v>297</v>
      </c>
      <c r="AQ63" s="13" t="s">
        <v>314</v>
      </c>
      <c r="AR63" s="13"/>
      <c r="AS63" s="60"/>
      <c r="AT63" s="60"/>
      <c r="AU63" s="2" t="s">
        <v>107</v>
      </c>
      <c r="AV63" s="2" t="s">
        <v>297</v>
      </c>
      <c r="AW63" s="87"/>
      <c r="AX63" s="112"/>
      <c r="AY63" s="87"/>
      <c r="AZ63" t="s">
        <v>21</v>
      </c>
      <c r="BB63" s="47">
        <v>54</v>
      </c>
      <c r="BC63" s="20">
        <v>59</v>
      </c>
      <c r="BD63" s="21" t="s">
        <v>316</v>
      </c>
      <c r="BE63" s="21" t="s">
        <v>319</v>
      </c>
      <c r="BF63" s="20">
        <v>541</v>
      </c>
      <c r="BG63" s="32" t="s">
        <v>322</v>
      </c>
      <c r="BH63" s="50"/>
      <c r="BJ63" s="12" t="s">
        <v>107</v>
      </c>
      <c r="BK63" s="12" t="s">
        <v>297</v>
      </c>
      <c r="BL63" s="13" t="s">
        <v>321</v>
      </c>
      <c r="BM63" s="112"/>
    </row>
    <row r="64" spans="1:65" x14ac:dyDescent="0.25">
      <c r="A64">
        <v>64</v>
      </c>
      <c r="B64" t="s">
        <v>10</v>
      </c>
      <c r="C64" t="s">
        <v>11</v>
      </c>
      <c r="D64" t="s">
        <v>12</v>
      </c>
      <c r="H64" s="248">
        <v>10</v>
      </c>
      <c r="I64" s="248"/>
      <c r="J64" s="47">
        <v>54</v>
      </c>
      <c r="K64" s="59">
        <v>60</v>
      </c>
      <c r="L64" s="21" t="s">
        <v>316</v>
      </c>
      <c r="M64" s="21"/>
      <c r="N64" s="14" t="s">
        <v>9</v>
      </c>
      <c r="O64" s="203" t="s">
        <v>323</v>
      </c>
      <c r="Q64" s="20">
        <v>542</v>
      </c>
      <c r="R64" s="14">
        <v>620</v>
      </c>
      <c r="S64" s="14">
        <v>600</v>
      </c>
      <c r="T64" s="263" t="s">
        <v>1325</v>
      </c>
      <c r="U64" s="263"/>
      <c r="V64" s="263"/>
      <c r="W64" s="14" t="str">
        <f t="shared" si="1"/>
        <v>v_69</v>
      </c>
      <c r="X64" s="14">
        <f t="shared" si="2"/>
        <v>620</v>
      </c>
      <c r="Y64" s="263" t="str">
        <f t="shared" si="4"/>
        <v>v_132</v>
      </c>
      <c r="Z64" s="263">
        <f t="shared" si="3"/>
        <v>2720</v>
      </c>
      <c r="AA64" s="263"/>
      <c r="AB64" s="263"/>
      <c r="AC64" s="14"/>
      <c r="AD64" s="32" t="s">
        <v>324</v>
      </c>
      <c r="AE64" s="32">
        <v>2</v>
      </c>
      <c r="AF64" s="124"/>
      <c r="AG64" s="125"/>
      <c r="AH64" s="145"/>
      <c r="AI64" s="145"/>
      <c r="AJ64" s="145"/>
      <c r="AK64" s="145"/>
      <c r="AL64" s="145"/>
      <c r="AM64" s="122"/>
      <c r="AN64" s="21"/>
      <c r="AO64" s="37" t="s">
        <v>107</v>
      </c>
      <c r="AP64" s="37" t="s">
        <v>297</v>
      </c>
      <c r="AQ64" s="39" t="s">
        <v>321</v>
      </c>
      <c r="AR64" s="39"/>
      <c r="AS64" s="60"/>
      <c r="AT64" s="60"/>
      <c r="AU64" s="2" t="s">
        <v>107</v>
      </c>
      <c r="AV64" s="2" t="s">
        <v>297</v>
      </c>
      <c r="AW64" s="87"/>
      <c r="AX64" s="112"/>
      <c r="AY64" s="87"/>
      <c r="AZ64" t="s">
        <v>21</v>
      </c>
      <c r="BB64" s="47">
        <v>54</v>
      </c>
      <c r="BC64" s="20">
        <v>60</v>
      </c>
      <c r="BD64" s="21" t="s">
        <v>316</v>
      </c>
      <c r="BE64" s="21" t="s">
        <v>323</v>
      </c>
      <c r="BF64" s="20">
        <v>542</v>
      </c>
      <c r="BG64" s="32" t="s">
        <v>326</v>
      </c>
      <c r="BH64" s="50"/>
      <c r="BI64" s="21"/>
      <c r="BJ64" s="37" t="s">
        <v>107</v>
      </c>
      <c r="BK64" s="37" t="s">
        <v>297</v>
      </c>
      <c r="BL64" s="39" t="s">
        <v>325</v>
      </c>
      <c r="BM64" s="112"/>
    </row>
    <row r="65" spans="1:65" x14ac:dyDescent="0.25">
      <c r="A65">
        <v>65</v>
      </c>
      <c r="B65" t="s">
        <v>10</v>
      </c>
      <c r="C65" t="s">
        <v>11</v>
      </c>
      <c r="D65" t="s">
        <v>12</v>
      </c>
      <c r="H65" s="248">
        <v>10</v>
      </c>
      <c r="I65" s="248"/>
      <c r="J65" s="47">
        <v>54</v>
      </c>
      <c r="K65" s="59">
        <v>61</v>
      </c>
      <c r="L65" s="21" t="s">
        <v>316</v>
      </c>
      <c r="M65" s="21"/>
      <c r="N65" s="14" t="s">
        <v>9</v>
      </c>
      <c r="O65" s="203" t="s">
        <v>327</v>
      </c>
      <c r="Q65" s="20">
        <v>543</v>
      </c>
      <c r="R65" s="14">
        <v>630</v>
      </c>
      <c r="S65" s="14">
        <v>600</v>
      </c>
      <c r="T65" s="263" t="s">
        <v>1325</v>
      </c>
      <c r="U65" s="263"/>
      <c r="V65" s="263"/>
      <c r="W65" s="14" t="str">
        <f t="shared" si="1"/>
        <v>v_70</v>
      </c>
      <c r="X65" s="14">
        <f t="shared" si="2"/>
        <v>630</v>
      </c>
      <c r="Y65" s="263" t="str">
        <f t="shared" si="4"/>
        <v>v_133</v>
      </c>
      <c r="Z65" s="263">
        <f t="shared" si="3"/>
        <v>2730</v>
      </c>
      <c r="AA65" s="263"/>
      <c r="AB65" s="263"/>
      <c r="AC65" s="14"/>
      <c r="AD65" s="32" t="s">
        <v>328</v>
      </c>
      <c r="AE65" s="32">
        <v>2</v>
      </c>
      <c r="AF65" s="124"/>
      <c r="AG65" s="125"/>
      <c r="AH65" s="145"/>
      <c r="AI65" s="145"/>
      <c r="AJ65" s="145"/>
      <c r="AK65" s="145"/>
      <c r="AL65" s="145"/>
      <c r="AM65" s="122"/>
      <c r="AN65" s="21"/>
      <c r="AO65" s="37" t="s">
        <v>107</v>
      </c>
      <c r="AP65" s="37" t="s">
        <v>297</v>
      </c>
      <c r="AQ65" s="39" t="s">
        <v>325</v>
      </c>
      <c r="AR65" s="39"/>
      <c r="AS65" s="60"/>
      <c r="AT65" s="60"/>
      <c r="AU65" s="2" t="s">
        <v>107</v>
      </c>
      <c r="AV65" s="2" t="s">
        <v>297</v>
      </c>
      <c r="AW65" s="87"/>
      <c r="AX65" s="112"/>
      <c r="AY65" s="87"/>
      <c r="AZ65" t="s">
        <v>21</v>
      </c>
      <c r="BB65" s="47">
        <v>54</v>
      </c>
      <c r="BC65" s="20">
        <v>61</v>
      </c>
      <c r="BD65" s="21" t="s">
        <v>316</v>
      </c>
      <c r="BE65" s="21" t="s">
        <v>327</v>
      </c>
      <c r="BF65" s="20">
        <v>543</v>
      </c>
      <c r="BG65" s="32" t="s">
        <v>330</v>
      </c>
      <c r="BH65" s="50"/>
      <c r="BI65" s="21"/>
      <c r="BJ65" s="37" t="s">
        <v>107</v>
      </c>
      <c r="BK65" s="37" t="s">
        <v>297</v>
      </c>
      <c r="BL65" s="39" t="s">
        <v>329</v>
      </c>
      <c r="BM65" s="112"/>
    </row>
    <row r="66" spans="1:65" x14ac:dyDescent="0.25">
      <c r="A66">
        <v>66</v>
      </c>
      <c r="B66" t="s">
        <v>10</v>
      </c>
      <c r="C66" t="s">
        <v>11</v>
      </c>
      <c r="D66" t="s">
        <v>12</v>
      </c>
      <c r="H66" s="248">
        <v>10</v>
      </c>
      <c r="I66" s="248"/>
      <c r="J66" s="47">
        <v>54</v>
      </c>
      <c r="K66" s="59">
        <v>62</v>
      </c>
      <c r="L66" s="21" t="s">
        <v>316</v>
      </c>
      <c r="M66" s="21"/>
      <c r="N66" s="14" t="s">
        <v>9</v>
      </c>
      <c r="O66" s="203" t="s">
        <v>331</v>
      </c>
      <c r="Q66" s="20">
        <v>544</v>
      </c>
      <c r="R66" s="14">
        <v>640</v>
      </c>
      <c r="S66" s="14">
        <v>600</v>
      </c>
      <c r="T66" s="263" t="s">
        <v>1325</v>
      </c>
      <c r="U66" s="263"/>
      <c r="V66" s="263"/>
      <c r="W66" s="14" t="str">
        <f t="shared" si="1"/>
        <v>v_71</v>
      </c>
      <c r="X66" s="14">
        <f t="shared" si="2"/>
        <v>640</v>
      </c>
      <c r="Y66" s="263" t="str">
        <f t="shared" si="4"/>
        <v>v_134</v>
      </c>
      <c r="Z66" s="263">
        <f t="shared" si="3"/>
        <v>2740</v>
      </c>
      <c r="AA66" s="263"/>
      <c r="AB66" s="263"/>
      <c r="AC66" s="14"/>
      <c r="AD66" s="32" t="s">
        <v>332</v>
      </c>
      <c r="AE66" s="32">
        <v>2</v>
      </c>
      <c r="AF66" s="124"/>
      <c r="AG66" s="125"/>
      <c r="AH66" s="145"/>
      <c r="AI66" s="145"/>
      <c r="AJ66" s="145"/>
      <c r="AK66" s="145"/>
      <c r="AL66" s="145"/>
      <c r="AM66" s="122"/>
      <c r="AN66" s="21"/>
      <c r="AO66" s="37" t="s">
        <v>107</v>
      </c>
      <c r="AP66" s="37" t="s">
        <v>297</v>
      </c>
      <c r="AQ66" s="39" t="s">
        <v>329</v>
      </c>
      <c r="AR66" s="39"/>
      <c r="AS66" s="60"/>
      <c r="AT66" s="60"/>
      <c r="AU66" s="2" t="s">
        <v>107</v>
      </c>
      <c r="AV66" s="2" t="s">
        <v>297</v>
      </c>
      <c r="AW66" s="87"/>
      <c r="AX66" s="112"/>
      <c r="AY66" s="87"/>
      <c r="AZ66" t="s">
        <v>21</v>
      </c>
      <c r="BB66" s="47">
        <v>54</v>
      </c>
      <c r="BC66" s="20">
        <v>62</v>
      </c>
      <c r="BD66" s="21" t="s">
        <v>316</v>
      </c>
      <c r="BE66" s="21" t="s">
        <v>331</v>
      </c>
      <c r="BF66" s="20">
        <v>544</v>
      </c>
      <c r="BG66" s="32" t="s">
        <v>334</v>
      </c>
      <c r="BH66" s="50"/>
      <c r="BI66" s="21"/>
      <c r="BJ66" s="37" t="s">
        <v>107</v>
      </c>
      <c r="BK66" s="37" t="s">
        <v>297</v>
      </c>
      <c r="BL66" s="39" t="s">
        <v>333</v>
      </c>
      <c r="BM66" s="112"/>
    </row>
    <row r="67" spans="1:65" x14ac:dyDescent="0.25">
      <c r="A67">
        <v>67</v>
      </c>
      <c r="B67" t="s">
        <v>10</v>
      </c>
      <c r="C67" t="s">
        <v>11</v>
      </c>
      <c r="D67" t="s">
        <v>12</v>
      </c>
      <c r="H67" s="248">
        <v>10</v>
      </c>
      <c r="I67" s="248"/>
      <c r="J67" s="47">
        <v>54</v>
      </c>
      <c r="K67" s="59">
        <v>63</v>
      </c>
      <c r="L67" s="21" t="s">
        <v>316</v>
      </c>
      <c r="M67" s="21"/>
      <c r="N67" s="14" t="s">
        <v>9</v>
      </c>
      <c r="O67" s="203" t="s">
        <v>335</v>
      </c>
      <c r="Q67" s="20">
        <v>545</v>
      </c>
      <c r="R67" s="14">
        <v>650</v>
      </c>
      <c r="S67" s="14">
        <v>600</v>
      </c>
      <c r="T67" s="263" t="s">
        <v>1325</v>
      </c>
      <c r="U67" s="263"/>
      <c r="V67" s="263"/>
      <c r="W67" s="14" t="str">
        <f t="shared" ref="W67:W130" si="5">O67</f>
        <v>v_72</v>
      </c>
      <c r="X67" s="14">
        <f t="shared" ref="X67:X130" si="6">R67</f>
        <v>650</v>
      </c>
      <c r="Y67" s="263" t="str">
        <f t="shared" si="4"/>
        <v>v_135</v>
      </c>
      <c r="Z67" s="263">
        <f t="shared" ref="Z67:Z130" si="7">_xlfn.IFNA(VLOOKUP(O67,$P$194:$X$500,9,FALSE),"")</f>
        <v>2750</v>
      </c>
      <c r="AA67" s="263"/>
      <c r="AB67" s="263"/>
      <c r="AC67" s="14"/>
      <c r="AD67" s="32" t="s">
        <v>336</v>
      </c>
      <c r="AE67" s="32">
        <v>2</v>
      </c>
      <c r="AF67" s="124"/>
      <c r="AG67" s="125"/>
      <c r="AH67" s="145"/>
      <c r="AI67" s="145"/>
      <c r="AJ67" s="145"/>
      <c r="AK67" s="145"/>
      <c r="AL67" s="145"/>
      <c r="AM67" s="122"/>
      <c r="AN67" s="21"/>
      <c r="AO67" s="37" t="s">
        <v>107</v>
      </c>
      <c r="AP67" s="37" t="s">
        <v>297</v>
      </c>
      <c r="AQ67" s="39" t="s">
        <v>333</v>
      </c>
      <c r="AR67" s="39"/>
      <c r="AS67" s="60"/>
      <c r="AT67" s="60"/>
      <c r="AU67" s="2" t="s">
        <v>107</v>
      </c>
      <c r="AV67" s="2" t="s">
        <v>297</v>
      </c>
      <c r="AW67" s="87"/>
      <c r="AX67" s="112"/>
      <c r="AY67" s="87"/>
      <c r="AZ67" t="s">
        <v>21</v>
      </c>
      <c r="BB67" s="47">
        <v>54</v>
      </c>
      <c r="BC67" s="20">
        <v>63</v>
      </c>
      <c r="BD67" s="21" t="s">
        <v>316</v>
      </c>
      <c r="BE67" s="21" t="s">
        <v>335</v>
      </c>
      <c r="BF67" s="20">
        <v>545</v>
      </c>
      <c r="BG67" s="32" t="s">
        <v>338</v>
      </c>
      <c r="BH67" s="50"/>
      <c r="BI67" s="21"/>
      <c r="BJ67" s="37" t="s">
        <v>107</v>
      </c>
      <c r="BK67" s="37" t="s">
        <v>297</v>
      </c>
      <c r="BL67" s="39" t="s">
        <v>337</v>
      </c>
      <c r="BM67" s="112"/>
    </row>
    <row r="68" spans="1:65" x14ac:dyDescent="0.25">
      <c r="A68">
        <v>68</v>
      </c>
      <c r="B68" t="s">
        <v>10</v>
      </c>
      <c r="C68" t="s">
        <v>11</v>
      </c>
      <c r="D68" t="s">
        <v>12</v>
      </c>
      <c r="H68" s="248">
        <v>10</v>
      </c>
      <c r="I68" s="248"/>
      <c r="J68" s="47">
        <v>54</v>
      </c>
      <c r="K68" s="59">
        <v>64</v>
      </c>
      <c r="L68" s="21" t="s">
        <v>316</v>
      </c>
      <c r="M68" s="21"/>
      <c r="N68" s="14" t="s">
        <v>9</v>
      </c>
      <c r="O68" s="203" t="s">
        <v>339</v>
      </c>
      <c r="Q68" s="20">
        <v>546</v>
      </c>
      <c r="R68" s="14">
        <v>660</v>
      </c>
      <c r="S68" s="14">
        <v>600</v>
      </c>
      <c r="T68" s="263" t="s">
        <v>1325</v>
      </c>
      <c r="U68" s="263"/>
      <c r="V68" s="263"/>
      <c r="W68" s="14" t="str">
        <f t="shared" si="5"/>
        <v>v_73</v>
      </c>
      <c r="X68" s="14">
        <f t="shared" si="6"/>
        <v>660</v>
      </c>
      <c r="Y68" s="263" t="str">
        <f t="shared" si="4"/>
        <v>v_136</v>
      </c>
      <c r="Z68" s="263">
        <f t="shared" si="7"/>
        <v>2760</v>
      </c>
      <c r="AA68" s="263"/>
      <c r="AB68" s="263"/>
      <c r="AC68" s="14"/>
      <c r="AD68" s="32" t="s">
        <v>340</v>
      </c>
      <c r="AE68" s="32">
        <v>2</v>
      </c>
      <c r="AF68" s="124"/>
      <c r="AG68" s="125"/>
      <c r="AH68" s="145"/>
      <c r="AI68" s="145"/>
      <c r="AJ68" s="145"/>
      <c r="AK68" s="145"/>
      <c r="AL68" s="145"/>
      <c r="AM68" s="122"/>
      <c r="AN68" s="21"/>
      <c r="AO68" s="37" t="s">
        <v>107</v>
      </c>
      <c r="AP68" s="37" t="s">
        <v>297</v>
      </c>
      <c r="AQ68" s="39" t="s">
        <v>337</v>
      </c>
      <c r="AR68" s="39"/>
      <c r="AS68" s="60"/>
      <c r="AT68" s="60"/>
      <c r="AU68" s="2" t="s">
        <v>107</v>
      </c>
      <c r="AV68" s="2" t="s">
        <v>297</v>
      </c>
      <c r="AW68" s="87"/>
      <c r="AX68" s="112"/>
      <c r="AY68" s="87"/>
      <c r="AZ68" t="s">
        <v>21</v>
      </c>
      <c r="BB68" s="47">
        <v>54</v>
      </c>
      <c r="BC68" s="20">
        <v>64</v>
      </c>
      <c r="BD68" s="21" t="s">
        <v>316</v>
      </c>
      <c r="BE68" s="21" t="s">
        <v>339</v>
      </c>
      <c r="BF68" s="20">
        <v>546</v>
      </c>
      <c r="BG68" s="32" t="s">
        <v>342</v>
      </c>
      <c r="BH68" s="50"/>
      <c r="BI68" s="21"/>
      <c r="BJ68" s="37" t="s">
        <v>107</v>
      </c>
      <c r="BK68" s="37" t="s">
        <v>297</v>
      </c>
      <c r="BL68" s="39" t="s">
        <v>341</v>
      </c>
      <c r="BM68" s="112"/>
    </row>
    <row r="69" spans="1:65" x14ac:dyDescent="0.25">
      <c r="A69">
        <v>69</v>
      </c>
      <c r="B69" t="s">
        <v>10</v>
      </c>
      <c r="C69" t="s">
        <v>11</v>
      </c>
      <c r="D69" t="s">
        <v>12</v>
      </c>
      <c r="H69" s="248">
        <v>10</v>
      </c>
      <c r="I69" s="248"/>
      <c r="J69" s="47">
        <v>54</v>
      </c>
      <c r="K69" s="59">
        <v>65</v>
      </c>
      <c r="L69" s="21" t="s">
        <v>316</v>
      </c>
      <c r="M69" s="21"/>
      <c r="N69" s="14" t="s">
        <v>9</v>
      </c>
      <c r="O69" s="203" t="s">
        <v>343</v>
      </c>
      <c r="Q69" s="20">
        <v>547</v>
      </c>
      <c r="R69" s="14">
        <v>670</v>
      </c>
      <c r="S69" s="14">
        <v>600</v>
      </c>
      <c r="T69" s="263" t="s">
        <v>1325</v>
      </c>
      <c r="U69" s="263"/>
      <c r="V69" s="263"/>
      <c r="W69" s="14" t="str">
        <f t="shared" si="5"/>
        <v>v_74</v>
      </c>
      <c r="X69" s="14">
        <f t="shared" si="6"/>
        <v>670</v>
      </c>
      <c r="Y69" s="263" t="str">
        <f t="shared" si="4"/>
        <v>v_137</v>
      </c>
      <c r="Z69" s="263">
        <f t="shared" si="7"/>
        <v>2770</v>
      </c>
      <c r="AA69" s="263"/>
      <c r="AB69" s="263"/>
      <c r="AC69" s="14"/>
      <c r="AD69" s="32" t="s">
        <v>344</v>
      </c>
      <c r="AE69" s="32">
        <v>2</v>
      </c>
      <c r="AF69" s="124"/>
      <c r="AG69" s="125"/>
      <c r="AH69" s="145"/>
      <c r="AI69" s="145"/>
      <c r="AJ69" s="145"/>
      <c r="AK69" s="145"/>
      <c r="AL69" s="145"/>
      <c r="AM69" s="122"/>
      <c r="AN69" s="21"/>
      <c r="AO69" s="37" t="s">
        <v>107</v>
      </c>
      <c r="AP69" s="37" t="s">
        <v>297</v>
      </c>
      <c r="AQ69" s="39" t="s">
        <v>341</v>
      </c>
      <c r="AR69" s="39"/>
      <c r="AS69" s="60"/>
      <c r="AT69" s="60"/>
      <c r="AU69" s="2" t="s">
        <v>107</v>
      </c>
      <c r="AV69" s="2" t="s">
        <v>297</v>
      </c>
      <c r="AW69" s="87"/>
      <c r="AX69" s="112"/>
      <c r="AY69" s="87"/>
      <c r="AZ69" t="s">
        <v>21</v>
      </c>
      <c r="BB69" s="47">
        <v>54</v>
      </c>
      <c r="BC69" s="20">
        <v>65</v>
      </c>
      <c r="BD69" s="21" t="s">
        <v>316</v>
      </c>
      <c r="BE69" s="21" t="s">
        <v>343</v>
      </c>
      <c r="BF69" s="20">
        <v>547</v>
      </c>
      <c r="BG69" s="32" t="s">
        <v>346</v>
      </c>
      <c r="BH69" s="50"/>
      <c r="BI69" s="21"/>
      <c r="BJ69" s="37" t="s">
        <v>107</v>
      </c>
      <c r="BK69" s="37" t="s">
        <v>297</v>
      </c>
      <c r="BL69" s="39" t="s">
        <v>345</v>
      </c>
      <c r="BM69" s="112"/>
    </row>
    <row r="70" spans="1:65" x14ac:dyDescent="0.25">
      <c r="A70">
        <v>70</v>
      </c>
      <c r="B70" t="s">
        <v>10</v>
      </c>
      <c r="C70" t="s">
        <v>11</v>
      </c>
      <c r="D70" t="s">
        <v>12</v>
      </c>
      <c r="H70" s="248">
        <v>10</v>
      </c>
      <c r="I70" s="248"/>
      <c r="J70" s="47">
        <v>54</v>
      </c>
      <c r="K70" s="59">
        <v>66</v>
      </c>
      <c r="L70" s="21" t="s">
        <v>316</v>
      </c>
      <c r="M70" s="21"/>
      <c r="N70" s="14" t="s">
        <v>9</v>
      </c>
      <c r="O70" s="203" t="s">
        <v>347</v>
      </c>
      <c r="Q70" s="20">
        <v>548</v>
      </c>
      <c r="R70" s="14">
        <v>680</v>
      </c>
      <c r="S70" s="14">
        <v>600</v>
      </c>
      <c r="T70" s="263" t="s">
        <v>1325</v>
      </c>
      <c r="U70" s="263"/>
      <c r="V70" s="263"/>
      <c r="W70" s="14" t="str">
        <f t="shared" si="5"/>
        <v>v_75</v>
      </c>
      <c r="X70" s="14">
        <f t="shared" si="6"/>
        <v>680</v>
      </c>
      <c r="Y70" s="263" t="str">
        <f t="shared" si="4"/>
        <v>v_138</v>
      </c>
      <c r="Z70" s="263">
        <f t="shared" si="7"/>
        <v>2780</v>
      </c>
      <c r="AA70" s="263"/>
      <c r="AB70" s="263"/>
      <c r="AC70" s="14"/>
      <c r="AD70" s="32" t="s">
        <v>348</v>
      </c>
      <c r="AE70" s="32">
        <v>2</v>
      </c>
      <c r="AF70" s="124"/>
      <c r="AG70" s="125"/>
      <c r="AH70" s="145"/>
      <c r="AI70" s="145"/>
      <c r="AJ70" s="145"/>
      <c r="AK70" s="145"/>
      <c r="AL70" s="145"/>
      <c r="AM70" s="122"/>
      <c r="AN70" s="21"/>
      <c r="AO70" s="37" t="s">
        <v>107</v>
      </c>
      <c r="AP70" s="37" t="s">
        <v>297</v>
      </c>
      <c r="AQ70" s="39" t="s">
        <v>345</v>
      </c>
      <c r="AR70" s="39"/>
      <c r="AS70" s="60"/>
      <c r="AT70" s="60"/>
      <c r="AU70" s="2" t="s">
        <v>107</v>
      </c>
      <c r="AV70" s="2" t="s">
        <v>297</v>
      </c>
      <c r="AW70" s="87"/>
      <c r="AX70" s="112"/>
      <c r="AY70" s="87"/>
      <c r="AZ70" t="s">
        <v>21</v>
      </c>
      <c r="BB70" s="47">
        <v>54</v>
      </c>
      <c r="BC70" s="20">
        <v>66</v>
      </c>
      <c r="BD70" s="21" t="s">
        <v>316</v>
      </c>
      <c r="BE70" s="21" t="s">
        <v>347</v>
      </c>
      <c r="BF70" s="20">
        <v>548</v>
      </c>
      <c r="BG70" s="32" t="s">
        <v>350</v>
      </c>
      <c r="BH70" s="50"/>
      <c r="BI70" s="21"/>
      <c r="BJ70" s="37" t="s">
        <v>107</v>
      </c>
      <c r="BK70" s="37" t="s">
        <v>297</v>
      </c>
      <c r="BL70" s="39" t="s">
        <v>349</v>
      </c>
      <c r="BM70" s="112"/>
    </row>
    <row r="71" spans="1:65" x14ac:dyDescent="0.25">
      <c r="A71">
        <v>71</v>
      </c>
      <c r="B71" t="s">
        <v>10</v>
      </c>
      <c r="C71" t="s">
        <v>11</v>
      </c>
      <c r="D71" t="s">
        <v>12</v>
      </c>
      <c r="H71" s="248">
        <v>10</v>
      </c>
      <c r="I71" s="248"/>
      <c r="J71" s="47">
        <v>54</v>
      </c>
      <c r="K71" s="59">
        <v>67</v>
      </c>
      <c r="L71" s="21" t="s">
        <v>316</v>
      </c>
      <c r="M71" s="21"/>
      <c r="N71" s="14" t="s">
        <v>9</v>
      </c>
      <c r="O71" s="203" t="s">
        <v>351</v>
      </c>
      <c r="Q71" s="20">
        <v>549</v>
      </c>
      <c r="R71" s="14">
        <v>690</v>
      </c>
      <c r="S71" s="14">
        <v>600</v>
      </c>
      <c r="T71" s="263" t="s">
        <v>1325</v>
      </c>
      <c r="U71" s="263"/>
      <c r="V71" s="263"/>
      <c r="W71" s="14" t="str">
        <f t="shared" si="5"/>
        <v>v_76</v>
      </c>
      <c r="X71" s="14">
        <f t="shared" si="6"/>
        <v>690</v>
      </c>
      <c r="Y71" s="263" t="str">
        <f t="shared" ref="Y71:Y134" si="8">_xlfn.IFNA(VLOOKUP(O71,$P$194:$X$500,8,FALSE),"")</f>
        <v>v_139</v>
      </c>
      <c r="Z71" s="263">
        <f t="shared" si="7"/>
        <v>2790</v>
      </c>
      <c r="AA71" s="263" t="s">
        <v>1342</v>
      </c>
      <c r="AB71" s="263" t="s">
        <v>1342</v>
      </c>
      <c r="AC71" s="14"/>
      <c r="AD71" s="32" t="s">
        <v>352</v>
      </c>
      <c r="AE71" s="32">
        <v>2</v>
      </c>
      <c r="AF71" s="124"/>
      <c r="AG71" s="125"/>
      <c r="AH71" s="145"/>
      <c r="AI71" s="145"/>
      <c r="AJ71" s="145"/>
      <c r="AK71" s="145"/>
      <c r="AL71" s="145"/>
      <c r="AM71" s="122"/>
      <c r="AN71" s="21"/>
      <c r="AO71" s="37" t="s">
        <v>107</v>
      </c>
      <c r="AP71" s="37" t="s">
        <v>297</v>
      </c>
      <c r="AQ71" s="39" t="s">
        <v>349</v>
      </c>
      <c r="AR71" s="39"/>
      <c r="AS71" s="60"/>
      <c r="AT71" s="60"/>
      <c r="AU71" s="87" t="s">
        <v>107</v>
      </c>
      <c r="AV71" s="87" t="s">
        <v>297</v>
      </c>
      <c r="AW71" s="87"/>
      <c r="AX71" s="112"/>
      <c r="AY71" s="87"/>
      <c r="AZ71" t="s">
        <v>21</v>
      </c>
      <c r="BB71" s="47">
        <v>54</v>
      </c>
      <c r="BC71" s="20">
        <v>67</v>
      </c>
      <c r="BD71" s="21" t="s">
        <v>316</v>
      </c>
      <c r="BE71" s="21" t="s">
        <v>351</v>
      </c>
      <c r="BF71" s="20">
        <v>549</v>
      </c>
      <c r="BG71" s="32" t="s">
        <v>354</v>
      </c>
      <c r="BH71" s="50"/>
      <c r="BI71" s="21"/>
      <c r="BJ71" s="37" t="s">
        <v>107</v>
      </c>
      <c r="BK71" s="37" t="s">
        <v>297</v>
      </c>
      <c r="BL71" s="39" t="s">
        <v>353</v>
      </c>
      <c r="BM71" s="112"/>
    </row>
    <row r="72" spans="1:65" x14ac:dyDescent="0.25">
      <c r="A72">
        <v>72</v>
      </c>
      <c r="B72" t="s">
        <v>10</v>
      </c>
      <c r="C72" t="s">
        <v>11</v>
      </c>
      <c r="D72" t="s">
        <v>12</v>
      </c>
      <c r="F72" s="14" t="s">
        <v>355</v>
      </c>
      <c r="H72" s="248">
        <v>11</v>
      </c>
      <c r="I72" s="248">
        <v>55</v>
      </c>
      <c r="J72" s="47">
        <v>55</v>
      </c>
      <c r="K72" s="59">
        <v>68</v>
      </c>
      <c r="L72" t="s">
        <v>356</v>
      </c>
      <c r="N72" s="14" t="s">
        <v>9</v>
      </c>
      <c r="O72" s="203" t="s">
        <v>357</v>
      </c>
      <c r="P72" s="14"/>
      <c r="Q72" s="14"/>
      <c r="R72" s="14">
        <v>700</v>
      </c>
      <c r="S72" s="14"/>
      <c r="T72" s="14"/>
      <c r="U72" s="14"/>
      <c r="V72" s="14"/>
      <c r="W72" s="14" t="str">
        <f t="shared" si="5"/>
        <v>v_77</v>
      </c>
      <c r="X72" s="14">
        <f t="shared" si="6"/>
        <v>700</v>
      </c>
      <c r="Y72" s="263" t="str">
        <f t="shared" si="8"/>
        <v/>
      </c>
      <c r="Z72" s="263" t="str">
        <f t="shared" si="7"/>
        <v/>
      </c>
      <c r="AA72" s="14" t="s">
        <v>1341</v>
      </c>
      <c r="AB72" s="14" t="s">
        <v>1342</v>
      </c>
      <c r="AC72" s="14"/>
      <c r="AD72" s="32" t="s">
        <v>358</v>
      </c>
      <c r="AE72" s="32">
        <v>1</v>
      </c>
      <c r="AF72" s="124" t="s">
        <v>1029</v>
      </c>
      <c r="AG72" s="125" t="s">
        <v>1030</v>
      </c>
      <c r="AH72" s="145">
        <v>1</v>
      </c>
      <c r="AI72" s="145">
        <v>2</v>
      </c>
      <c r="AJ72" s="145">
        <v>3</v>
      </c>
      <c r="AK72" s="145">
        <v>4</v>
      </c>
      <c r="AL72" s="145">
        <v>5</v>
      </c>
      <c r="AM72" s="122"/>
      <c r="AO72" s="12" t="s">
        <v>107</v>
      </c>
      <c r="AP72" s="12" t="s">
        <v>359</v>
      </c>
      <c r="AQ72" s="13" t="s">
        <v>360</v>
      </c>
      <c r="AR72" s="13"/>
      <c r="AS72" s="60"/>
      <c r="AT72" s="60"/>
      <c r="AZ72" t="s">
        <v>21</v>
      </c>
      <c r="BA72" s="14" t="s">
        <v>355</v>
      </c>
      <c r="BB72" s="47">
        <v>55</v>
      </c>
      <c r="BC72" s="14">
        <v>68</v>
      </c>
      <c r="BD72" t="s">
        <v>356</v>
      </c>
      <c r="BE72" t="s">
        <v>357</v>
      </c>
      <c r="BF72" s="14"/>
      <c r="BG72" s="32" t="s">
        <v>361</v>
      </c>
      <c r="BH72" s="50"/>
      <c r="BJ72" s="12" t="s">
        <v>107</v>
      </c>
      <c r="BK72" s="12" t="s">
        <v>359</v>
      </c>
      <c r="BL72" s="13" t="s">
        <v>360</v>
      </c>
    </row>
    <row r="73" spans="1:65" x14ac:dyDescent="0.25">
      <c r="A73">
        <v>73</v>
      </c>
      <c r="B73" t="s">
        <v>10</v>
      </c>
      <c r="C73" t="s">
        <v>11</v>
      </c>
      <c r="D73" t="s">
        <v>12</v>
      </c>
      <c r="F73" s="14">
        <v>14</v>
      </c>
      <c r="H73" s="248">
        <v>11</v>
      </c>
      <c r="I73" s="248">
        <v>56</v>
      </c>
      <c r="J73" s="47">
        <v>56</v>
      </c>
      <c r="K73" s="59">
        <v>69</v>
      </c>
      <c r="L73" t="s">
        <v>362</v>
      </c>
      <c r="N73" s="14" t="s">
        <v>9</v>
      </c>
      <c r="O73" s="203" t="s">
        <v>363</v>
      </c>
      <c r="P73" s="14"/>
      <c r="Q73" s="14"/>
      <c r="R73" s="14">
        <v>710</v>
      </c>
      <c r="S73" s="14"/>
      <c r="T73" s="14"/>
      <c r="U73" s="14"/>
      <c r="V73" s="14"/>
      <c r="W73" s="14" t="str">
        <f t="shared" si="5"/>
        <v>v_78</v>
      </c>
      <c r="X73" s="14">
        <f t="shared" si="6"/>
        <v>710</v>
      </c>
      <c r="Y73" s="263" t="str">
        <f t="shared" si="8"/>
        <v/>
      </c>
      <c r="Z73" s="263" t="str">
        <f t="shared" si="7"/>
        <v/>
      </c>
      <c r="AA73" s="14"/>
      <c r="AB73" s="14"/>
      <c r="AC73" s="14"/>
      <c r="AD73" s="246" t="s">
        <v>1316</v>
      </c>
      <c r="AE73" s="32">
        <v>1</v>
      </c>
      <c r="AF73" s="124" t="s">
        <v>1029</v>
      </c>
      <c r="AG73" s="125" t="s">
        <v>1038</v>
      </c>
      <c r="AH73" s="145">
        <v>1</v>
      </c>
      <c r="AI73" s="145">
        <v>2</v>
      </c>
      <c r="AJ73" s="145">
        <v>3</v>
      </c>
      <c r="AK73" s="145">
        <v>4</v>
      </c>
      <c r="AL73" s="145">
        <v>5</v>
      </c>
      <c r="AM73" s="122"/>
      <c r="AO73" s="12" t="s">
        <v>107</v>
      </c>
      <c r="AP73" s="12" t="s">
        <v>108</v>
      </c>
      <c r="AQ73" s="13" t="s">
        <v>364</v>
      </c>
      <c r="AR73" s="13"/>
      <c r="AS73" s="60"/>
      <c r="AT73" s="60"/>
      <c r="AZ73" t="s">
        <v>21</v>
      </c>
      <c r="BA73" s="14">
        <v>14</v>
      </c>
      <c r="BB73" s="47">
        <v>56</v>
      </c>
      <c r="BC73" s="14">
        <v>69</v>
      </c>
      <c r="BD73" t="s">
        <v>362</v>
      </c>
      <c r="BE73" t="s">
        <v>363</v>
      </c>
      <c r="BF73" s="14"/>
      <c r="BG73" s="32" t="s">
        <v>1321</v>
      </c>
      <c r="BH73" s="50"/>
      <c r="BJ73" s="12" t="s">
        <v>107</v>
      </c>
      <c r="BK73" s="12" t="s">
        <v>108</v>
      </c>
      <c r="BL73" s="13" t="s">
        <v>364</v>
      </c>
    </row>
    <row r="74" spans="1:65" x14ac:dyDescent="0.25">
      <c r="A74">
        <v>74</v>
      </c>
      <c r="B74" t="s">
        <v>10</v>
      </c>
      <c r="C74" t="s">
        <v>11</v>
      </c>
      <c r="D74" t="s">
        <v>12</v>
      </c>
      <c r="H74" s="248">
        <v>11</v>
      </c>
      <c r="I74" s="248">
        <v>57</v>
      </c>
      <c r="J74" s="47">
        <v>57</v>
      </c>
      <c r="K74" s="59">
        <v>70</v>
      </c>
      <c r="L74" t="s">
        <v>365</v>
      </c>
      <c r="N74" s="14" t="s">
        <v>9</v>
      </c>
      <c r="O74" s="203" t="s">
        <v>366</v>
      </c>
      <c r="R74" s="14">
        <v>720</v>
      </c>
      <c r="S74" s="14"/>
      <c r="T74" s="263" t="s">
        <v>1325</v>
      </c>
      <c r="U74" s="263"/>
      <c r="V74" s="263"/>
      <c r="W74" s="14" t="str">
        <f t="shared" si="5"/>
        <v>v_81</v>
      </c>
      <c r="X74" s="14">
        <f t="shared" si="6"/>
        <v>720</v>
      </c>
      <c r="Y74" s="263" t="str">
        <f t="shared" si="8"/>
        <v>v_127</v>
      </c>
      <c r="Z74" s="263">
        <f t="shared" si="7"/>
        <v>2680</v>
      </c>
      <c r="AA74" s="263" t="s">
        <v>1341</v>
      </c>
      <c r="AB74" s="263" t="s">
        <v>1342</v>
      </c>
      <c r="AD74" s="32" t="s">
        <v>367</v>
      </c>
      <c r="AE74" s="32">
        <v>1</v>
      </c>
      <c r="AF74" s="124" t="s">
        <v>1076</v>
      </c>
      <c r="AG74" s="125" t="s">
        <v>1074</v>
      </c>
      <c r="AH74" s="145" t="s">
        <v>1076</v>
      </c>
      <c r="AI74" s="145" t="s">
        <v>1071</v>
      </c>
      <c r="AJ74" s="145" t="s">
        <v>1077</v>
      </c>
      <c r="AK74" s="145" t="s">
        <v>1073</v>
      </c>
      <c r="AL74" s="145" t="s">
        <v>1074</v>
      </c>
      <c r="AM74" s="122"/>
      <c r="AO74" s="12" t="s">
        <v>107</v>
      </c>
      <c r="AP74" s="12" t="s">
        <v>108</v>
      </c>
      <c r="AQ74" s="13" t="s">
        <v>368</v>
      </c>
      <c r="AR74" s="13"/>
      <c r="AS74" s="60"/>
      <c r="AT74" s="60"/>
      <c r="AZ74" t="s">
        <v>21</v>
      </c>
      <c r="BB74" s="47">
        <v>57</v>
      </c>
      <c r="BC74" s="14">
        <v>70</v>
      </c>
      <c r="BD74" t="s">
        <v>365</v>
      </c>
      <c r="BE74" t="s">
        <v>366</v>
      </c>
      <c r="BG74" s="32" t="s">
        <v>369</v>
      </c>
      <c r="BH74" s="50"/>
      <c r="BJ74" s="12" t="s">
        <v>107</v>
      </c>
      <c r="BK74" s="12" t="s">
        <v>108</v>
      </c>
      <c r="BL74" s="13" t="s">
        <v>368</v>
      </c>
    </row>
    <row r="75" spans="1:65" x14ac:dyDescent="0.25">
      <c r="A75">
        <v>75</v>
      </c>
      <c r="B75" t="s">
        <v>10</v>
      </c>
      <c r="C75" t="s">
        <v>11</v>
      </c>
      <c r="D75" t="s">
        <v>12</v>
      </c>
      <c r="H75" s="248">
        <v>11</v>
      </c>
      <c r="I75" s="248">
        <v>58</v>
      </c>
      <c r="J75" s="47">
        <v>58</v>
      </c>
      <c r="K75" s="59">
        <v>71</v>
      </c>
      <c r="L75" t="s">
        <v>370</v>
      </c>
      <c r="N75" s="14" t="s">
        <v>9</v>
      </c>
      <c r="O75" s="203" t="s">
        <v>371</v>
      </c>
      <c r="R75" s="14">
        <v>730</v>
      </c>
      <c r="S75" s="14"/>
      <c r="T75" s="14"/>
      <c r="U75" s="14"/>
      <c r="V75" s="14"/>
      <c r="W75" s="14" t="str">
        <f t="shared" si="5"/>
        <v>v_79</v>
      </c>
      <c r="X75" s="14">
        <f t="shared" si="6"/>
        <v>730</v>
      </c>
      <c r="Y75" s="263" t="str">
        <f t="shared" si="8"/>
        <v/>
      </c>
      <c r="Z75" s="263" t="str">
        <f t="shared" si="7"/>
        <v/>
      </c>
      <c r="AA75" s="14" t="s">
        <v>1341</v>
      </c>
      <c r="AB75" s="14" t="s">
        <v>1015</v>
      </c>
      <c r="AC75" s="14"/>
      <c r="AD75" s="32" t="s">
        <v>372</v>
      </c>
      <c r="AE75" s="32">
        <v>1</v>
      </c>
      <c r="AF75" s="124" t="s">
        <v>1029</v>
      </c>
      <c r="AG75" s="125" t="s">
        <v>1038</v>
      </c>
      <c r="AH75" s="145">
        <v>1</v>
      </c>
      <c r="AI75" s="145">
        <v>2</v>
      </c>
      <c r="AJ75" s="145">
        <v>3</v>
      </c>
      <c r="AK75" s="145">
        <v>4</v>
      </c>
      <c r="AL75" s="145">
        <v>5</v>
      </c>
      <c r="AM75" s="122"/>
      <c r="AO75" s="12" t="s">
        <v>107</v>
      </c>
      <c r="AP75" s="12" t="s">
        <v>297</v>
      </c>
      <c r="AQ75" s="13" t="s">
        <v>373</v>
      </c>
      <c r="AR75" s="13"/>
      <c r="AS75" s="60"/>
      <c r="AT75" s="60"/>
      <c r="AZ75" t="s">
        <v>21</v>
      </c>
      <c r="BB75" s="47">
        <v>58</v>
      </c>
      <c r="BC75" s="14">
        <v>71</v>
      </c>
      <c r="BD75" t="s">
        <v>370</v>
      </c>
      <c r="BE75" t="s">
        <v>371</v>
      </c>
      <c r="BG75" s="32" t="s">
        <v>374</v>
      </c>
      <c r="BH75" s="50"/>
      <c r="BJ75" s="12" t="s">
        <v>107</v>
      </c>
      <c r="BK75" s="12" t="s">
        <v>297</v>
      </c>
      <c r="BL75" s="13" t="s">
        <v>373</v>
      </c>
    </row>
    <row r="76" spans="1:65" x14ac:dyDescent="0.25">
      <c r="A76">
        <v>76</v>
      </c>
      <c r="B76" t="s">
        <v>10</v>
      </c>
      <c r="C76" t="s">
        <v>11</v>
      </c>
      <c r="D76" t="s">
        <v>12</v>
      </c>
      <c r="H76" s="248">
        <v>11</v>
      </c>
      <c r="I76" s="248">
        <v>59</v>
      </c>
      <c r="J76" s="47">
        <v>59</v>
      </c>
      <c r="K76" s="59">
        <v>72</v>
      </c>
      <c r="L76" t="s">
        <v>375</v>
      </c>
      <c r="N76" s="14" t="s">
        <v>9</v>
      </c>
      <c r="O76" s="203" t="s">
        <v>376</v>
      </c>
      <c r="R76" s="14">
        <v>740</v>
      </c>
      <c r="S76" s="14"/>
      <c r="T76" s="14"/>
      <c r="U76" s="14"/>
      <c r="V76" s="14"/>
      <c r="W76" s="14" t="str">
        <f t="shared" si="5"/>
        <v>v_80</v>
      </c>
      <c r="X76" s="14">
        <f t="shared" si="6"/>
        <v>740</v>
      </c>
      <c r="Y76" s="263" t="str">
        <f t="shared" si="8"/>
        <v/>
      </c>
      <c r="Z76" s="263" t="str">
        <f t="shared" si="7"/>
        <v/>
      </c>
      <c r="AA76" s="14"/>
      <c r="AB76" s="14"/>
      <c r="AC76" s="14"/>
      <c r="AD76" s="258" t="s">
        <v>1254</v>
      </c>
      <c r="AE76" s="32">
        <v>1</v>
      </c>
      <c r="AF76" s="124" t="s">
        <v>1029</v>
      </c>
      <c r="AG76" s="125" t="s">
        <v>1038</v>
      </c>
      <c r="AH76" s="145">
        <v>1</v>
      </c>
      <c r="AI76" s="145">
        <v>2</v>
      </c>
      <c r="AJ76" s="145">
        <v>3</v>
      </c>
      <c r="AK76" s="145">
        <v>4</v>
      </c>
      <c r="AL76" s="145">
        <v>5</v>
      </c>
      <c r="AM76" s="122"/>
      <c r="AO76" s="12" t="s">
        <v>107</v>
      </c>
      <c r="AP76" s="12" t="s">
        <v>377</v>
      </c>
      <c r="AQ76" s="13" t="s">
        <v>378</v>
      </c>
      <c r="AR76" s="13"/>
      <c r="AS76" s="60"/>
      <c r="AT76" s="60"/>
      <c r="AZ76" t="s">
        <v>21</v>
      </c>
      <c r="BB76" s="47">
        <v>59</v>
      </c>
      <c r="BC76" s="14">
        <v>72</v>
      </c>
      <c r="BD76" t="s">
        <v>375</v>
      </c>
      <c r="BE76" t="s">
        <v>376</v>
      </c>
      <c r="BG76" s="32" t="s">
        <v>379</v>
      </c>
      <c r="BH76" s="50"/>
      <c r="BJ76" s="12" t="s">
        <v>107</v>
      </c>
      <c r="BK76" s="12" t="s">
        <v>377</v>
      </c>
      <c r="BL76" s="13" t="s">
        <v>378</v>
      </c>
    </row>
    <row r="77" spans="1:65" x14ac:dyDescent="0.25">
      <c r="A77">
        <v>77</v>
      </c>
      <c r="B77" t="s">
        <v>380</v>
      </c>
      <c r="C77" t="s">
        <v>11</v>
      </c>
      <c r="D77" t="s">
        <v>381</v>
      </c>
      <c r="F77" s="24" t="s">
        <v>383</v>
      </c>
      <c r="H77" s="249">
        <v>12</v>
      </c>
      <c r="I77" s="249">
        <v>1</v>
      </c>
      <c r="J77" s="24">
        <v>1</v>
      </c>
      <c r="K77" s="24">
        <v>73</v>
      </c>
      <c r="L77" s="8" t="s">
        <v>14</v>
      </c>
      <c r="M77" s="8"/>
      <c r="N77" s="8" t="s">
        <v>9</v>
      </c>
      <c r="O77" s="207" t="s">
        <v>384</v>
      </c>
      <c r="P77" s="8"/>
      <c r="Q77" s="8"/>
      <c r="R77" s="14">
        <v>750</v>
      </c>
      <c r="S77" s="14"/>
      <c r="T77" s="263" t="s">
        <v>1325</v>
      </c>
      <c r="U77" s="263"/>
      <c r="V77" s="263"/>
      <c r="W77" s="14" t="str">
        <f t="shared" si="5"/>
        <v>v_82</v>
      </c>
      <c r="X77" s="14">
        <f t="shared" si="6"/>
        <v>750</v>
      </c>
      <c r="Y77" s="263" t="str">
        <f t="shared" si="8"/>
        <v>v_110</v>
      </c>
      <c r="Z77" s="263">
        <f t="shared" si="7"/>
        <v>2510</v>
      </c>
      <c r="AA77" s="263"/>
      <c r="AB77" s="263"/>
      <c r="AD77" s="48" t="s">
        <v>1353</v>
      </c>
      <c r="AE77" s="48">
        <v>1</v>
      </c>
      <c r="AF77" s="172" t="s">
        <v>1078</v>
      </c>
      <c r="AG77" s="173" t="s">
        <v>1082</v>
      </c>
      <c r="AH77" s="147" t="s">
        <v>1087</v>
      </c>
      <c r="AI77" s="147" t="s">
        <v>1079</v>
      </c>
      <c r="AJ77" s="147" t="s">
        <v>1080</v>
      </c>
      <c r="AK77" s="147" t="s">
        <v>1081</v>
      </c>
      <c r="AL77" s="147" t="s">
        <v>1082</v>
      </c>
      <c r="AM77" s="131"/>
      <c r="AN77" s="11" t="s">
        <v>385</v>
      </c>
      <c r="AO77" t="str">
        <f t="shared" ref="AO77:AO108" si="9">MID(AP77,1,3)</f>
        <v>2.2</v>
      </c>
      <c r="AP77" s="9" t="s">
        <v>386</v>
      </c>
      <c r="AQ77" s="11" t="s">
        <v>387</v>
      </c>
      <c r="AR77" s="11"/>
      <c r="AS77" s="54" t="s">
        <v>385</v>
      </c>
      <c r="AT77" s="95" t="s">
        <v>388</v>
      </c>
      <c r="AV77" s="95"/>
      <c r="AX77" s="95" t="s">
        <v>389</v>
      </c>
      <c r="AY77" s="95"/>
      <c r="AZ77" t="s">
        <v>382</v>
      </c>
      <c r="BA77" s="24" t="s">
        <v>383</v>
      </c>
      <c r="BB77" s="24">
        <v>1</v>
      </c>
      <c r="BC77" s="24">
        <v>73</v>
      </c>
      <c r="BD77" s="8" t="s">
        <v>14</v>
      </c>
      <c r="BE77" s="8" t="s">
        <v>384</v>
      </c>
      <c r="BF77" s="8"/>
      <c r="BG77" s="48" t="s">
        <v>390</v>
      </c>
      <c r="BH77" s="48"/>
      <c r="BI77" s="11" t="s">
        <v>385</v>
      </c>
      <c r="BJ77" s="9" t="s">
        <v>386</v>
      </c>
      <c r="BK77" s="11" t="s">
        <v>387</v>
      </c>
    </row>
    <row r="78" spans="1:65" x14ac:dyDescent="0.25">
      <c r="A78">
        <v>78</v>
      </c>
      <c r="B78" t="s">
        <v>380</v>
      </c>
      <c r="C78" t="s">
        <v>11</v>
      </c>
      <c r="D78" t="s">
        <v>381</v>
      </c>
      <c r="F78" s="24">
        <v>15</v>
      </c>
      <c r="H78" s="249">
        <v>12</v>
      </c>
      <c r="I78" s="249">
        <v>2</v>
      </c>
      <c r="J78" s="24">
        <v>2</v>
      </c>
      <c r="K78" s="24">
        <v>74</v>
      </c>
      <c r="L78" s="8" t="s">
        <v>23</v>
      </c>
      <c r="M78" s="8"/>
      <c r="N78" s="8" t="s">
        <v>9</v>
      </c>
      <c r="O78" s="207" t="s">
        <v>391</v>
      </c>
      <c r="P78" s="8"/>
      <c r="Q78" s="8"/>
      <c r="R78" s="14">
        <v>760</v>
      </c>
      <c r="S78" s="14"/>
      <c r="T78" s="263" t="s">
        <v>1325</v>
      </c>
      <c r="U78" s="263"/>
      <c r="V78" s="263"/>
      <c r="W78" s="14" t="str">
        <f t="shared" si="5"/>
        <v>v_83</v>
      </c>
      <c r="X78" s="14">
        <f t="shared" si="6"/>
        <v>760</v>
      </c>
      <c r="Y78" s="263" t="str">
        <f t="shared" si="8"/>
        <v>v_112</v>
      </c>
      <c r="Z78" s="263">
        <f t="shared" si="7"/>
        <v>2530</v>
      </c>
      <c r="AA78" s="263"/>
      <c r="AB78" s="263"/>
      <c r="AD78" s="48" t="s">
        <v>392</v>
      </c>
      <c r="AE78" s="48">
        <v>1</v>
      </c>
      <c r="AF78" s="172" t="s">
        <v>1086</v>
      </c>
      <c r="AG78" s="174">
        <v>0.7</v>
      </c>
      <c r="AH78" s="147" t="s">
        <v>1086</v>
      </c>
      <c r="AI78" s="147" t="s">
        <v>1083</v>
      </c>
      <c r="AJ78" s="147" t="s">
        <v>1084</v>
      </c>
      <c r="AK78" s="147" t="s">
        <v>1085</v>
      </c>
      <c r="AL78" s="148">
        <v>0.7</v>
      </c>
      <c r="AM78" s="131"/>
      <c r="AN78" s="11" t="s">
        <v>393</v>
      </c>
      <c r="AO78" t="str">
        <f t="shared" si="9"/>
        <v>2.3</v>
      </c>
      <c r="AP78" s="9" t="s">
        <v>394</v>
      </c>
      <c r="AQ78" s="11" t="s">
        <v>395</v>
      </c>
      <c r="AR78" s="11"/>
      <c r="AS78" s="54" t="s">
        <v>393</v>
      </c>
      <c r="AT78" s="95" t="s">
        <v>394</v>
      </c>
      <c r="AV78" s="95"/>
      <c r="AX78" s="95" t="s">
        <v>396</v>
      </c>
      <c r="AY78" s="95"/>
      <c r="AZ78" t="s">
        <v>382</v>
      </c>
      <c r="BA78" s="24">
        <v>15</v>
      </c>
      <c r="BB78" s="24">
        <v>2</v>
      </c>
      <c r="BC78" s="24">
        <v>74</v>
      </c>
      <c r="BD78" s="8" t="s">
        <v>23</v>
      </c>
      <c r="BE78" s="8" t="s">
        <v>391</v>
      </c>
      <c r="BF78" s="8"/>
      <c r="BG78" s="48" t="s">
        <v>397</v>
      </c>
      <c r="BH78" s="48"/>
      <c r="BI78" s="11" t="s">
        <v>393</v>
      </c>
      <c r="BJ78" s="9" t="s">
        <v>394</v>
      </c>
      <c r="BK78" s="11" t="s">
        <v>395</v>
      </c>
    </row>
    <row r="79" spans="1:65" x14ac:dyDescent="0.25">
      <c r="A79">
        <v>79</v>
      </c>
      <c r="B79" t="s">
        <v>380</v>
      </c>
      <c r="C79" t="s">
        <v>11</v>
      </c>
      <c r="D79" t="s">
        <v>381</v>
      </c>
      <c r="F79" s="24"/>
      <c r="H79" s="249">
        <v>12</v>
      </c>
      <c r="I79" s="249">
        <v>3</v>
      </c>
      <c r="J79" s="24">
        <v>3</v>
      </c>
      <c r="K79" s="24">
        <v>75</v>
      </c>
      <c r="L79" s="8" t="s">
        <v>27</v>
      </c>
      <c r="M79" s="8"/>
      <c r="N79" s="8" t="s">
        <v>9</v>
      </c>
      <c r="O79" s="207" t="s">
        <v>398</v>
      </c>
      <c r="P79" s="8"/>
      <c r="Q79" s="8"/>
      <c r="R79" s="14">
        <v>770</v>
      </c>
      <c r="S79" s="14"/>
      <c r="T79" s="14"/>
      <c r="U79" s="14"/>
      <c r="V79" s="14"/>
      <c r="W79" s="14" t="str">
        <f t="shared" si="5"/>
        <v>v_85</v>
      </c>
      <c r="X79" s="14">
        <f t="shared" si="6"/>
        <v>770</v>
      </c>
      <c r="Y79" s="263" t="str">
        <f t="shared" si="8"/>
        <v/>
      </c>
      <c r="Z79" s="263" t="str">
        <f t="shared" si="7"/>
        <v/>
      </c>
      <c r="AA79" s="14" t="s">
        <v>181</v>
      </c>
      <c r="AB79" s="14" t="s">
        <v>1340</v>
      </c>
      <c r="AC79" s="14"/>
      <c r="AD79" s="256" t="s">
        <v>1255</v>
      </c>
      <c r="AE79" s="48">
        <v>1</v>
      </c>
      <c r="AF79" s="172" t="s">
        <v>1029</v>
      </c>
      <c r="AG79" s="173" t="s">
        <v>1030</v>
      </c>
      <c r="AH79" s="147">
        <v>1</v>
      </c>
      <c r="AI79" s="147">
        <v>2</v>
      </c>
      <c r="AJ79" s="147">
        <v>3</v>
      </c>
      <c r="AK79" s="147">
        <v>4</v>
      </c>
      <c r="AL79" s="147">
        <v>5</v>
      </c>
      <c r="AM79" s="131"/>
      <c r="AN79" s="114" t="s">
        <v>393</v>
      </c>
      <c r="AO79" t="str">
        <f t="shared" si="9"/>
        <v>2.3</v>
      </c>
      <c r="AP79" s="9" t="s">
        <v>394</v>
      </c>
      <c r="AQ79" s="11" t="s">
        <v>399</v>
      </c>
      <c r="AR79" s="11"/>
      <c r="AZ79" t="s">
        <v>382</v>
      </c>
      <c r="BA79" s="24"/>
      <c r="BB79" s="24">
        <v>3</v>
      </c>
      <c r="BC79" s="24">
        <v>75</v>
      </c>
      <c r="BD79" s="8" t="s">
        <v>27</v>
      </c>
      <c r="BE79" s="8" t="s">
        <v>398</v>
      </c>
      <c r="BF79" s="8"/>
      <c r="BG79" s="48" t="s">
        <v>400</v>
      </c>
      <c r="BH79" s="48"/>
      <c r="BI79" s="9" t="s">
        <v>393</v>
      </c>
      <c r="BJ79" s="9" t="s">
        <v>394</v>
      </c>
      <c r="BK79" s="11" t="s">
        <v>399</v>
      </c>
    </row>
    <row r="80" spans="1:65" x14ac:dyDescent="0.25">
      <c r="A80">
        <v>80</v>
      </c>
      <c r="B80" t="s">
        <v>380</v>
      </c>
      <c r="C80" t="s">
        <v>11</v>
      </c>
      <c r="D80" t="s">
        <v>381</v>
      </c>
      <c r="F80" s="24"/>
      <c r="H80" s="249">
        <v>12</v>
      </c>
      <c r="I80" s="249">
        <v>4</v>
      </c>
      <c r="J80" s="24">
        <v>4</v>
      </c>
      <c r="K80" s="24">
        <v>76</v>
      </c>
      <c r="L80" s="8" t="s">
        <v>31</v>
      </c>
      <c r="M80" s="8"/>
      <c r="N80" s="8" t="s">
        <v>9</v>
      </c>
      <c r="O80" s="207" t="s">
        <v>401</v>
      </c>
      <c r="P80" s="8"/>
      <c r="Q80" s="8"/>
      <c r="R80" s="14">
        <v>780</v>
      </c>
      <c r="S80" s="14"/>
      <c r="T80" s="14"/>
      <c r="U80" s="14"/>
      <c r="V80" s="14"/>
      <c r="W80" s="14" t="str">
        <f t="shared" si="5"/>
        <v>v_86</v>
      </c>
      <c r="X80" s="14">
        <f t="shared" si="6"/>
        <v>780</v>
      </c>
      <c r="Y80" s="263" t="str">
        <f t="shared" si="8"/>
        <v/>
      </c>
      <c r="Z80" s="263" t="str">
        <f t="shared" si="7"/>
        <v/>
      </c>
      <c r="AA80" s="14" t="s">
        <v>181</v>
      </c>
      <c r="AB80" s="14" t="s">
        <v>1340</v>
      </c>
      <c r="AC80" s="14"/>
      <c r="AD80" s="48" t="s">
        <v>402</v>
      </c>
      <c r="AE80" s="48">
        <v>1</v>
      </c>
      <c r="AF80" s="172" t="s">
        <v>1029</v>
      </c>
      <c r="AG80" s="173" t="s">
        <v>1030</v>
      </c>
      <c r="AH80" s="147">
        <v>1</v>
      </c>
      <c r="AI80" s="147">
        <v>2</v>
      </c>
      <c r="AJ80" s="147">
        <v>3</v>
      </c>
      <c r="AK80" s="147">
        <v>4</v>
      </c>
      <c r="AL80" s="147">
        <v>5</v>
      </c>
      <c r="AM80" s="131"/>
      <c r="AN80" s="114" t="s">
        <v>393</v>
      </c>
      <c r="AO80" t="str">
        <f t="shared" si="9"/>
        <v>2.3</v>
      </c>
      <c r="AP80" s="9" t="s">
        <v>394</v>
      </c>
      <c r="AQ80" s="11" t="s">
        <v>403</v>
      </c>
      <c r="AR80" s="11"/>
      <c r="AZ80" t="s">
        <v>382</v>
      </c>
      <c r="BA80" s="24"/>
      <c r="BB80" s="24">
        <v>4</v>
      </c>
      <c r="BC80" s="24">
        <v>76</v>
      </c>
      <c r="BD80" s="8" t="s">
        <v>31</v>
      </c>
      <c r="BE80" s="8" t="s">
        <v>401</v>
      </c>
      <c r="BF80" s="8"/>
      <c r="BG80" s="48" t="s">
        <v>404</v>
      </c>
      <c r="BH80" s="48"/>
      <c r="BI80" s="9" t="s">
        <v>393</v>
      </c>
      <c r="BJ80" s="9" t="s">
        <v>394</v>
      </c>
      <c r="BK80" s="11" t="s">
        <v>403</v>
      </c>
    </row>
    <row r="81" spans="1:63" x14ac:dyDescent="0.25">
      <c r="A81">
        <v>81</v>
      </c>
      <c r="B81" t="s">
        <v>380</v>
      </c>
      <c r="C81" t="s">
        <v>11</v>
      </c>
      <c r="D81" t="s">
        <v>381</v>
      </c>
      <c r="F81" s="24"/>
      <c r="H81" s="249">
        <v>12</v>
      </c>
      <c r="I81" s="249">
        <v>5</v>
      </c>
      <c r="J81" s="24">
        <v>5</v>
      </c>
      <c r="K81" s="24">
        <v>77</v>
      </c>
      <c r="L81" s="8" t="s">
        <v>36</v>
      </c>
      <c r="M81" s="8"/>
      <c r="N81" s="8" t="s">
        <v>9</v>
      </c>
      <c r="O81" s="207" t="s">
        <v>405</v>
      </c>
      <c r="P81" s="8"/>
      <c r="Q81" s="8"/>
      <c r="R81" s="14">
        <v>790</v>
      </c>
      <c r="S81" s="14"/>
      <c r="T81" s="263" t="s">
        <v>1325</v>
      </c>
      <c r="U81" s="263"/>
      <c r="V81" s="263"/>
      <c r="W81" s="14" t="str">
        <f t="shared" si="5"/>
        <v>v_84</v>
      </c>
      <c r="X81" s="14">
        <f t="shared" si="6"/>
        <v>790</v>
      </c>
      <c r="Y81" s="263" t="str">
        <f t="shared" si="8"/>
        <v>v_114</v>
      </c>
      <c r="Z81" s="263">
        <f t="shared" si="7"/>
        <v>2560</v>
      </c>
      <c r="AA81" s="263"/>
      <c r="AB81" s="263"/>
      <c r="AD81" s="48" t="s">
        <v>406</v>
      </c>
      <c r="AE81" s="48">
        <v>1</v>
      </c>
      <c r="AF81" s="172" t="s">
        <v>1090</v>
      </c>
      <c r="AG81" s="173" t="s">
        <v>1093</v>
      </c>
      <c r="AH81" s="147" t="s">
        <v>1090</v>
      </c>
      <c r="AI81" s="147" t="s">
        <v>1089</v>
      </c>
      <c r="AJ81" s="147" t="s">
        <v>1091</v>
      </c>
      <c r="AK81" s="147" t="s">
        <v>1092</v>
      </c>
      <c r="AL81" s="147" t="s">
        <v>1093</v>
      </c>
      <c r="AM81" s="131"/>
      <c r="AN81" s="11" t="s">
        <v>393</v>
      </c>
      <c r="AO81" t="str">
        <f t="shared" si="9"/>
        <v>2.3</v>
      </c>
      <c r="AP81" s="9" t="s">
        <v>394</v>
      </c>
      <c r="AQ81" s="11" t="s">
        <v>407</v>
      </c>
      <c r="AR81" s="11"/>
      <c r="AS81" s="54"/>
      <c r="AT81" s="95"/>
      <c r="AU81" s="95"/>
      <c r="AV81" s="95"/>
      <c r="AW81" s="95"/>
      <c r="AY81" s="95"/>
      <c r="AZ81" t="s">
        <v>382</v>
      </c>
      <c r="BA81" s="24"/>
      <c r="BB81" s="24">
        <v>5</v>
      </c>
      <c r="BC81" s="24">
        <v>77</v>
      </c>
      <c r="BD81" s="8" t="s">
        <v>36</v>
      </c>
      <c r="BE81" s="8" t="s">
        <v>405</v>
      </c>
      <c r="BF81" s="8"/>
      <c r="BG81" s="48" t="s">
        <v>408</v>
      </c>
      <c r="BH81" s="48"/>
      <c r="BI81" s="11" t="s">
        <v>393</v>
      </c>
      <c r="BJ81" s="9" t="s">
        <v>394</v>
      </c>
      <c r="BK81" s="11" t="s">
        <v>407</v>
      </c>
    </row>
    <row r="82" spans="1:63" x14ac:dyDescent="0.25">
      <c r="A82">
        <v>82</v>
      </c>
      <c r="B82" t="s">
        <v>380</v>
      </c>
      <c r="C82" t="s">
        <v>11</v>
      </c>
      <c r="D82" t="s">
        <v>381</v>
      </c>
      <c r="F82" s="24" t="s">
        <v>409</v>
      </c>
      <c r="H82" s="249">
        <v>12</v>
      </c>
      <c r="I82" s="249">
        <v>6</v>
      </c>
      <c r="J82" s="24">
        <v>6</v>
      </c>
      <c r="K82" s="24">
        <v>78</v>
      </c>
      <c r="L82" s="8" t="s">
        <v>42</v>
      </c>
      <c r="M82" s="8"/>
      <c r="N82" s="8" t="s">
        <v>9</v>
      </c>
      <c r="O82" s="207" t="s">
        <v>410</v>
      </c>
      <c r="P82" s="8"/>
      <c r="Q82" s="8"/>
      <c r="R82" s="14">
        <v>800</v>
      </c>
      <c r="S82" s="14"/>
      <c r="T82" s="263" t="s">
        <v>1325</v>
      </c>
      <c r="U82" s="263"/>
      <c r="V82" s="263"/>
      <c r="W82" s="14" t="str">
        <f t="shared" si="5"/>
        <v>v_87</v>
      </c>
      <c r="X82" s="14">
        <f t="shared" si="6"/>
        <v>800</v>
      </c>
      <c r="Y82" s="263" t="str">
        <f t="shared" si="8"/>
        <v>v_115</v>
      </c>
      <c r="Z82" s="263">
        <f t="shared" si="7"/>
        <v>2570</v>
      </c>
      <c r="AA82" s="263"/>
      <c r="AB82" s="263"/>
      <c r="AD82" s="48" t="s">
        <v>1244</v>
      </c>
      <c r="AE82" s="48">
        <v>1</v>
      </c>
      <c r="AF82" s="172" t="s">
        <v>1094</v>
      </c>
      <c r="AG82" s="173" t="s">
        <v>1096</v>
      </c>
      <c r="AH82" s="147" t="s">
        <v>1094</v>
      </c>
      <c r="AI82" s="147" t="s">
        <v>1095</v>
      </c>
      <c r="AJ82" s="151" t="s">
        <v>1097</v>
      </c>
      <c r="AK82" s="151" t="s">
        <v>1098</v>
      </c>
      <c r="AL82" s="147" t="s">
        <v>1096</v>
      </c>
      <c r="AM82" s="131"/>
      <c r="AN82" s="114" t="s">
        <v>393</v>
      </c>
      <c r="AO82" t="str">
        <f t="shared" si="9"/>
        <v>2.3</v>
      </c>
      <c r="AP82" s="9" t="s">
        <v>394</v>
      </c>
      <c r="AQ82" s="11" t="s">
        <v>411</v>
      </c>
      <c r="AR82" s="11"/>
      <c r="AS82" s="54"/>
      <c r="AT82" s="95"/>
      <c r="AU82" s="95"/>
      <c r="AV82" s="95"/>
      <c r="AW82" s="95"/>
      <c r="AY82" s="95"/>
      <c r="AZ82" t="s">
        <v>382</v>
      </c>
      <c r="BA82" s="24" t="s">
        <v>409</v>
      </c>
      <c r="BB82" s="24">
        <v>6</v>
      </c>
      <c r="BC82" s="24">
        <v>78</v>
      </c>
      <c r="BD82" s="8" t="s">
        <v>42</v>
      </c>
      <c r="BE82" s="8" t="s">
        <v>410</v>
      </c>
      <c r="BF82" s="8"/>
      <c r="BG82" s="48" t="s">
        <v>412</v>
      </c>
      <c r="BH82" s="48"/>
      <c r="BI82" s="9" t="s">
        <v>393</v>
      </c>
      <c r="BJ82" s="9" t="s">
        <v>394</v>
      </c>
      <c r="BK82" s="11" t="s">
        <v>411</v>
      </c>
    </row>
    <row r="83" spans="1:63" x14ac:dyDescent="0.25">
      <c r="A83">
        <v>83</v>
      </c>
      <c r="B83" t="s">
        <v>380</v>
      </c>
      <c r="C83" t="s">
        <v>11</v>
      </c>
      <c r="D83" t="s">
        <v>381</v>
      </c>
      <c r="F83" s="24">
        <v>16</v>
      </c>
      <c r="H83" s="249">
        <v>12</v>
      </c>
      <c r="I83" s="249">
        <v>7</v>
      </c>
      <c r="J83" s="24">
        <v>7</v>
      </c>
      <c r="K83" s="24">
        <v>79</v>
      </c>
      <c r="L83" s="8" t="s">
        <v>49</v>
      </c>
      <c r="M83" s="8"/>
      <c r="N83" s="8" t="s">
        <v>9</v>
      </c>
      <c r="O83" s="207" t="s">
        <v>413</v>
      </c>
      <c r="P83" s="8"/>
      <c r="Q83" s="8"/>
      <c r="R83" s="14">
        <v>810</v>
      </c>
      <c r="S83" s="14"/>
      <c r="T83" s="263" t="s">
        <v>1325</v>
      </c>
      <c r="U83" s="263"/>
      <c r="V83" s="263"/>
      <c r="W83" s="14" t="str">
        <f t="shared" si="5"/>
        <v>v_88</v>
      </c>
      <c r="X83" s="14">
        <f t="shared" si="6"/>
        <v>810</v>
      </c>
      <c r="Y83" s="263" t="str">
        <f t="shared" si="8"/>
        <v>v_122</v>
      </c>
      <c r="Z83" s="263">
        <f t="shared" si="7"/>
        <v>2640</v>
      </c>
      <c r="AA83" s="263"/>
      <c r="AB83" s="263"/>
      <c r="AD83" s="48" t="s">
        <v>414</v>
      </c>
      <c r="AE83" s="48">
        <v>1</v>
      </c>
      <c r="AF83" s="172" t="s">
        <v>1094</v>
      </c>
      <c r="AG83" s="173" t="s">
        <v>1096</v>
      </c>
      <c r="AH83" s="147" t="s">
        <v>1094</v>
      </c>
      <c r="AI83" s="147" t="s">
        <v>1095</v>
      </c>
      <c r="AJ83" s="151" t="s">
        <v>1097</v>
      </c>
      <c r="AK83" s="151" t="s">
        <v>1098</v>
      </c>
      <c r="AL83" s="147" t="s">
        <v>1096</v>
      </c>
      <c r="AM83" s="131"/>
      <c r="AN83" s="11" t="s">
        <v>393</v>
      </c>
      <c r="AO83" t="str">
        <f t="shared" si="9"/>
        <v>2.3</v>
      </c>
      <c r="AP83" s="11" t="s">
        <v>394</v>
      </c>
      <c r="AQ83" s="11" t="s">
        <v>415</v>
      </c>
      <c r="AR83" s="11"/>
      <c r="AS83" s="54"/>
      <c r="AT83" s="95"/>
      <c r="AU83" s="95"/>
      <c r="AV83" s="95"/>
      <c r="AW83" s="95"/>
      <c r="AY83" s="95"/>
      <c r="AZ83" t="s">
        <v>382</v>
      </c>
      <c r="BA83" s="24">
        <v>16</v>
      </c>
      <c r="BB83" s="24">
        <v>7</v>
      </c>
      <c r="BC83" s="24">
        <v>79</v>
      </c>
      <c r="BD83" s="8" t="s">
        <v>49</v>
      </c>
      <c r="BE83" s="8" t="s">
        <v>413</v>
      </c>
      <c r="BF83" s="8"/>
      <c r="BG83" s="48" t="s">
        <v>416</v>
      </c>
      <c r="BH83" s="48"/>
      <c r="BI83" s="11" t="s">
        <v>393</v>
      </c>
      <c r="BJ83" s="11" t="s">
        <v>394</v>
      </c>
      <c r="BK83" s="11" t="s">
        <v>415</v>
      </c>
    </row>
    <row r="84" spans="1:63" x14ac:dyDescent="0.25">
      <c r="A84">
        <v>84</v>
      </c>
      <c r="B84" t="s">
        <v>380</v>
      </c>
      <c r="C84" t="s">
        <v>11</v>
      </c>
      <c r="D84" t="s">
        <v>381</v>
      </c>
      <c r="F84" s="8"/>
      <c r="H84" s="249">
        <v>12</v>
      </c>
      <c r="I84" s="249">
        <v>8</v>
      </c>
      <c r="J84" s="24">
        <v>8</v>
      </c>
      <c r="K84" s="24">
        <v>80</v>
      </c>
      <c r="L84" s="8" t="s">
        <v>54</v>
      </c>
      <c r="M84" s="8"/>
      <c r="N84" s="8" t="s">
        <v>9</v>
      </c>
      <c r="O84" s="207" t="s">
        <v>417</v>
      </c>
      <c r="P84" s="8"/>
      <c r="Q84" s="8"/>
      <c r="R84" s="14">
        <v>820</v>
      </c>
      <c r="S84" s="14"/>
      <c r="T84" s="263" t="s">
        <v>1325</v>
      </c>
      <c r="U84" s="263"/>
      <c r="V84" s="263"/>
      <c r="W84" s="14" t="str">
        <f t="shared" si="5"/>
        <v>v_89</v>
      </c>
      <c r="X84" s="14">
        <f t="shared" si="6"/>
        <v>820</v>
      </c>
      <c r="Y84" s="263" t="str">
        <f t="shared" si="8"/>
        <v>v_116</v>
      </c>
      <c r="Z84" s="263">
        <f t="shared" si="7"/>
        <v>2580</v>
      </c>
      <c r="AA84" s="263"/>
      <c r="AB84" s="263"/>
      <c r="AD84" s="48" t="s">
        <v>418</v>
      </c>
      <c r="AE84" s="48">
        <v>1</v>
      </c>
      <c r="AF84" s="172" t="s">
        <v>1094</v>
      </c>
      <c r="AG84" s="173" t="s">
        <v>1096</v>
      </c>
      <c r="AH84" s="147" t="s">
        <v>1094</v>
      </c>
      <c r="AI84" s="147" t="s">
        <v>1095</v>
      </c>
      <c r="AJ84" s="151" t="s">
        <v>1097</v>
      </c>
      <c r="AK84" s="151" t="s">
        <v>1098</v>
      </c>
      <c r="AL84" s="147" t="s">
        <v>1096</v>
      </c>
      <c r="AM84" s="131"/>
      <c r="AN84" s="114" t="s">
        <v>393</v>
      </c>
      <c r="AO84" t="str">
        <f t="shared" si="9"/>
        <v>2.3</v>
      </c>
      <c r="AP84" s="9" t="s">
        <v>394</v>
      </c>
      <c r="AQ84" s="11" t="s">
        <v>419</v>
      </c>
      <c r="AR84" s="11"/>
      <c r="AS84" s="54"/>
      <c r="AT84" s="95"/>
      <c r="AU84" s="95"/>
      <c r="AV84" s="95"/>
      <c r="AW84" s="95"/>
      <c r="AY84" s="95"/>
      <c r="AZ84" t="s">
        <v>382</v>
      </c>
      <c r="BA84" s="8"/>
      <c r="BB84" s="24">
        <v>8</v>
      </c>
      <c r="BC84" s="24">
        <v>80</v>
      </c>
      <c r="BD84" s="8" t="s">
        <v>54</v>
      </c>
      <c r="BE84" s="8" t="s">
        <v>417</v>
      </c>
      <c r="BF84" s="8"/>
      <c r="BG84" s="48" t="s">
        <v>420</v>
      </c>
      <c r="BH84" s="48"/>
      <c r="BI84" s="9" t="s">
        <v>393</v>
      </c>
      <c r="BJ84" s="9" t="s">
        <v>394</v>
      </c>
      <c r="BK84" s="11" t="s">
        <v>419</v>
      </c>
    </row>
    <row r="85" spans="1:63" x14ac:dyDescent="0.25">
      <c r="A85">
        <v>85</v>
      </c>
      <c r="B85" t="s">
        <v>380</v>
      </c>
      <c r="C85" t="s">
        <v>11</v>
      </c>
      <c r="D85" t="s">
        <v>381</v>
      </c>
      <c r="F85" s="8"/>
      <c r="H85" s="249">
        <v>12</v>
      </c>
      <c r="I85" s="249">
        <v>9</v>
      </c>
      <c r="J85" s="24">
        <v>9</v>
      </c>
      <c r="K85" s="24">
        <v>81</v>
      </c>
      <c r="L85" s="8" t="s">
        <v>82</v>
      </c>
      <c r="M85" s="8"/>
      <c r="N85" s="8" t="s">
        <v>9</v>
      </c>
      <c r="O85" s="207" t="s">
        <v>421</v>
      </c>
      <c r="P85" s="8"/>
      <c r="Q85" s="8"/>
      <c r="R85" s="14">
        <v>830</v>
      </c>
      <c r="S85" s="14"/>
      <c r="T85" s="263" t="s">
        <v>1325</v>
      </c>
      <c r="U85" s="263"/>
      <c r="V85" s="263"/>
      <c r="W85" s="14" t="str">
        <f t="shared" si="5"/>
        <v>v_90</v>
      </c>
      <c r="X85" s="14">
        <f t="shared" si="6"/>
        <v>830</v>
      </c>
      <c r="Y85" s="263" t="str">
        <f t="shared" si="8"/>
        <v>v_61</v>
      </c>
      <c r="Z85" s="263">
        <f t="shared" si="7"/>
        <v>2230</v>
      </c>
      <c r="AA85" s="263" t="s">
        <v>1342</v>
      </c>
      <c r="AB85" s="263" t="s">
        <v>1340</v>
      </c>
      <c r="AD85" s="48" t="s">
        <v>422</v>
      </c>
      <c r="AE85" s="48">
        <v>1</v>
      </c>
      <c r="AF85" s="172" t="s">
        <v>1029</v>
      </c>
      <c r="AG85" s="173" t="s">
        <v>1030</v>
      </c>
      <c r="AH85" s="147">
        <v>1</v>
      </c>
      <c r="AI85" s="147">
        <v>2</v>
      </c>
      <c r="AJ85" s="147">
        <v>3</v>
      </c>
      <c r="AK85" s="147">
        <v>4</v>
      </c>
      <c r="AL85" s="147">
        <v>5</v>
      </c>
      <c r="AM85" s="131"/>
      <c r="AN85" s="114" t="s">
        <v>45</v>
      </c>
      <c r="AO85" t="str">
        <f t="shared" si="9"/>
        <v>2.2</v>
      </c>
      <c r="AP85" s="9" t="s">
        <v>423</v>
      </c>
      <c r="AQ85" s="11" t="s">
        <v>424</v>
      </c>
      <c r="AR85" s="11"/>
      <c r="AS85" s="54"/>
      <c r="AT85" s="95"/>
      <c r="AU85" s="95"/>
      <c r="AV85" s="95"/>
      <c r="AW85" s="95"/>
      <c r="AY85" s="95"/>
      <c r="AZ85" t="s">
        <v>382</v>
      </c>
      <c r="BA85" s="8"/>
      <c r="BB85" s="24">
        <v>9</v>
      </c>
      <c r="BC85" s="24">
        <v>81</v>
      </c>
      <c r="BD85" s="8" t="s">
        <v>82</v>
      </c>
      <c r="BE85" s="8" t="s">
        <v>421</v>
      </c>
      <c r="BF85" s="8"/>
      <c r="BG85" s="48" t="s">
        <v>425</v>
      </c>
      <c r="BH85" s="48"/>
      <c r="BI85" s="9" t="s">
        <v>45</v>
      </c>
      <c r="BJ85" s="9" t="s">
        <v>423</v>
      </c>
      <c r="BK85" s="11" t="s">
        <v>424</v>
      </c>
    </row>
    <row r="86" spans="1:63" x14ac:dyDescent="0.25">
      <c r="A86">
        <v>86</v>
      </c>
      <c r="B86" t="s">
        <v>380</v>
      </c>
      <c r="C86" t="s">
        <v>11</v>
      </c>
      <c r="D86" t="s">
        <v>381</v>
      </c>
      <c r="F86" s="32" t="s">
        <v>426</v>
      </c>
      <c r="H86" s="249">
        <v>12</v>
      </c>
      <c r="I86" s="249">
        <v>10</v>
      </c>
      <c r="J86" s="24">
        <v>10</v>
      </c>
      <c r="K86" s="24">
        <v>82</v>
      </c>
      <c r="L86" s="8" t="s">
        <v>87</v>
      </c>
      <c r="M86" s="8"/>
      <c r="N86" s="8" t="s">
        <v>9</v>
      </c>
      <c r="O86" s="207" t="s">
        <v>427</v>
      </c>
      <c r="P86" s="8"/>
      <c r="Q86" s="8"/>
      <c r="R86" s="14">
        <v>840</v>
      </c>
      <c r="S86" s="14"/>
      <c r="T86" s="14"/>
      <c r="U86" s="14"/>
      <c r="V86" s="14"/>
      <c r="W86" s="14" t="str">
        <f t="shared" si="5"/>
        <v>v_91</v>
      </c>
      <c r="X86" s="14">
        <f t="shared" si="6"/>
        <v>840</v>
      </c>
      <c r="Y86" s="263" t="str">
        <f t="shared" si="8"/>
        <v/>
      </c>
      <c r="Z86" s="263" t="str">
        <f t="shared" si="7"/>
        <v/>
      </c>
      <c r="AA86" t="s">
        <v>1341</v>
      </c>
      <c r="AB86" s="14" t="s">
        <v>1343</v>
      </c>
      <c r="AC86" s="14"/>
      <c r="AD86" s="32" t="s">
        <v>428</v>
      </c>
      <c r="AE86" s="32">
        <v>1</v>
      </c>
      <c r="AF86" s="124" t="s">
        <v>1029</v>
      </c>
      <c r="AG86" s="125" t="s">
        <v>1038</v>
      </c>
      <c r="AH86" s="145">
        <v>1</v>
      </c>
      <c r="AI86" s="145">
        <v>2</v>
      </c>
      <c r="AJ86" s="145">
        <v>3</v>
      </c>
      <c r="AK86" s="145">
        <v>4</v>
      </c>
      <c r="AL86" s="145">
        <v>5</v>
      </c>
      <c r="AM86" s="132"/>
      <c r="AN86" s="115" t="s">
        <v>107</v>
      </c>
      <c r="AO86" t="str">
        <f t="shared" si="9"/>
        <v>1.2</v>
      </c>
      <c r="AP86" s="40" t="s">
        <v>377</v>
      </c>
      <c r="AQ86" s="41" t="s">
        <v>429</v>
      </c>
      <c r="AR86" s="41"/>
      <c r="AS86" s="54"/>
      <c r="AT86" s="95"/>
      <c r="AU86" s="95"/>
      <c r="AV86" s="95"/>
      <c r="AW86" s="95"/>
      <c r="AY86" s="95"/>
      <c r="AZ86" t="s">
        <v>382</v>
      </c>
      <c r="BA86" s="32" t="s">
        <v>426</v>
      </c>
      <c r="BB86" s="24">
        <v>10</v>
      </c>
      <c r="BC86" s="24">
        <v>82</v>
      </c>
      <c r="BD86" s="8" t="s">
        <v>87</v>
      </c>
      <c r="BE86" s="8" t="s">
        <v>427</v>
      </c>
      <c r="BF86" s="8"/>
      <c r="BG86" s="32" t="s">
        <v>430</v>
      </c>
      <c r="BH86" s="32"/>
      <c r="BI86" s="40" t="s">
        <v>107</v>
      </c>
      <c r="BJ86" s="40" t="s">
        <v>377</v>
      </c>
      <c r="BK86" s="41" t="s">
        <v>429</v>
      </c>
    </row>
    <row r="87" spans="1:63" x14ac:dyDescent="0.25">
      <c r="A87">
        <v>87</v>
      </c>
      <c r="B87" t="s">
        <v>380</v>
      </c>
      <c r="C87" t="s">
        <v>11</v>
      </c>
      <c r="D87" t="s">
        <v>381</v>
      </c>
      <c r="F87" s="24" t="s">
        <v>431</v>
      </c>
      <c r="H87" s="249">
        <v>13</v>
      </c>
      <c r="I87" s="249">
        <v>11</v>
      </c>
      <c r="J87" s="24">
        <v>11</v>
      </c>
      <c r="K87" s="24">
        <v>83</v>
      </c>
      <c r="L87" s="8" t="s">
        <v>95</v>
      </c>
      <c r="M87" s="8"/>
      <c r="N87" s="8" t="s">
        <v>9</v>
      </c>
      <c r="O87" s="207" t="s">
        <v>432</v>
      </c>
      <c r="P87" s="8"/>
      <c r="Q87" s="8"/>
      <c r="R87" s="14">
        <v>850</v>
      </c>
      <c r="S87" s="14"/>
      <c r="T87" s="14"/>
      <c r="U87" s="14"/>
      <c r="V87" s="14"/>
      <c r="W87" s="14" t="str">
        <f t="shared" si="5"/>
        <v>v_92</v>
      </c>
      <c r="X87" s="14">
        <f t="shared" si="6"/>
        <v>850</v>
      </c>
      <c r="Y87" s="263" t="str">
        <f t="shared" si="8"/>
        <v/>
      </c>
      <c r="Z87" s="263" t="str">
        <f t="shared" si="7"/>
        <v/>
      </c>
      <c r="AA87" s="14" t="s">
        <v>1341</v>
      </c>
      <c r="AB87" s="14" t="s">
        <v>1343</v>
      </c>
      <c r="AC87" s="14"/>
      <c r="AD87" s="256" t="s">
        <v>1256</v>
      </c>
      <c r="AE87" s="48">
        <v>1</v>
      </c>
      <c r="AF87" s="172" t="s">
        <v>1029</v>
      </c>
      <c r="AG87" s="173" t="s">
        <v>1038</v>
      </c>
      <c r="AH87" s="147">
        <v>1</v>
      </c>
      <c r="AI87" s="147">
        <v>2</v>
      </c>
      <c r="AJ87" s="147">
        <v>3</v>
      </c>
      <c r="AK87" s="147">
        <v>4</v>
      </c>
      <c r="AL87" s="147">
        <v>5</v>
      </c>
      <c r="AM87" s="131"/>
      <c r="AN87" s="114" t="s">
        <v>45</v>
      </c>
      <c r="AO87" t="str">
        <f t="shared" si="9"/>
        <v>2.2</v>
      </c>
      <c r="AP87" s="9" t="s">
        <v>433</v>
      </c>
      <c r="AQ87" s="11" t="s">
        <v>434</v>
      </c>
      <c r="AR87" s="11"/>
      <c r="AS87" s="54"/>
      <c r="AT87" s="95"/>
      <c r="AU87" s="95"/>
      <c r="AV87" s="95"/>
      <c r="AW87" s="95"/>
      <c r="AY87" s="95"/>
      <c r="AZ87" t="s">
        <v>382</v>
      </c>
      <c r="BA87" s="24" t="s">
        <v>431</v>
      </c>
      <c r="BB87" s="24">
        <v>11</v>
      </c>
      <c r="BC87" s="24">
        <v>83</v>
      </c>
      <c r="BD87" s="8" t="s">
        <v>95</v>
      </c>
      <c r="BE87" s="8" t="s">
        <v>432</v>
      </c>
      <c r="BF87" s="8"/>
      <c r="BG87" s="48" t="s">
        <v>435</v>
      </c>
      <c r="BH87" s="48"/>
      <c r="BI87" s="9" t="s">
        <v>45</v>
      </c>
      <c r="BJ87" s="9" t="s">
        <v>433</v>
      </c>
      <c r="BK87" s="11" t="s">
        <v>434</v>
      </c>
    </row>
    <row r="88" spans="1:63" x14ac:dyDescent="0.25">
      <c r="A88">
        <v>88</v>
      </c>
      <c r="B88" t="s">
        <v>380</v>
      </c>
      <c r="C88" t="s">
        <v>11</v>
      </c>
      <c r="D88" t="s">
        <v>381</v>
      </c>
      <c r="F88" s="24">
        <v>17</v>
      </c>
      <c r="H88" s="249">
        <v>13</v>
      </c>
      <c r="I88" s="249">
        <v>12</v>
      </c>
      <c r="J88" s="24">
        <v>12</v>
      </c>
      <c r="K88" s="24">
        <v>84</v>
      </c>
      <c r="L88" s="8" t="s">
        <v>101</v>
      </c>
      <c r="M88" s="8"/>
      <c r="N88" s="8" t="s">
        <v>9</v>
      </c>
      <c r="O88" s="207" t="s">
        <v>436</v>
      </c>
      <c r="P88" s="8"/>
      <c r="Q88" s="8"/>
      <c r="R88" s="14">
        <v>860</v>
      </c>
      <c r="S88" s="14"/>
      <c r="T88" s="263" t="s">
        <v>1325</v>
      </c>
      <c r="U88" s="263"/>
      <c r="V88" s="263"/>
      <c r="W88" s="14" t="str">
        <f t="shared" si="5"/>
        <v>v_93</v>
      </c>
      <c r="X88" s="14">
        <f t="shared" si="6"/>
        <v>860</v>
      </c>
      <c r="Y88" s="263" t="str">
        <f t="shared" si="8"/>
        <v>v_117</v>
      </c>
      <c r="Z88" s="263">
        <f t="shared" si="7"/>
        <v>2590</v>
      </c>
      <c r="AA88" s="263"/>
      <c r="AB88" s="263"/>
      <c r="AD88" s="48" t="s">
        <v>437</v>
      </c>
      <c r="AE88" s="48">
        <v>1</v>
      </c>
      <c r="AF88" s="172" t="s">
        <v>1086</v>
      </c>
      <c r="AG88" s="173" t="s">
        <v>1099</v>
      </c>
      <c r="AH88" s="147" t="s">
        <v>1086</v>
      </c>
      <c r="AI88" s="147" t="s">
        <v>1100</v>
      </c>
      <c r="AJ88" s="147" t="s">
        <v>1101</v>
      </c>
      <c r="AK88" s="147" t="s">
        <v>1102</v>
      </c>
      <c r="AL88" s="147" t="s">
        <v>1099</v>
      </c>
      <c r="AM88" s="131"/>
      <c r="AN88" s="114" t="s">
        <v>438</v>
      </c>
      <c r="AO88" t="str">
        <f t="shared" si="9"/>
        <v>2.4</v>
      </c>
      <c r="AP88" s="9" t="s">
        <v>439</v>
      </c>
      <c r="AQ88" s="11" t="s">
        <v>440</v>
      </c>
      <c r="AR88" s="11"/>
      <c r="AS88" s="54"/>
      <c r="AT88" s="95"/>
      <c r="AU88" s="95"/>
      <c r="AV88" s="95"/>
      <c r="AW88" s="95"/>
      <c r="AY88" s="95"/>
      <c r="AZ88" t="s">
        <v>382</v>
      </c>
      <c r="BA88" s="24">
        <v>17</v>
      </c>
      <c r="BB88" s="24">
        <v>12</v>
      </c>
      <c r="BC88" s="24">
        <v>84</v>
      </c>
      <c r="BD88" s="8" t="s">
        <v>101</v>
      </c>
      <c r="BE88" s="8" t="s">
        <v>436</v>
      </c>
      <c r="BF88" s="8"/>
      <c r="BG88" s="48" t="s">
        <v>441</v>
      </c>
      <c r="BH88" s="48"/>
      <c r="BI88" s="9" t="s">
        <v>438</v>
      </c>
      <c r="BJ88" s="9" t="s">
        <v>439</v>
      </c>
      <c r="BK88" s="11" t="s">
        <v>440</v>
      </c>
    </row>
    <row r="89" spans="1:63" x14ac:dyDescent="0.25">
      <c r="A89">
        <v>89</v>
      </c>
      <c r="B89" t="s">
        <v>380</v>
      </c>
      <c r="C89" t="s">
        <v>11</v>
      </c>
      <c r="D89" t="s">
        <v>381</v>
      </c>
      <c r="F89" s="8"/>
      <c r="H89" s="249">
        <v>13</v>
      </c>
      <c r="I89" s="249">
        <v>13</v>
      </c>
      <c r="J89" s="24">
        <v>13</v>
      </c>
      <c r="K89" s="24">
        <v>85</v>
      </c>
      <c r="L89" s="8" t="s">
        <v>105</v>
      </c>
      <c r="M89" s="8"/>
      <c r="N89" s="8" t="s">
        <v>9</v>
      </c>
      <c r="O89" s="207" t="s">
        <v>442</v>
      </c>
      <c r="P89" s="8"/>
      <c r="Q89" s="8"/>
      <c r="R89" s="14">
        <v>870</v>
      </c>
      <c r="S89" s="14"/>
      <c r="T89" s="263" t="s">
        <v>1325</v>
      </c>
      <c r="U89" s="263"/>
      <c r="V89" s="263"/>
      <c r="W89" s="14" t="str">
        <f t="shared" si="5"/>
        <v>v_94</v>
      </c>
      <c r="X89" s="14">
        <f t="shared" si="6"/>
        <v>870</v>
      </c>
      <c r="Y89" s="263" t="str">
        <f t="shared" si="8"/>
        <v>v_118</v>
      </c>
      <c r="Z89" s="263">
        <f t="shared" si="7"/>
        <v>2600</v>
      </c>
      <c r="AA89" s="263"/>
      <c r="AB89" s="263"/>
      <c r="AD89" s="48" t="s">
        <v>443</v>
      </c>
      <c r="AE89" s="48">
        <v>1</v>
      </c>
      <c r="AF89" s="172" t="s">
        <v>16</v>
      </c>
      <c r="AG89" s="173" t="s">
        <v>1039</v>
      </c>
      <c r="AH89" s="147" t="s">
        <v>16</v>
      </c>
      <c r="AI89" s="147" t="s">
        <v>1103</v>
      </c>
      <c r="AJ89" s="147" t="s">
        <v>1104</v>
      </c>
      <c r="AK89" s="147" t="s">
        <v>1105</v>
      </c>
      <c r="AL89" s="147" t="s">
        <v>1039</v>
      </c>
      <c r="AM89" s="131"/>
      <c r="AN89" s="114" t="s">
        <v>45</v>
      </c>
      <c r="AO89" t="str">
        <f t="shared" si="9"/>
        <v>2.2</v>
      </c>
      <c r="AP89" s="9" t="s">
        <v>423</v>
      </c>
      <c r="AQ89" s="11" t="s">
        <v>444</v>
      </c>
      <c r="AR89" s="11"/>
      <c r="AS89" s="54"/>
      <c r="AT89" s="95"/>
      <c r="AU89" s="95"/>
      <c r="AV89" s="95"/>
      <c r="AW89" s="95"/>
      <c r="AY89" s="95"/>
      <c r="AZ89" t="s">
        <v>382</v>
      </c>
      <c r="BA89" s="8"/>
      <c r="BB89" s="24">
        <v>13</v>
      </c>
      <c r="BC89" s="24">
        <v>85</v>
      </c>
      <c r="BD89" s="8" t="s">
        <v>105</v>
      </c>
      <c r="BE89" s="8" t="s">
        <v>442</v>
      </c>
      <c r="BF89" s="8"/>
      <c r="BG89" s="48" t="s">
        <v>445</v>
      </c>
      <c r="BH89" s="48"/>
      <c r="BI89" s="9" t="s">
        <v>45</v>
      </c>
      <c r="BJ89" s="9" t="s">
        <v>423</v>
      </c>
      <c r="BK89" s="11" t="s">
        <v>444</v>
      </c>
    </row>
    <row r="90" spans="1:63" x14ac:dyDescent="0.25">
      <c r="A90">
        <v>90</v>
      </c>
      <c r="B90" t="s">
        <v>380</v>
      </c>
      <c r="C90" t="s">
        <v>11</v>
      </c>
      <c r="D90" t="s">
        <v>381</v>
      </c>
      <c r="F90" s="8"/>
      <c r="H90" s="249">
        <v>13</v>
      </c>
      <c r="I90" s="249">
        <v>14</v>
      </c>
      <c r="J90" s="24">
        <v>14</v>
      </c>
      <c r="K90" s="24">
        <v>86</v>
      </c>
      <c r="L90" s="8" t="s">
        <v>110</v>
      </c>
      <c r="M90" s="8"/>
      <c r="N90" s="8" t="s">
        <v>9</v>
      </c>
      <c r="O90" s="207" t="s">
        <v>446</v>
      </c>
      <c r="P90" s="8"/>
      <c r="Q90" s="8"/>
      <c r="R90" s="14">
        <v>880</v>
      </c>
      <c r="S90" s="14"/>
      <c r="T90" s="263" t="s">
        <v>1325</v>
      </c>
      <c r="U90" s="263"/>
      <c r="V90" s="263"/>
      <c r="W90" s="14" t="str">
        <f t="shared" si="5"/>
        <v>v_95</v>
      </c>
      <c r="X90" s="14">
        <f t="shared" si="6"/>
        <v>880</v>
      </c>
      <c r="Y90" s="263" t="str">
        <f t="shared" si="8"/>
        <v>v_119</v>
      </c>
      <c r="Z90" s="263">
        <f t="shared" si="7"/>
        <v>2610</v>
      </c>
      <c r="AA90" s="263"/>
      <c r="AB90" s="263"/>
      <c r="AD90" s="48" t="s">
        <v>447</v>
      </c>
      <c r="AE90" s="48">
        <v>1</v>
      </c>
      <c r="AF90" s="172" t="s">
        <v>1106</v>
      </c>
      <c r="AG90" s="173" t="s">
        <v>1110</v>
      </c>
      <c r="AH90" s="147" t="s">
        <v>1106</v>
      </c>
      <c r="AI90" s="147" t="s">
        <v>1107</v>
      </c>
      <c r="AJ90" s="147" t="s">
        <v>1108</v>
      </c>
      <c r="AK90" s="147" t="s">
        <v>1109</v>
      </c>
      <c r="AL90" s="147" t="s">
        <v>1110</v>
      </c>
      <c r="AM90" s="131"/>
      <c r="AN90" s="114" t="s">
        <v>45</v>
      </c>
      <c r="AO90" t="str">
        <f t="shared" si="9"/>
        <v>2.2</v>
      </c>
      <c r="AP90" s="9" t="s">
        <v>423</v>
      </c>
      <c r="AQ90" s="11" t="s">
        <v>448</v>
      </c>
      <c r="AR90" s="11"/>
      <c r="AS90" s="54"/>
      <c r="AT90" s="95"/>
      <c r="AU90" s="95"/>
      <c r="AV90" s="95"/>
      <c r="AW90" s="95"/>
      <c r="AY90" s="95"/>
      <c r="AZ90" t="s">
        <v>382</v>
      </c>
      <c r="BA90" s="8"/>
      <c r="BB90" s="24">
        <v>14</v>
      </c>
      <c r="BC90" s="24">
        <v>86</v>
      </c>
      <c r="BD90" s="8" t="s">
        <v>110</v>
      </c>
      <c r="BE90" s="8" t="s">
        <v>446</v>
      </c>
      <c r="BF90" s="8"/>
      <c r="BG90" s="48" t="s">
        <v>449</v>
      </c>
      <c r="BH90" s="48"/>
      <c r="BI90" s="9" t="s">
        <v>45</v>
      </c>
      <c r="BJ90" s="9" t="s">
        <v>423</v>
      </c>
      <c r="BK90" s="11" t="s">
        <v>448</v>
      </c>
    </row>
    <row r="91" spans="1:63" x14ac:dyDescent="0.25">
      <c r="A91">
        <v>91</v>
      </c>
      <c r="B91" t="s">
        <v>380</v>
      </c>
      <c r="C91" t="s">
        <v>11</v>
      </c>
      <c r="D91" t="s">
        <v>381</v>
      </c>
      <c r="F91" s="8"/>
      <c r="H91" s="249">
        <v>13</v>
      </c>
      <c r="I91" s="249">
        <v>15</v>
      </c>
      <c r="J91" s="24">
        <v>15</v>
      </c>
      <c r="K91" s="24">
        <v>87</v>
      </c>
      <c r="L91" s="8" t="s">
        <v>115</v>
      </c>
      <c r="M91" s="8"/>
      <c r="N91" s="8" t="s">
        <v>9</v>
      </c>
      <c r="O91" s="207" t="s">
        <v>450</v>
      </c>
      <c r="P91" s="8"/>
      <c r="Q91" s="8"/>
      <c r="R91" s="14">
        <v>890</v>
      </c>
      <c r="S91" s="14"/>
      <c r="T91" s="263" t="s">
        <v>1325</v>
      </c>
      <c r="U91" s="263"/>
      <c r="V91" s="263"/>
      <c r="W91" s="14" t="str">
        <f t="shared" si="5"/>
        <v>v_96</v>
      </c>
      <c r="X91" s="14">
        <f t="shared" si="6"/>
        <v>890</v>
      </c>
      <c r="Y91" s="263" t="str">
        <f t="shared" si="8"/>
        <v>v_120</v>
      </c>
      <c r="Z91" s="263">
        <f t="shared" si="7"/>
        <v>2620</v>
      </c>
      <c r="AA91" s="263"/>
      <c r="AB91" s="263"/>
      <c r="AD91" s="256" t="s">
        <v>1257</v>
      </c>
      <c r="AE91" s="48">
        <v>1</v>
      </c>
      <c r="AF91" s="172" t="s">
        <v>16</v>
      </c>
      <c r="AG91" s="173" t="s">
        <v>1039</v>
      </c>
      <c r="AH91" s="147" t="s">
        <v>16</v>
      </c>
      <c r="AI91" s="147" t="s">
        <v>1022</v>
      </c>
      <c r="AJ91" s="147" t="s">
        <v>1104</v>
      </c>
      <c r="AK91" s="147" t="s">
        <v>1105</v>
      </c>
      <c r="AL91" s="147" t="s">
        <v>1039</v>
      </c>
      <c r="AM91" s="131"/>
      <c r="AN91" s="114" t="s">
        <v>45</v>
      </c>
      <c r="AO91" t="str">
        <f t="shared" si="9"/>
        <v>2.2</v>
      </c>
      <c r="AP91" s="9" t="s">
        <v>423</v>
      </c>
      <c r="AQ91" s="11" t="s">
        <v>451</v>
      </c>
      <c r="AR91" s="11"/>
      <c r="AS91" s="54"/>
      <c r="AT91" s="95"/>
      <c r="AU91" s="95"/>
      <c r="AV91" s="95"/>
      <c r="AW91" s="95"/>
      <c r="AY91" s="95"/>
      <c r="AZ91" t="s">
        <v>382</v>
      </c>
      <c r="BA91" s="8"/>
      <c r="BB91" s="24">
        <v>15</v>
      </c>
      <c r="BC91" s="24">
        <v>87</v>
      </c>
      <c r="BD91" s="8" t="s">
        <v>115</v>
      </c>
      <c r="BE91" s="8" t="s">
        <v>450</v>
      </c>
      <c r="BF91" s="8"/>
      <c r="BG91" s="48" t="s">
        <v>452</v>
      </c>
      <c r="BH91" s="48"/>
      <c r="BI91" s="9" t="s">
        <v>45</v>
      </c>
      <c r="BJ91" s="9" t="s">
        <v>423</v>
      </c>
      <c r="BK91" s="11" t="s">
        <v>451</v>
      </c>
    </row>
    <row r="92" spans="1:63" x14ac:dyDescent="0.25">
      <c r="A92">
        <v>92</v>
      </c>
      <c r="B92" t="s">
        <v>380</v>
      </c>
      <c r="C92" t="s">
        <v>11</v>
      </c>
      <c r="D92" t="s">
        <v>381</v>
      </c>
      <c r="F92" s="24" t="s">
        <v>453</v>
      </c>
      <c r="H92" s="249">
        <v>13</v>
      </c>
      <c r="I92" s="249">
        <v>16</v>
      </c>
      <c r="J92" s="24">
        <v>16</v>
      </c>
      <c r="K92" s="24">
        <v>88</v>
      </c>
      <c r="L92" s="8" t="s">
        <v>120</v>
      </c>
      <c r="M92" s="8"/>
      <c r="N92" s="8" t="s">
        <v>9</v>
      </c>
      <c r="O92" s="207" t="s">
        <v>454</v>
      </c>
      <c r="P92" s="8"/>
      <c r="Q92" s="8"/>
      <c r="R92" s="14">
        <v>900</v>
      </c>
      <c r="S92" s="14"/>
      <c r="T92" s="263" t="s">
        <v>1325</v>
      </c>
      <c r="U92" s="263"/>
      <c r="V92" s="263"/>
      <c r="W92" s="14" t="str">
        <f t="shared" si="5"/>
        <v>v_97</v>
      </c>
      <c r="X92" s="14">
        <f t="shared" si="6"/>
        <v>900</v>
      </c>
      <c r="Y92" s="263" t="str">
        <f t="shared" si="8"/>
        <v>v_104</v>
      </c>
      <c r="Z92" s="263">
        <f t="shared" si="7"/>
        <v>2500</v>
      </c>
      <c r="AA92" s="263"/>
      <c r="AB92" s="263"/>
      <c r="AC92" s="14"/>
      <c r="AD92" s="48" t="s">
        <v>455</v>
      </c>
      <c r="AE92" s="48">
        <v>1</v>
      </c>
      <c r="AF92" s="172" t="s">
        <v>1111</v>
      </c>
      <c r="AG92" s="173" t="s">
        <v>1112</v>
      </c>
      <c r="AH92" s="147">
        <v>1</v>
      </c>
      <c r="AI92" s="147">
        <v>2</v>
      </c>
      <c r="AJ92" s="147">
        <v>3</v>
      </c>
      <c r="AK92" s="147">
        <v>4</v>
      </c>
      <c r="AL92" s="147">
        <v>5</v>
      </c>
      <c r="AM92" s="131"/>
      <c r="AN92" s="114" t="s">
        <v>45</v>
      </c>
      <c r="AO92" t="str">
        <f t="shared" si="9"/>
        <v>2.2</v>
      </c>
      <c r="AP92" s="9" t="s">
        <v>423</v>
      </c>
      <c r="AQ92" s="11" t="s">
        <v>456</v>
      </c>
      <c r="AR92" s="11"/>
      <c r="AS92" s="54"/>
      <c r="AT92" s="95"/>
      <c r="AU92" s="95"/>
      <c r="AV92" s="95"/>
      <c r="AW92" s="95"/>
      <c r="AY92" s="95"/>
      <c r="AZ92" t="s">
        <v>382</v>
      </c>
      <c r="BA92" s="24" t="s">
        <v>453</v>
      </c>
      <c r="BB92" s="24">
        <v>16</v>
      </c>
      <c r="BC92" s="24">
        <v>88</v>
      </c>
      <c r="BD92" s="8" t="s">
        <v>120</v>
      </c>
      <c r="BE92" s="8" t="s">
        <v>454</v>
      </c>
      <c r="BF92" s="8"/>
      <c r="BG92" s="48" t="s">
        <v>457</v>
      </c>
      <c r="BH92" s="48"/>
      <c r="BI92" s="9" t="s">
        <v>45</v>
      </c>
      <c r="BJ92" s="9" t="s">
        <v>423</v>
      </c>
      <c r="BK92" s="11" t="s">
        <v>456</v>
      </c>
    </row>
    <row r="93" spans="1:63" x14ac:dyDescent="0.25">
      <c r="A93">
        <v>93</v>
      </c>
      <c r="B93" t="s">
        <v>380</v>
      </c>
      <c r="C93" t="s">
        <v>11</v>
      </c>
      <c r="D93" t="s">
        <v>381</v>
      </c>
      <c r="F93" s="24">
        <v>18</v>
      </c>
      <c r="H93" s="249">
        <v>13</v>
      </c>
      <c r="I93" s="249">
        <v>17</v>
      </c>
      <c r="J93" s="24">
        <v>17</v>
      </c>
      <c r="K93" s="24">
        <v>89</v>
      </c>
      <c r="L93" s="8" t="s">
        <v>124</v>
      </c>
      <c r="M93" s="8"/>
      <c r="N93" s="8" t="s">
        <v>9</v>
      </c>
      <c r="O93" s="207" t="s">
        <v>458</v>
      </c>
      <c r="P93" s="8"/>
      <c r="Q93" s="8"/>
      <c r="R93" s="14">
        <v>910</v>
      </c>
      <c r="S93" s="14"/>
      <c r="T93" s="14"/>
      <c r="U93" s="14"/>
      <c r="V93" s="14"/>
      <c r="W93" s="14" t="str">
        <f t="shared" si="5"/>
        <v>v_98</v>
      </c>
      <c r="X93" s="14">
        <f t="shared" si="6"/>
        <v>910</v>
      </c>
      <c r="Y93" s="263" t="str">
        <f t="shared" si="8"/>
        <v/>
      </c>
      <c r="Z93" s="263" t="str">
        <f t="shared" si="7"/>
        <v/>
      </c>
      <c r="AA93" s="14"/>
      <c r="AB93" s="14"/>
      <c r="AC93" s="14"/>
      <c r="AD93" s="48" t="s">
        <v>459</v>
      </c>
      <c r="AE93" s="48">
        <v>1</v>
      </c>
      <c r="AF93" s="172" t="s">
        <v>1029</v>
      </c>
      <c r="AG93" s="173" t="s">
        <v>1030</v>
      </c>
      <c r="AH93" s="147">
        <v>1</v>
      </c>
      <c r="AI93" s="147">
        <v>2</v>
      </c>
      <c r="AJ93" s="147">
        <v>3</v>
      </c>
      <c r="AK93" s="147">
        <v>4</v>
      </c>
      <c r="AL93" s="147">
        <v>5</v>
      </c>
      <c r="AM93" s="131"/>
      <c r="AN93" s="114" t="s">
        <v>45</v>
      </c>
      <c r="AO93" t="str">
        <f t="shared" si="9"/>
        <v>2.2</v>
      </c>
      <c r="AP93" s="9" t="s">
        <v>460</v>
      </c>
      <c r="AQ93" s="11" t="s">
        <v>461</v>
      </c>
      <c r="AR93" s="11"/>
      <c r="AS93" s="54"/>
      <c r="AT93" s="95"/>
      <c r="AU93" s="95"/>
      <c r="AV93" s="95"/>
      <c r="AW93" s="95"/>
      <c r="AY93" s="95"/>
      <c r="AZ93" t="s">
        <v>382</v>
      </c>
      <c r="BA93" s="24">
        <v>18</v>
      </c>
      <c r="BB93" s="24">
        <v>17</v>
      </c>
      <c r="BC93" s="24">
        <v>89</v>
      </c>
      <c r="BD93" s="8" t="s">
        <v>124</v>
      </c>
      <c r="BE93" s="8" t="s">
        <v>458</v>
      </c>
      <c r="BF93" s="8"/>
      <c r="BG93" s="48" t="s">
        <v>462</v>
      </c>
      <c r="BH93" s="48"/>
      <c r="BI93" s="9" t="s">
        <v>45</v>
      </c>
      <c r="BJ93" s="9" t="s">
        <v>460</v>
      </c>
      <c r="BK93" s="11" t="s">
        <v>461</v>
      </c>
    </row>
    <row r="94" spans="1:63" x14ac:dyDescent="0.25">
      <c r="A94">
        <v>94</v>
      </c>
      <c r="B94" t="s">
        <v>380</v>
      </c>
      <c r="C94" t="s">
        <v>11</v>
      </c>
      <c r="D94" t="s">
        <v>381</v>
      </c>
      <c r="F94" s="8"/>
      <c r="H94" s="249">
        <v>13</v>
      </c>
      <c r="I94" s="249">
        <v>18</v>
      </c>
      <c r="J94" s="24">
        <v>18</v>
      </c>
      <c r="K94" s="24">
        <v>90</v>
      </c>
      <c r="L94" s="8" t="s">
        <v>129</v>
      </c>
      <c r="M94" s="8"/>
      <c r="N94" s="8" t="s">
        <v>9</v>
      </c>
      <c r="O94" s="207" t="s">
        <v>463</v>
      </c>
      <c r="P94" s="8"/>
      <c r="Q94" s="8"/>
      <c r="R94" s="14">
        <v>920</v>
      </c>
      <c r="S94" s="14"/>
      <c r="T94" s="14"/>
      <c r="U94" s="14"/>
      <c r="V94" s="14"/>
      <c r="W94" s="14" t="str">
        <f t="shared" si="5"/>
        <v>v_99</v>
      </c>
      <c r="X94" s="14">
        <f t="shared" si="6"/>
        <v>920</v>
      </c>
      <c r="Y94" s="263" t="str">
        <f t="shared" si="8"/>
        <v/>
      </c>
      <c r="Z94" s="263" t="str">
        <f t="shared" si="7"/>
        <v/>
      </c>
      <c r="AA94" s="14"/>
      <c r="AB94" s="14"/>
      <c r="AC94" s="14"/>
      <c r="AD94" s="48" t="s">
        <v>464</v>
      </c>
      <c r="AE94" s="48">
        <v>1</v>
      </c>
      <c r="AF94" s="172" t="s">
        <v>1029</v>
      </c>
      <c r="AG94" s="173" t="s">
        <v>1030</v>
      </c>
      <c r="AH94" s="147">
        <v>1</v>
      </c>
      <c r="AI94" s="147">
        <v>2</v>
      </c>
      <c r="AJ94" s="147">
        <v>3</v>
      </c>
      <c r="AK94" s="147">
        <v>4</v>
      </c>
      <c r="AL94" s="147">
        <v>5</v>
      </c>
      <c r="AM94" s="131"/>
      <c r="AN94" s="114" t="s">
        <v>45</v>
      </c>
      <c r="AO94" t="str">
        <f t="shared" si="9"/>
        <v>2.2</v>
      </c>
      <c r="AP94" s="9" t="s">
        <v>460</v>
      </c>
      <c r="AQ94" s="11" t="s">
        <v>465</v>
      </c>
      <c r="AR94" s="11"/>
      <c r="AS94" s="54"/>
      <c r="AT94" s="95"/>
      <c r="AU94" s="95"/>
      <c r="AV94" s="95"/>
      <c r="AW94" s="95"/>
      <c r="AY94" s="95"/>
      <c r="AZ94" t="s">
        <v>382</v>
      </c>
      <c r="BA94" s="8"/>
      <c r="BB94" s="24">
        <v>18</v>
      </c>
      <c r="BC94" s="24">
        <v>90</v>
      </c>
      <c r="BD94" s="8" t="s">
        <v>129</v>
      </c>
      <c r="BE94" s="8" t="s">
        <v>463</v>
      </c>
      <c r="BF94" s="8"/>
      <c r="BG94" s="48" t="s">
        <v>466</v>
      </c>
      <c r="BH94" s="48"/>
      <c r="BI94" s="9" t="s">
        <v>45</v>
      </c>
      <c r="BJ94" s="9" t="s">
        <v>460</v>
      </c>
      <c r="BK94" s="11" t="s">
        <v>465</v>
      </c>
    </row>
    <row r="95" spans="1:63" x14ac:dyDescent="0.25">
      <c r="A95">
        <v>95</v>
      </c>
      <c r="B95" t="s">
        <v>380</v>
      </c>
      <c r="C95" t="s">
        <v>11</v>
      </c>
      <c r="D95" t="s">
        <v>381</v>
      </c>
      <c r="H95" s="249">
        <v>13</v>
      </c>
      <c r="I95" s="249">
        <v>19</v>
      </c>
      <c r="J95" s="14">
        <v>19</v>
      </c>
      <c r="K95" s="24">
        <v>91</v>
      </c>
      <c r="L95" t="s">
        <v>133</v>
      </c>
      <c r="N95" s="8" t="s">
        <v>9</v>
      </c>
      <c r="O95" s="203" t="s">
        <v>467</v>
      </c>
      <c r="R95" s="14">
        <v>930</v>
      </c>
      <c r="S95" s="14"/>
      <c r="T95" s="14"/>
      <c r="U95" s="14"/>
      <c r="V95" s="14"/>
      <c r="W95" s="14" t="str">
        <f t="shared" si="5"/>
        <v>v_100</v>
      </c>
      <c r="X95" s="14">
        <f t="shared" si="6"/>
        <v>930</v>
      </c>
      <c r="Y95" s="263" t="str">
        <f t="shared" si="8"/>
        <v/>
      </c>
      <c r="Z95" s="263" t="str">
        <f t="shared" si="7"/>
        <v/>
      </c>
      <c r="AA95" s="14"/>
      <c r="AB95" s="14"/>
      <c r="AC95" s="14"/>
      <c r="AD95" s="48" t="s">
        <v>468</v>
      </c>
      <c r="AE95" s="48">
        <v>1</v>
      </c>
      <c r="AF95" s="172" t="s">
        <v>1113</v>
      </c>
      <c r="AG95" s="173" t="s">
        <v>1114</v>
      </c>
      <c r="AH95" s="147">
        <v>1</v>
      </c>
      <c r="AI95" s="147">
        <v>2</v>
      </c>
      <c r="AJ95" s="147">
        <v>3</v>
      </c>
      <c r="AK95" s="147">
        <v>4</v>
      </c>
      <c r="AL95" s="147">
        <v>5</v>
      </c>
      <c r="AM95" s="131"/>
      <c r="AN95" s="114" t="s">
        <v>45</v>
      </c>
      <c r="AO95" t="str">
        <f t="shared" si="9"/>
        <v>2.2</v>
      </c>
      <c r="AP95" s="9" t="s">
        <v>460</v>
      </c>
      <c r="AQ95" s="11" t="s">
        <v>469</v>
      </c>
      <c r="AR95" s="11"/>
      <c r="AS95" s="54"/>
      <c r="AT95" s="95"/>
      <c r="AU95" s="95"/>
      <c r="AV95" s="95"/>
      <c r="AW95" s="95"/>
      <c r="AY95" s="95"/>
      <c r="AZ95" t="s">
        <v>382</v>
      </c>
      <c r="BB95" s="14">
        <v>19</v>
      </c>
      <c r="BC95" s="24">
        <v>91</v>
      </c>
      <c r="BD95" t="s">
        <v>133</v>
      </c>
      <c r="BE95" t="s">
        <v>467</v>
      </c>
      <c r="BG95" s="48" t="s">
        <v>470</v>
      </c>
      <c r="BH95" s="48"/>
      <c r="BI95" s="9" t="s">
        <v>45</v>
      </c>
      <c r="BJ95" s="9" t="s">
        <v>460</v>
      </c>
      <c r="BK95" s="11" t="s">
        <v>469</v>
      </c>
    </row>
    <row r="96" spans="1:63" x14ac:dyDescent="0.25">
      <c r="A96">
        <v>96</v>
      </c>
      <c r="B96" t="s">
        <v>380</v>
      </c>
      <c r="C96" t="s">
        <v>11</v>
      </c>
      <c r="D96" t="s">
        <v>381</v>
      </c>
      <c r="H96" s="249">
        <v>13</v>
      </c>
      <c r="I96" s="249">
        <v>20</v>
      </c>
      <c r="J96" s="14">
        <v>20</v>
      </c>
      <c r="K96" s="24">
        <v>92</v>
      </c>
      <c r="L96" t="s">
        <v>140</v>
      </c>
      <c r="N96" s="8" t="s">
        <v>9</v>
      </c>
      <c r="O96" s="203" t="s">
        <v>471</v>
      </c>
      <c r="R96" s="14">
        <v>940</v>
      </c>
      <c r="S96" s="14"/>
      <c r="T96" s="14"/>
      <c r="U96" s="14"/>
      <c r="V96" s="14"/>
      <c r="W96" s="14" t="str">
        <f t="shared" si="5"/>
        <v>v_101</v>
      </c>
      <c r="X96" s="14">
        <f t="shared" si="6"/>
        <v>940</v>
      </c>
      <c r="Y96" s="263" t="str">
        <f t="shared" si="8"/>
        <v/>
      </c>
      <c r="Z96" s="263" t="str">
        <f t="shared" si="7"/>
        <v/>
      </c>
      <c r="AA96" s="14"/>
      <c r="AB96" s="14"/>
      <c r="AC96" s="14"/>
      <c r="AD96" s="48" t="s">
        <v>472</v>
      </c>
      <c r="AE96" s="48">
        <v>1</v>
      </c>
      <c r="AF96" s="172" t="s">
        <v>1113</v>
      </c>
      <c r="AG96" s="173" t="s">
        <v>1114</v>
      </c>
      <c r="AH96" s="147">
        <v>1</v>
      </c>
      <c r="AI96" s="147">
        <v>2</v>
      </c>
      <c r="AJ96" s="147">
        <v>3</v>
      </c>
      <c r="AK96" s="147">
        <v>4</v>
      </c>
      <c r="AL96" s="147">
        <v>5</v>
      </c>
      <c r="AM96" s="131"/>
      <c r="AN96" s="114" t="s">
        <v>45</v>
      </c>
      <c r="AO96" t="str">
        <f t="shared" si="9"/>
        <v>2.2</v>
      </c>
      <c r="AP96" s="9" t="s">
        <v>460</v>
      </c>
      <c r="AQ96" s="11" t="s">
        <v>473</v>
      </c>
      <c r="AR96" s="11"/>
      <c r="AS96" s="54"/>
      <c r="AT96" s="95"/>
      <c r="AU96" s="95"/>
      <c r="AV96" s="95"/>
      <c r="AW96" s="95"/>
      <c r="AY96" s="95"/>
      <c r="AZ96" t="s">
        <v>382</v>
      </c>
      <c r="BB96" s="14">
        <v>20</v>
      </c>
      <c r="BC96" s="24">
        <v>92</v>
      </c>
      <c r="BD96" t="s">
        <v>140</v>
      </c>
      <c r="BE96" t="s">
        <v>471</v>
      </c>
      <c r="BG96" s="48" t="s">
        <v>474</v>
      </c>
      <c r="BH96" s="48"/>
      <c r="BI96" s="9" t="s">
        <v>45</v>
      </c>
      <c r="BJ96" s="9" t="s">
        <v>460</v>
      </c>
      <c r="BK96" s="11" t="s">
        <v>473</v>
      </c>
    </row>
    <row r="97" spans="1:65" x14ac:dyDescent="0.25">
      <c r="A97">
        <v>97</v>
      </c>
      <c r="B97" t="s">
        <v>380</v>
      </c>
      <c r="C97" t="s">
        <v>11</v>
      </c>
      <c r="D97" t="s">
        <v>381</v>
      </c>
      <c r="F97" s="14" t="s">
        <v>475</v>
      </c>
      <c r="H97" s="249">
        <v>13</v>
      </c>
      <c r="I97" s="249">
        <v>21</v>
      </c>
      <c r="J97" s="14">
        <v>21</v>
      </c>
      <c r="K97" s="24">
        <v>93</v>
      </c>
      <c r="L97" t="s">
        <v>147</v>
      </c>
      <c r="N97" s="8" t="s">
        <v>9</v>
      </c>
      <c r="O97" s="203" t="s">
        <v>476</v>
      </c>
      <c r="R97" s="14">
        <v>950</v>
      </c>
      <c r="S97" s="14"/>
      <c r="T97" s="14"/>
      <c r="U97" s="14"/>
      <c r="V97" s="14"/>
      <c r="W97" s="14" t="str">
        <f t="shared" si="5"/>
        <v>v_102</v>
      </c>
      <c r="X97" s="14">
        <f t="shared" si="6"/>
        <v>950</v>
      </c>
      <c r="Y97" s="263" t="str">
        <f t="shared" si="8"/>
        <v/>
      </c>
      <c r="Z97" s="263" t="str">
        <f t="shared" si="7"/>
        <v/>
      </c>
      <c r="AA97" s="14"/>
      <c r="AB97" s="14"/>
      <c r="AC97" s="14"/>
      <c r="AD97" s="48" t="s">
        <v>477</v>
      </c>
      <c r="AE97" s="48">
        <v>1</v>
      </c>
      <c r="AF97" s="172" t="s">
        <v>1113</v>
      </c>
      <c r="AG97" s="173" t="s">
        <v>1114</v>
      </c>
      <c r="AH97" s="147">
        <v>1</v>
      </c>
      <c r="AI97" s="147">
        <v>2</v>
      </c>
      <c r="AJ97" s="147">
        <v>3</v>
      </c>
      <c r="AK97" s="147">
        <v>4</v>
      </c>
      <c r="AL97" s="147">
        <v>5</v>
      </c>
      <c r="AM97" s="131"/>
      <c r="AN97" s="114" t="s">
        <v>45</v>
      </c>
      <c r="AO97" t="str">
        <f t="shared" si="9"/>
        <v>2.2</v>
      </c>
      <c r="AP97" s="9" t="s">
        <v>460</v>
      </c>
      <c r="AQ97" s="11" t="s">
        <v>478</v>
      </c>
      <c r="AR97" s="11"/>
      <c r="AS97" s="54"/>
      <c r="AT97" s="95"/>
      <c r="AU97" s="95"/>
      <c r="AV97" s="95"/>
      <c r="AW97" s="95"/>
      <c r="AY97" s="95"/>
      <c r="AZ97" t="s">
        <v>382</v>
      </c>
      <c r="BA97" s="14" t="s">
        <v>475</v>
      </c>
      <c r="BB97" s="14">
        <v>21</v>
      </c>
      <c r="BC97" s="24">
        <v>93</v>
      </c>
      <c r="BD97" t="s">
        <v>147</v>
      </c>
      <c r="BE97" t="s">
        <v>476</v>
      </c>
      <c r="BG97" s="48" t="s">
        <v>479</v>
      </c>
      <c r="BH97" s="48"/>
      <c r="BI97" s="9" t="s">
        <v>45</v>
      </c>
      <c r="BJ97" s="9" t="s">
        <v>460</v>
      </c>
      <c r="BK97" s="11" t="s">
        <v>478</v>
      </c>
    </row>
    <row r="98" spans="1:65" x14ac:dyDescent="0.25">
      <c r="A98">
        <v>98</v>
      </c>
      <c r="B98" t="s">
        <v>380</v>
      </c>
      <c r="C98" t="s">
        <v>11</v>
      </c>
      <c r="D98" t="s">
        <v>381</v>
      </c>
      <c r="F98" s="14">
        <v>19</v>
      </c>
      <c r="H98" s="249">
        <v>14</v>
      </c>
      <c r="I98" s="249">
        <v>22</v>
      </c>
      <c r="J98" s="14">
        <v>22</v>
      </c>
      <c r="K98" s="24">
        <v>94</v>
      </c>
      <c r="L98" t="s">
        <v>152</v>
      </c>
      <c r="N98" s="8" t="s">
        <v>9</v>
      </c>
      <c r="O98" s="203" t="s">
        <v>480</v>
      </c>
      <c r="R98" s="14">
        <v>960</v>
      </c>
      <c r="S98" s="14"/>
      <c r="T98" s="14"/>
      <c r="U98" s="14"/>
      <c r="V98" s="14"/>
      <c r="W98" s="14" t="str">
        <f t="shared" si="5"/>
        <v>v_103</v>
      </c>
      <c r="X98" s="14">
        <f t="shared" si="6"/>
        <v>960</v>
      </c>
      <c r="Y98" s="263" t="str">
        <f t="shared" si="8"/>
        <v/>
      </c>
      <c r="Z98" s="263" t="str">
        <f t="shared" si="7"/>
        <v/>
      </c>
      <c r="AA98" s="14"/>
      <c r="AB98" s="14"/>
      <c r="AC98" s="14"/>
      <c r="AD98" s="256" t="s">
        <v>1241</v>
      </c>
      <c r="AE98" s="48">
        <v>1</v>
      </c>
      <c r="AF98" s="172" t="s">
        <v>1115</v>
      </c>
      <c r="AG98" s="173" t="s">
        <v>1116</v>
      </c>
      <c r="AH98" s="147">
        <v>1</v>
      </c>
      <c r="AI98" s="147">
        <v>2</v>
      </c>
      <c r="AJ98" s="147">
        <v>3</v>
      </c>
      <c r="AK98" s="147">
        <v>4</v>
      </c>
      <c r="AL98" s="147">
        <v>5</v>
      </c>
      <c r="AM98" s="131"/>
      <c r="AN98" s="114" t="s">
        <v>45</v>
      </c>
      <c r="AO98" t="str">
        <f t="shared" si="9"/>
        <v>2.2</v>
      </c>
      <c r="AP98" s="9" t="s">
        <v>460</v>
      </c>
      <c r="AQ98" s="11" t="s">
        <v>481</v>
      </c>
      <c r="AR98" s="11"/>
      <c r="AS98" s="54"/>
      <c r="AT98" s="95"/>
      <c r="AU98" s="95"/>
      <c r="AV98" s="95"/>
      <c r="AW98" s="95"/>
      <c r="AX98" s="111" t="s">
        <v>144</v>
      </c>
      <c r="AY98" s="95"/>
      <c r="AZ98" t="s">
        <v>382</v>
      </c>
      <c r="BA98" s="14">
        <v>19</v>
      </c>
      <c r="BB98" s="14">
        <v>22</v>
      </c>
      <c r="BC98" s="24">
        <v>94</v>
      </c>
      <c r="BD98" t="s">
        <v>152</v>
      </c>
      <c r="BE98" t="s">
        <v>480</v>
      </c>
      <c r="BG98" s="48" t="s">
        <v>482</v>
      </c>
      <c r="BH98" s="48"/>
      <c r="BI98" s="9" t="s">
        <v>45</v>
      </c>
      <c r="BJ98" s="9" t="s">
        <v>460</v>
      </c>
      <c r="BK98" s="11" t="s">
        <v>481</v>
      </c>
      <c r="BM98" s="111" t="s">
        <v>144</v>
      </c>
    </row>
    <row r="99" spans="1:65" x14ac:dyDescent="0.25">
      <c r="A99">
        <v>99</v>
      </c>
      <c r="B99" t="s">
        <v>380</v>
      </c>
      <c r="C99" t="s">
        <v>11</v>
      </c>
      <c r="D99" t="s">
        <v>381</v>
      </c>
      <c r="H99" s="249">
        <v>14</v>
      </c>
      <c r="I99" s="249">
        <v>23</v>
      </c>
      <c r="J99" s="14">
        <v>23</v>
      </c>
      <c r="K99" s="24">
        <v>95</v>
      </c>
      <c r="L99" t="s">
        <v>158</v>
      </c>
      <c r="N99" s="8" t="s">
        <v>9</v>
      </c>
      <c r="O99" s="203" t="s">
        <v>483</v>
      </c>
      <c r="R99" s="14">
        <v>970</v>
      </c>
      <c r="S99" s="14"/>
      <c r="T99" s="14"/>
      <c r="U99" s="14"/>
      <c r="V99" s="14"/>
      <c r="W99" s="14" t="str">
        <f t="shared" si="5"/>
        <v>v_104</v>
      </c>
      <c r="X99" s="14">
        <f t="shared" si="6"/>
        <v>970</v>
      </c>
      <c r="Y99" s="263" t="str">
        <f t="shared" si="8"/>
        <v/>
      </c>
      <c r="Z99" s="263" t="str">
        <f t="shared" si="7"/>
        <v/>
      </c>
      <c r="AA99" s="14"/>
      <c r="AB99" s="14"/>
      <c r="AC99" s="14"/>
      <c r="AD99" s="48" t="s">
        <v>484</v>
      </c>
      <c r="AE99" s="48">
        <v>1</v>
      </c>
      <c r="AF99" s="172" t="s">
        <v>1115</v>
      </c>
      <c r="AG99" s="173" t="s">
        <v>1116</v>
      </c>
      <c r="AH99" s="147">
        <v>1</v>
      </c>
      <c r="AI99" s="147">
        <v>2</v>
      </c>
      <c r="AJ99" s="147">
        <v>3</v>
      </c>
      <c r="AK99" s="147">
        <v>4</v>
      </c>
      <c r="AL99" s="147">
        <v>5</v>
      </c>
      <c r="AM99" s="131"/>
      <c r="AN99" s="114" t="s">
        <v>45</v>
      </c>
      <c r="AO99" t="str">
        <f t="shared" si="9"/>
        <v>2.2</v>
      </c>
      <c r="AP99" s="9" t="s">
        <v>460</v>
      </c>
      <c r="AQ99" s="11" t="s">
        <v>485</v>
      </c>
      <c r="AR99" s="11"/>
      <c r="AS99" s="54"/>
      <c r="AT99" s="95"/>
      <c r="AU99" s="95"/>
      <c r="AV99" s="95"/>
      <c r="AW99" s="95"/>
      <c r="AX99" s="111" t="s">
        <v>144</v>
      </c>
      <c r="AY99" s="95"/>
      <c r="AZ99" t="s">
        <v>382</v>
      </c>
      <c r="BB99" s="14">
        <v>23</v>
      </c>
      <c r="BC99" s="24">
        <v>95</v>
      </c>
      <c r="BD99" t="s">
        <v>158</v>
      </c>
      <c r="BE99" t="s">
        <v>483</v>
      </c>
      <c r="BG99" s="48" t="s">
        <v>486</v>
      </c>
      <c r="BH99" s="48"/>
      <c r="BI99" s="9" t="s">
        <v>45</v>
      </c>
      <c r="BJ99" s="9" t="s">
        <v>460</v>
      </c>
      <c r="BK99" s="11" t="s">
        <v>485</v>
      </c>
      <c r="BM99" s="111" t="s">
        <v>144</v>
      </c>
    </row>
    <row r="100" spans="1:65" x14ac:dyDescent="0.25">
      <c r="A100">
        <v>100</v>
      </c>
      <c r="B100" t="s">
        <v>380</v>
      </c>
      <c r="C100" t="s">
        <v>11</v>
      </c>
      <c r="D100" t="s">
        <v>381</v>
      </c>
      <c r="H100" s="249">
        <v>14</v>
      </c>
      <c r="I100" s="249">
        <v>24</v>
      </c>
      <c r="J100" s="14">
        <v>24</v>
      </c>
      <c r="K100" s="24">
        <v>96</v>
      </c>
      <c r="L100" t="s">
        <v>162</v>
      </c>
      <c r="N100" s="8" t="s">
        <v>9</v>
      </c>
      <c r="O100" s="203" t="s">
        <v>487</v>
      </c>
      <c r="R100" s="14">
        <v>980</v>
      </c>
      <c r="S100" s="14"/>
      <c r="T100" s="14"/>
      <c r="U100" s="14"/>
      <c r="V100" s="14"/>
      <c r="W100" s="14" t="str">
        <f t="shared" si="5"/>
        <v>v_105</v>
      </c>
      <c r="X100" s="14">
        <f t="shared" si="6"/>
        <v>980</v>
      </c>
      <c r="Y100" s="263" t="str">
        <f t="shared" si="8"/>
        <v/>
      </c>
      <c r="Z100" s="263" t="str">
        <f t="shared" si="7"/>
        <v/>
      </c>
      <c r="AA100" s="14"/>
      <c r="AB100" s="14"/>
      <c r="AC100" s="14"/>
      <c r="AD100" s="48" t="s">
        <v>488</v>
      </c>
      <c r="AE100" s="48">
        <v>1</v>
      </c>
      <c r="AF100" s="172" t="s">
        <v>1115</v>
      </c>
      <c r="AG100" s="173" t="s">
        <v>1116</v>
      </c>
      <c r="AH100" s="147">
        <v>1</v>
      </c>
      <c r="AI100" s="147">
        <v>2</v>
      </c>
      <c r="AJ100" s="147">
        <v>3</v>
      </c>
      <c r="AK100" s="147">
        <v>4</v>
      </c>
      <c r="AL100" s="147">
        <v>5</v>
      </c>
      <c r="AM100" s="131"/>
      <c r="AN100" s="114" t="s">
        <v>45</v>
      </c>
      <c r="AO100" t="str">
        <f t="shared" si="9"/>
        <v>2.2</v>
      </c>
      <c r="AP100" s="9" t="s">
        <v>460</v>
      </c>
      <c r="AQ100" s="11" t="s">
        <v>489</v>
      </c>
      <c r="AR100" s="11"/>
      <c r="AS100" s="54"/>
      <c r="AT100" s="95"/>
      <c r="AU100" s="95"/>
      <c r="AV100" s="95"/>
      <c r="AW100" s="95"/>
      <c r="AX100" s="111" t="s">
        <v>144</v>
      </c>
      <c r="AY100" s="95"/>
      <c r="AZ100" t="s">
        <v>382</v>
      </c>
      <c r="BB100" s="14">
        <v>24</v>
      </c>
      <c r="BC100" s="24">
        <v>96</v>
      </c>
      <c r="BD100" t="s">
        <v>162</v>
      </c>
      <c r="BE100" t="s">
        <v>487</v>
      </c>
      <c r="BG100" s="48" t="s">
        <v>490</v>
      </c>
      <c r="BH100" s="48"/>
      <c r="BI100" s="9" t="s">
        <v>45</v>
      </c>
      <c r="BJ100" s="9" t="s">
        <v>460</v>
      </c>
      <c r="BK100" s="11" t="s">
        <v>489</v>
      </c>
      <c r="BM100" s="111" t="s">
        <v>144</v>
      </c>
    </row>
    <row r="101" spans="1:65" x14ac:dyDescent="0.25">
      <c r="A101">
        <v>101</v>
      </c>
      <c r="B101" t="s">
        <v>380</v>
      </c>
      <c r="C101" t="s">
        <v>11</v>
      </c>
      <c r="D101" t="s">
        <v>381</v>
      </c>
      <c r="F101" s="14"/>
      <c r="H101" s="249">
        <v>14</v>
      </c>
      <c r="I101" s="249">
        <v>25</v>
      </c>
      <c r="J101" s="14">
        <v>25</v>
      </c>
      <c r="K101" s="24">
        <v>97</v>
      </c>
      <c r="L101" t="s">
        <v>167</v>
      </c>
      <c r="N101" s="8" t="s">
        <v>9</v>
      </c>
      <c r="O101" s="203" t="s">
        <v>491</v>
      </c>
      <c r="R101" s="14">
        <v>990</v>
      </c>
      <c r="S101" s="14"/>
      <c r="T101" s="14"/>
      <c r="U101" s="14"/>
      <c r="V101" s="14"/>
      <c r="W101" s="14" t="str">
        <f t="shared" si="5"/>
        <v>v_106</v>
      </c>
      <c r="X101" s="14">
        <f t="shared" si="6"/>
        <v>990</v>
      </c>
      <c r="Y101" s="263" t="str">
        <f t="shared" si="8"/>
        <v/>
      </c>
      <c r="Z101" s="263" t="str">
        <f t="shared" si="7"/>
        <v/>
      </c>
      <c r="AA101" s="14"/>
      <c r="AB101" s="14"/>
      <c r="AC101" s="14"/>
      <c r="AD101" s="48" t="s">
        <v>492</v>
      </c>
      <c r="AE101" s="48">
        <v>1</v>
      </c>
      <c r="AF101" s="172" t="s">
        <v>1115</v>
      </c>
      <c r="AG101" s="173" t="s">
        <v>1116</v>
      </c>
      <c r="AH101" s="147">
        <v>1</v>
      </c>
      <c r="AI101" s="147">
        <v>2</v>
      </c>
      <c r="AJ101" s="147">
        <v>3</v>
      </c>
      <c r="AK101" s="147">
        <v>4</v>
      </c>
      <c r="AL101" s="147">
        <v>5</v>
      </c>
      <c r="AM101" s="131"/>
      <c r="AN101" s="114" t="s">
        <v>45</v>
      </c>
      <c r="AO101" t="str">
        <f t="shared" si="9"/>
        <v>2.2</v>
      </c>
      <c r="AP101" s="9" t="s">
        <v>493</v>
      </c>
      <c r="AQ101" s="11" t="s">
        <v>494</v>
      </c>
      <c r="AR101" s="11"/>
      <c r="AS101" s="54"/>
      <c r="AT101" s="95"/>
      <c r="AU101" s="95"/>
      <c r="AV101" s="95"/>
      <c r="AW101" s="95"/>
      <c r="AY101" s="95"/>
      <c r="AZ101" t="s">
        <v>382</v>
      </c>
      <c r="BA101" s="14"/>
      <c r="BB101" s="14">
        <v>25</v>
      </c>
      <c r="BC101" s="24">
        <v>97</v>
      </c>
      <c r="BD101" t="s">
        <v>167</v>
      </c>
      <c r="BE101" t="s">
        <v>491</v>
      </c>
      <c r="BG101" s="48" t="s">
        <v>495</v>
      </c>
      <c r="BH101" s="48"/>
      <c r="BI101" s="9" t="s">
        <v>45</v>
      </c>
      <c r="BJ101" s="9" t="s">
        <v>493</v>
      </c>
      <c r="BK101" s="11" t="s">
        <v>494</v>
      </c>
    </row>
    <row r="102" spans="1:65" x14ac:dyDescent="0.25">
      <c r="A102">
        <v>102</v>
      </c>
      <c r="B102" t="s">
        <v>380</v>
      </c>
      <c r="C102" t="s">
        <v>11</v>
      </c>
      <c r="D102" t="s">
        <v>381</v>
      </c>
      <c r="F102" s="14" t="s">
        <v>496</v>
      </c>
      <c r="H102" s="249">
        <v>14</v>
      </c>
      <c r="I102" s="249">
        <v>26</v>
      </c>
      <c r="J102" s="14">
        <v>26</v>
      </c>
      <c r="K102" s="24">
        <v>98</v>
      </c>
      <c r="L102" t="s">
        <v>172</v>
      </c>
      <c r="N102" s="8" t="s">
        <v>9</v>
      </c>
      <c r="O102" s="203" t="s">
        <v>497</v>
      </c>
      <c r="R102" s="14">
        <v>1000</v>
      </c>
      <c r="S102" s="14"/>
      <c r="T102" s="14"/>
      <c r="U102" s="14"/>
      <c r="V102" s="14"/>
      <c r="W102" s="14" t="str">
        <f t="shared" si="5"/>
        <v>v_107</v>
      </c>
      <c r="X102" s="14">
        <f t="shared" si="6"/>
        <v>1000</v>
      </c>
      <c r="Y102" s="263" t="str">
        <f t="shared" si="8"/>
        <v/>
      </c>
      <c r="Z102" s="263" t="str">
        <f t="shared" si="7"/>
        <v/>
      </c>
      <c r="AA102" s="14" t="s">
        <v>1341</v>
      </c>
      <c r="AB102" s="14" t="s">
        <v>1344</v>
      </c>
      <c r="AC102" s="14"/>
      <c r="AD102" s="48" t="s">
        <v>498</v>
      </c>
      <c r="AE102" s="48">
        <v>1</v>
      </c>
      <c r="AF102" s="172" t="s">
        <v>1115</v>
      </c>
      <c r="AG102" s="173" t="s">
        <v>1116</v>
      </c>
      <c r="AH102" s="147">
        <v>1</v>
      </c>
      <c r="AI102" s="147">
        <v>2</v>
      </c>
      <c r="AJ102" s="147">
        <v>3</v>
      </c>
      <c r="AK102" s="147">
        <v>4</v>
      </c>
      <c r="AL102" s="147">
        <v>5</v>
      </c>
      <c r="AM102" s="131"/>
      <c r="AN102" s="114" t="s">
        <v>45</v>
      </c>
      <c r="AO102" t="str">
        <f t="shared" si="9"/>
        <v>2.2</v>
      </c>
      <c r="AP102" s="9" t="s">
        <v>499</v>
      </c>
      <c r="AQ102" s="11" t="s">
        <v>500</v>
      </c>
      <c r="AR102" s="11"/>
      <c r="AS102" s="54"/>
      <c r="AT102" s="95"/>
      <c r="AU102" s="95"/>
      <c r="AV102" s="95"/>
      <c r="AW102" s="95"/>
      <c r="AX102" s="111" t="s">
        <v>501</v>
      </c>
      <c r="AY102" s="95"/>
      <c r="AZ102" t="s">
        <v>382</v>
      </c>
      <c r="BA102" s="14" t="s">
        <v>496</v>
      </c>
      <c r="BB102" s="14">
        <v>26</v>
      </c>
      <c r="BC102" s="24">
        <v>98</v>
      </c>
      <c r="BD102" t="s">
        <v>172</v>
      </c>
      <c r="BE102" t="s">
        <v>497</v>
      </c>
      <c r="BG102" s="48" t="s">
        <v>502</v>
      </c>
      <c r="BH102" s="48"/>
      <c r="BI102" s="9" t="s">
        <v>45</v>
      </c>
      <c r="BJ102" s="9" t="s">
        <v>499</v>
      </c>
      <c r="BK102" s="11" t="s">
        <v>500</v>
      </c>
      <c r="BM102" s="111" t="s">
        <v>501</v>
      </c>
    </row>
    <row r="103" spans="1:65" x14ac:dyDescent="0.25">
      <c r="A103">
        <v>103</v>
      </c>
      <c r="B103" t="s">
        <v>380</v>
      </c>
      <c r="C103" t="s">
        <v>11</v>
      </c>
      <c r="D103" t="s">
        <v>381</v>
      </c>
      <c r="F103" s="14">
        <v>20</v>
      </c>
      <c r="H103" s="249">
        <v>14</v>
      </c>
      <c r="I103" s="249">
        <v>27</v>
      </c>
      <c r="J103" s="14">
        <v>27</v>
      </c>
      <c r="K103" s="24">
        <v>99</v>
      </c>
      <c r="L103" t="s">
        <v>176</v>
      </c>
      <c r="N103" s="8" t="s">
        <v>9</v>
      </c>
      <c r="O103" s="203" t="s">
        <v>503</v>
      </c>
      <c r="R103" s="14">
        <v>1010</v>
      </c>
      <c r="S103" s="14"/>
      <c r="T103" s="14"/>
      <c r="U103" s="14"/>
      <c r="V103" s="14"/>
      <c r="W103" s="14" t="str">
        <f t="shared" si="5"/>
        <v>v_108</v>
      </c>
      <c r="X103" s="14">
        <f t="shared" si="6"/>
        <v>1010</v>
      </c>
      <c r="Y103" s="263" t="str">
        <f t="shared" si="8"/>
        <v/>
      </c>
      <c r="Z103" s="263" t="str">
        <f t="shared" si="7"/>
        <v/>
      </c>
      <c r="AA103" s="14" t="s">
        <v>1341</v>
      </c>
      <c r="AB103" s="14" t="s">
        <v>144</v>
      </c>
      <c r="AC103" s="14"/>
      <c r="AD103" s="48" t="s">
        <v>504</v>
      </c>
      <c r="AE103" s="48">
        <v>1</v>
      </c>
      <c r="AF103" s="172" t="s">
        <v>1115</v>
      </c>
      <c r="AG103" s="173" t="s">
        <v>1116</v>
      </c>
      <c r="AH103" s="147">
        <v>1</v>
      </c>
      <c r="AI103" s="147">
        <v>2</v>
      </c>
      <c r="AJ103" s="147">
        <v>3</v>
      </c>
      <c r="AK103" s="147">
        <v>4</v>
      </c>
      <c r="AL103" s="147">
        <v>5</v>
      </c>
      <c r="AM103" s="131"/>
      <c r="AN103" s="114" t="s">
        <v>45</v>
      </c>
      <c r="AO103" t="str">
        <f t="shared" si="9"/>
        <v>2.2</v>
      </c>
      <c r="AP103" s="9" t="s">
        <v>505</v>
      </c>
      <c r="AQ103" s="11" t="s">
        <v>506</v>
      </c>
      <c r="AR103" s="11"/>
      <c r="AS103" s="54"/>
      <c r="AT103" s="95"/>
      <c r="AU103" s="95"/>
      <c r="AV103" s="95"/>
      <c r="AW103" s="95"/>
      <c r="AY103" s="95"/>
      <c r="AZ103" t="s">
        <v>382</v>
      </c>
      <c r="BA103" s="14">
        <v>20</v>
      </c>
      <c r="BB103" s="14">
        <v>27</v>
      </c>
      <c r="BC103" s="24">
        <v>99</v>
      </c>
      <c r="BD103" t="s">
        <v>176</v>
      </c>
      <c r="BE103" t="s">
        <v>503</v>
      </c>
      <c r="BG103" s="48" t="s">
        <v>507</v>
      </c>
      <c r="BH103" s="48"/>
      <c r="BI103" s="9" t="s">
        <v>45</v>
      </c>
      <c r="BJ103" s="9" t="s">
        <v>505</v>
      </c>
      <c r="BK103" s="11" t="s">
        <v>506</v>
      </c>
    </row>
    <row r="104" spans="1:65" x14ac:dyDescent="0.25">
      <c r="A104">
        <v>104</v>
      </c>
      <c r="B104" t="s">
        <v>380</v>
      </c>
      <c r="C104" t="s">
        <v>11</v>
      </c>
      <c r="D104" t="s">
        <v>381</v>
      </c>
      <c r="H104" s="249">
        <v>14</v>
      </c>
      <c r="I104" s="249">
        <v>28</v>
      </c>
      <c r="J104" s="14">
        <v>28</v>
      </c>
      <c r="K104" s="24">
        <v>100</v>
      </c>
      <c r="L104" t="s">
        <v>183</v>
      </c>
      <c r="N104" s="8" t="s">
        <v>9</v>
      </c>
      <c r="O104" s="203" t="s">
        <v>508</v>
      </c>
      <c r="R104" s="14">
        <v>1020</v>
      </c>
      <c r="S104" s="14"/>
      <c r="T104" s="14"/>
      <c r="U104" s="14"/>
      <c r="V104" s="14"/>
      <c r="W104" s="14" t="str">
        <f t="shared" si="5"/>
        <v>v_109</v>
      </c>
      <c r="X104" s="14">
        <f t="shared" si="6"/>
        <v>1020</v>
      </c>
      <c r="Y104" s="263" t="str">
        <f t="shared" si="8"/>
        <v/>
      </c>
      <c r="Z104" s="263" t="str">
        <f t="shared" si="7"/>
        <v/>
      </c>
      <c r="AA104" s="14"/>
      <c r="AB104" s="14"/>
      <c r="AC104" s="14"/>
      <c r="AD104" s="48" t="s">
        <v>509</v>
      </c>
      <c r="AE104" s="48">
        <v>1</v>
      </c>
      <c r="AF104" s="172" t="s">
        <v>1115</v>
      </c>
      <c r="AG104" s="173" t="s">
        <v>1116</v>
      </c>
      <c r="AH104" s="147">
        <v>1</v>
      </c>
      <c r="AI104" s="147">
        <v>2</v>
      </c>
      <c r="AJ104" s="147">
        <v>3</v>
      </c>
      <c r="AK104" s="147">
        <v>4</v>
      </c>
      <c r="AL104" s="147">
        <v>5</v>
      </c>
      <c r="AM104" s="131"/>
      <c r="AN104" s="114" t="s">
        <v>45</v>
      </c>
      <c r="AO104" t="str">
        <f t="shared" si="9"/>
        <v>2.2</v>
      </c>
      <c r="AP104" s="9" t="s">
        <v>505</v>
      </c>
      <c r="AQ104" s="11" t="s">
        <v>510</v>
      </c>
      <c r="AR104" s="11"/>
      <c r="AS104" s="54"/>
      <c r="AT104" s="95"/>
      <c r="AU104" s="95"/>
      <c r="AV104" s="95"/>
      <c r="AW104" s="95"/>
      <c r="AY104" s="95"/>
      <c r="AZ104" t="s">
        <v>382</v>
      </c>
      <c r="BB104" s="14">
        <v>28</v>
      </c>
      <c r="BC104" s="24">
        <v>100</v>
      </c>
      <c r="BD104" t="s">
        <v>183</v>
      </c>
      <c r="BE104" t="s">
        <v>508</v>
      </c>
      <c r="BG104" s="48" t="s">
        <v>511</v>
      </c>
      <c r="BH104" s="48"/>
      <c r="BI104" s="9" t="s">
        <v>45</v>
      </c>
      <c r="BJ104" s="9" t="s">
        <v>505</v>
      </c>
      <c r="BK104" s="11" t="s">
        <v>510</v>
      </c>
    </row>
    <row r="105" spans="1:65" x14ac:dyDescent="0.25">
      <c r="A105">
        <v>105</v>
      </c>
      <c r="B105" t="s">
        <v>380</v>
      </c>
      <c r="C105" t="s">
        <v>11</v>
      </c>
      <c r="D105" t="s">
        <v>381</v>
      </c>
      <c r="H105" s="249">
        <v>14</v>
      </c>
      <c r="I105" s="249">
        <v>29</v>
      </c>
      <c r="J105" s="14">
        <v>29</v>
      </c>
      <c r="K105" s="24">
        <v>101</v>
      </c>
      <c r="L105" t="s">
        <v>188</v>
      </c>
      <c r="N105" s="8" t="s">
        <v>9</v>
      </c>
      <c r="O105" s="203" t="s">
        <v>512</v>
      </c>
      <c r="R105" s="14">
        <v>1030</v>
      </c>
      <c r="S105" s="14"/>
      <c r="T105" s="14"/>
      <c r="U105" s="14"/>
      <c r="V105" s="14"/>
      <c r="W105" s="14" t="str">
        <f t="shared" si="5"/>
        <v>v_110</v>
      </c>
      <c r="X105" s="14">
        <f t="shared" si="6"/>
        <v>1030</v>
      </c>
      <c r="Y105" s="263" t="str">
        <f t="shared" si="8"/>
        <v/>
      </c>
      <c r="Z105" s="263" t="str">
        <f t="shared" si="7"/>
        <v/>
      </c>
      <c r="AA105" s="14"/>
      <c r="AB105" s="14"/>
      <c r="AC105" s="14"/>
      <c r="AD105" s="256" t="s">
        <v>1258</v>
      </c>
      <c r="AE105" s="48">
        <v>1</v>
      </c>
      <c r="AF105" s="172" t="s">
        <v>1115</v>
      </c>
      <c r="AG105" s="173" t="s">
        <v>1116</v>
      </c>
      <c r="AH105" s="147">
        <v>1</v>
      </c>
      <c r="AI105" s="147">
        <v>2</v>
      </c>
      <c r="AJ105" s="147">
        <v>3</v>
      </c>
      <c r="AK105" s="147">
        <v>4</v>
      </c>
      <c r="AL105" s="147">
        <v>5</v>
      </c>
      <c r="AM105" s="131"/>
      <c r="AN105" s="114" t="s">
        <v>45</v>
      </c>
      <c r="AO105" t="str">
        <f t="shared" si="9"/>
        <v>2.2</v>
      </c>
      <c r="AP105" s="9" t="s">
        <v>505</v>
      </c>
      <c r="AQ105" s="11" t="s">
        <v>513</v>
      </c>
      <c r="AR105" s="11"/>
      <c r="AS105" s="54"/>
      <c r="AT105" s="95"/>
      <c r="AU105" s="95"/>
      <c r="AV105" s="95"/>
      <c r="AW105" s="95"/>
      <c r="AY105" s="95"/>
      <c r="AZ105" t="s">
        <v>382</v>
      </c>
      <c r="BB105" s="14">
        <v>29</v>
      </c>
      <c r="BC105" s="24">
        <v>101</v>
      </c>
      <c r="BD105" t="s">
        <v>188</v>
      </c>
      <c r="BE105" t="s">
        <v>512</v>
      </c>
      <c r="BG105" s="48" t="s">
        <v>514</v>
      </c>
      <c r="BH105" s="48"/>
      <c r="BI105" s="9" t="s">
        <v>45</v>
      </c>
      <c r="BJ105" s="9" t="s">
        <v>505</v>
      </c>
      <c r="BK105" s="11" t="s">
        <v>513</v>
      </c>
    </row>
    <row r="106" spans="1:65" x14ac:dyDescent="0.25">
      <c r="A106">
        <v>106</v>
      </c>
      <c r="B106" t="s">
        <v>380</v>
      </c>
      <c r="C106" t="s">
        <v>11</v>
      </c>
      <c r="D106" t="s">
        <v>381</v>
      </c>
      <c r="H106" s="249">
        <v>14</v>
      </c>
      <c r="I106" s="249">
        <v>30</v>
      </c>
      <c r="J106" s="14">
        <v>30</v>
      </c>
      <c r="K106" s="24">
        <v>102</v>
      </c>
      <c r="L106" t="s">
        <v>192</v>
      </c>
      <c r="N106" s="8" t="s">
        <v>9</v>
      </c>
      <c r="O106" s="203" t="s">
        <v>515</v>
      </c>
      <c r="R106" s="14">
        <v>1040</v>
      </c>
      <c r="S106" s="14"/>
      <c r="T106" s="14"/>
      <c r="U106" s="14"/>
      <c r="V106" s="14"/>
      <c r="W106" s="14" t="str">
        <f t="shared" si="5"/>
        <v>v_111</v>
      </c>
      <c r="X106" s="14">
        <f t="shared" si="6"/>
        <v>1040</v>
      </c>
      <c r="Y106" s="263" t="str">
        <f t="shared" si="8"/>
        <v/>
      </c>
      <c r="Z106" s="263" t="str">
        <f t="shared" si="7"/>
        <v/>
      </c>
      <c r="AA106" s="14"/>
      <c r="AB106" s="14"/>
      <c r="AC106" s="14"/>
      <c r="AD106" s="48" t="s">
        <v>516</v>
      </c>
      <c r="AE106" s="48">
        <v>1</v>
      </c>
      <c r="AF106" s="172" t="s">
        <v>1029</v>
      </c>
      <c r="AG106" s="173" t="s">
        <v>1030</v>
      </c>
      <c r="AH106" s="147">
        <v>1</v>
      </c>
      <c r="AI106" s="147">
        <v>2</v>
      </c>
      <c r="AJ106" s="147">
        <v>3</v>
      </c>
      <c r="AK106" s="147">
        <v>4</v>
      </c>
      <c r="AL106" s="147">
        <v>5</v>
      </c>
      <c r="AM106" s="131"/>
      <c r="AN106" s="114" t="s">
        <v>45</v>
      </c>
      <c r="AO106" t="str">
        <f t="shared" si="9"/>
        <v>2.2</v>
      </c>
      <c r="AP106" s="9" t="s">
        <v>46</v>
      </c>
      <c r="AQ106" s="11" t="s">
        <v>517</v>
      </c>
      <c r="AR106" s="11"/>
      <c r="AS106" s="54"/>
      <c r="AT106" s="95"/>
      <c r="AU106" s="95"/>
      <c r="AV106" s="95"/>
      <c r="AW106" s="95"/>
      <c r="AY106" s="95"/>
      <c r="AZ106" t="s">
        <v>382</v>
      </c>
      <c r="BB106" s="14">
        <v>30</v>
      </c>
      <c r="BC106" s="24">
        <v>102</v>
      </c>
      <c r="BD106" t="s">
        <v>192</v>
      </c>
      <c r="BE106" t="s">
        <v>515</v>
      </c>
      <c r="BG106" s="48" t="s">
        <v>518</v>
      </c>
      <c r="BH106" s="48"/>
      <c r="BI106" s="9" t="s">
        <v>45</v>
      </c>
      <c r="BJ106" s="9" t="s">
        <v>46</v>
      </c>
      <c r="BK106" s="11" t="s">
        <v>517</v>
      </c>
    </row>
    <row r="107" spans="1:65" x14ac:dyDescent="0.25">
      <c r="A107">
        <v>107</v>
      </c>
      <c r="B107" t="s">
        <v>380</v>
      </c>
      <c r="C107" t="s">
        <v>11</v>
      </c>
      <c r="D107" t="s">
        <v>381</v>
      </c>
      <c r="F107" s="14" t="s">
        <v>519</v>
      </c>
      <c r="H107" s="249">
        <v>14</v>
      </c>
      <c r="I107" s="249">
        <v>31</v>
      </c>
      <c r="J107" s="14">
        <v>31</v>
      </c>
      <c r="K107" s="24">
        <v>103</v>
      </c>
      <c r="L107" t="s">
        <v>198</v>
      </c>
      <c r="N107" s="8" t="s">
        <v>9</v>
      </c>
      <c r="O107" s="203" t="s">
        <v>520</v>
      </c>
      <c r="R107" s="14">
        <v>1050</v>
      </c>
      <c r="S107" s="14"/>
      <c r="T107" s="14"/>
      <c r="U107" s="14"/>
      <c r="V107" s="14"/>
      <c r="W107" s="14" t="str">
        <f t="shared" si="5"/>
        <v>v_112</v>
      </c>
      <c r="X107" s="14">
        <f t="shared" si="6"/>
        <v>1050</v>
      </c>
      <c r="Y107" s="263" t="str">
        <f t="shared" si="8"/>
        <v/>
      </c>
      <c r="Z107" s="263" t="str">
        <f t="shared" si="7"/>
        <v/>
      </c>
      <c r="AA107" s="14"/>
      <c r="AB107" s="14"/>
      <c r="AC107" s="14"/>
      <c r="AD107" s="48" t="s">
        <v>521</v>
      </c>
      <c r="AE107" s="48">
        <v>1</v>
      </c>
      <c r="AF107" s="172" t="s">
        <v>1029</v>
      </c>
      <c r="AG107" s="173" t="s">
        <v>1030</v>
      </c>
      <c r="AH107" s="147">
        <v>1</v>
      </c>
      <c r="AI107" s="147">
        <v>2</v>
      </c>
      <c r="AJ107" s="147">
        <v>3</v>
      </c>
      <c r="AK107" s="147">
        <v>4</v>
      </c>
      <c r="AL107" s="147">
        <v>5</v>
      </c>
      <c r="AM107" s="131"/>
      <c r="AN107" s="114" t="s">
        <v>438</v>
      </c>
      <c r="AO107" t="str">
        <f t="shared" si="9"/>
        <v>2.4</v>
      </c>
      <c r="AP107" s="9" t="s">
        <v>522</v>
      </c>
      <c r="AQ107" s="11" t="s">
        <v>523</v>
      </c>
      <c r="AR107" s="11"/>
      <c r="AS107" s="54"/>
      <c r="AT107" s="95"/>
      <c r="AU107" s="95"/>
      <c r="AV107" s="95"/>
      <c r="AW107" s="95"/>
      <c r="AY107" s="95"/>
      <c r="AZ107" t="s">
        <v>382</v>
      </c>
      <c r="BA107" s="14" t="s">
        <v>519</v>
      </c>
      <c r="BB107" s="14">
        <v>31</v>
      </c>
      <c r="BC107" s="24">
        <v>103</v>
      </c>
      <c r="BD107" t="s">
        <v>198</v>
      </c>
      <c r="BE107" t="s">
        <v>520</v>
      </c>
      <c r="BG107" s="48" t="s">
        <v>524</v>
      </c>
      <c r="BH107" s="48"/>
      <c r="BI107" s="9" t="s">
        <v>438</v>
      </c>
      <c r="BJ107" s="9" t="s">
        <v>522</v>
      </c>
      <c r="BK107" s="11" t="s">
        <v>523</v>
      </c>
    </row>
    <row r="108" spans="1:65" x14ac:dyDescent="0.25">
      <c r="A108">
        <v>108</v>
      </c>
      <c r="B108" t="s">
        <v>380</v>
      </c>
      <c r="C108" t="s">
        <v>11</v>
      </c>
      <c r="D108" t="s">
        <v>381</v>
      </c>
      <c r="F108" s="14">
        <v>21</v>
      </c>
      <c r="H108" s="249">
        <v>15</v>
      </c>
      <c r="I108" s="249">
        <v>32</v>
      </c>
      <c r="J108" s="14">
        <v>32</v>
      </c>
      <c r="K108" s="24">
        <v>104</v>
      </c>
      <c r="L108" t="s">
        <v>203</v>
      </c>
      <c r="N108" s="8" t="s">
        <v>9</v>
      </c>
      <c r="O108" s="203" t="s">
        <v>525</v>
      </c>
      <c r="R108" s="14">
        <v>1060</v>
      </c>
      <c r="S108" s="14"/>
      <c r="T108" s="14"/>
      <c r="U108" s="14"/>
      <c r="V108" s="14"/>
      <c r="W108" s="14" t="str">
        <f t="shared" si="5"/>
        <v>v_113</v>
      </c>
      <c r="X108" s="14">
        <f t="shared" si="6"/>
        <v>1060</v>
      </c>
      <c r="Y108" s="263" t="str">
        <f t="shared" si="8"/>
        <v/>
      </c>
      <c r="Z108" s="263" t="str">
        <f t="shared" si="7"/>
        <v/>
      </c>
      <c r="AA108" s="14" t="s">
        <v>1341</v>
      </c>
      <c r="AB108" s="14" t="s">
        <v>1015</v>
      </c>
      <c r="AC108" s="14"/>
      <c r="AD108" s="256" t="s">
        <v>1259</v>
      </c>
      <c r="AE108" s="48">
        <v>1</v>
      </c>
      <c r="AF108" s="172" t="s">
        <v>1029</v>
      </c>
      <c r="AG108" s="173" t="s">
        <v>1030</v>
      </c>
      <c r="AH108" s="147">
        <v>1</v>
      </c>
      <c r="AI108" s="147">
        <v>2</v>
      </c>
      <c r="AJ108" s="147">
        <v>3</v>
      </c>
      <c r="AK108" s="147">
        <v>4</v>
      </c>
      <c r="AL108" s="147">
        <v>5</v>
      </c>
      <c r="AM108" s="131"/>
      <c r="AN108" s="114" t="s">
        <v>45</v>
      </c>
      <c r="AO108" t="str">
        <f t="shared" si="9"/>
        <v>2.2</v>
      </c>
      <c r="AP108" s="9" t="s">
        <v>526</v>
      </c>
      <c r="AQ108" s="11" t="s">
        <v>527</v>
      </c>
      <c r="AR108" s="11"/>
      <c r="AS108" s="54"/>
      <c r="AT108" s="95"/>
      <c r="AU108" s="95"/>
      <c r="AV108" s="95"/>
      <c r="AW108" s="95"/>
      <c r="AY108" s="95"/>
      <c r="AZ108" t="s">
        <v>382</v>
      </c>
      <c r="BA108" s="14">
        <v>21</v>
      </c>
      <c r="BB108" s="14">
        <v>32</v>
      </c>
      <c r="BC108" s="24">
        <v>104</v>
      </c>
      <c r="BD108" t="s">
        <v>203</v>
      </c>
      <c r="BE108" t="s">
        <v>525</v>
      </c>
      <c r="BG108" s="48" t="s">
        <v>528</v>
      </c>
      <c r="BH108" s="48"/>
      <c r="BI108" s="9" t="s">
        <v>45</v>
      </c>
      <c r="BJ108" s="9" t="s">
        <v>526</v>
      </c>
      <c r="BK108" s="11" t="s">
        <v>527</v>
      </c>
    </row>
    <row r="109" spans="1:65" x14ac:dyDescent="0.25">
      <c r="A109">
        <v>109</v>
      </c>
      <c r="B109" t="s">
        <v>380</v>
      </c>
      <c r="C109" t="s">
        <v>11</v>
      </c>
      <c r="D109" t="s">
        <v>381</v>
      </c>
      <c r="H109" s="249">
        <v>15</v>
      </c>
      <c r="I109" s="249">
        <v>33</v>
      </c>
      <c r="J109" s="14">
        <v>33</v>
      </c>
      <c r="K109" s="24">
        <v>105</v>
      </c>
      <c r="L109" t="s">
        <v>209</v>
      </c>
      <c r="N109" s="8" t="s">
        <v>9</v>
      </c>
      <c r="O109" s="203" t="s">
        <v>529</v>
      </c>
      <c r="R109" s="14">
        <v>1070</v>
      </c>
      <c r="S109" s="14"/>
      <c r="T109" s="14"/>
      <c r="U109" s="14"/>
      <c r="V109" s="14"/>
      <c r="W109" s="14" t="str">
        <f t="shared" si="5"/>
        <v>v_114</v>
      </c>
      <c r="X109" s="14">
        <f t="shared" si="6"/>
        <v>1070</v>
      </c>
      <c r="Y109" s="263" t="str">
        <f t="shared" si="8"/>
        <v/>
      </c>
      <c r="Z109" s="263" t="str">
        <f t="shared" si="7"/>
        <v/>
      </c>
      <c r="AA109" s="14"/>
      <c r="AB109" s="14"/>
      <c r="AC109" s="14"/>
      <c r="AD109" s="256" t="s">
        <v>1240</v>
      </c>
      <c r="AE109" s="48">
        <v>1</v>
      </c>
      <c r="AF109" s="172" t="s">
        <v>1029</v>
      </c>
      <c r="AG109" s="173" t="s">
        <v>1030</v>
      </c>
      <c r="AH109" s="147">
        <v>1</v>
      </c>
      <c r="AI109" s="147">
        <v>2</v>
      </c>
      <c r="AJ109" s="147">
        <v>3</v>
      </c>
      <c r="AK109" s="147">
        <v>4</v>
      </c>
      <c r="AL109" s="147">
        <v>5</v>
      </c>
      <c r="AM109" s="131"/>
      <c r="AN109" s="114" t="s">
        <v>45</v>
      </c>
      <c r="AO109" t="str">
        <f t="shared" ref="AO109:AO133" si="10">MID(AP109,1,3)</f>
        <v>2.2</v>
      </c>
      <c r="AP109" s="9" t="s">
        <v>526</v>
      </c>
      <c r="AQ109" s="11" t="s">
        <v>530</v>
      </c>
      <c r="AR109" s="11"/>
      <c r="AS109" s="54"/>
      <c r="AT109" s="95"/>
      <c r="AU109" s="95"/>
      <c r="AV109" s="95"/>
      <c r="AW109" s="95"/>
      <c r="AX109" s="111" t="s">
        <v>501</v>
      </c>
      <c r="AY109" s="95"/>
      <c r="AZ109" t="s">
        <v>382</v>
      </c>
      <c r="BB109" s="14">
        <v>33</v>
      </c>
      <c r="BC109" s="24">
        <v>105</v>
      </c>
      <c r="BD109" t="s">
        <v>209</v>
      </c>
      <c r="BE109" t="s">
        <v>529</v>
      </c>
      <c r="BG109" s="48" t="s">
        <v>531</v>
      </c>
      <c r="BH109" s="48"/>
      <c r="BI109" s="9" t="s">
        <v>45</v>
      </c>
      <c r="BJ109" s="9" t="s">
        <v>526</v>
      </c>
      <c r="BK109" s="11" t="s">
        <v>530</v>
      </c>
      <c r="BM109" s="111" t="s">
        <v>501</v>
      </c>
    </row>
    <row r="110" spans="1:65" x14ac:dyDescent="0.25">
      <c r="A110">
        <v>110</v>
      </c>
      <c r="B110" t="s">
        <v>380</v>
      </c>
      <c r="C110" t="s">
        <v>11</v>
      </c>
      <c r="D110" t="s">
        <v>381</v>
      </c>
      <c r="H110" s="249">
        <v>15</v>
      </c>
      <c r="I110" s="249">
        <v>34</v>
      </c>
      <c r="J110" s="14">
        <v>34</v>
      </c>
      <c r="K110" s="24">
        <v>106</v>
      </c>
      <c r="L110" t="s">
        <v>213</v>
      </c>
      <c r="N110" s="8" t="s">
        <v>9</v>
      </c>
      <c r="O110" s="203" t="s">
        <v>532</v>
      </c>
      <c r="R110" s="14">
        <v>1080</v>
      </c>
      <c r="S110" s="14"/>
      <c r="T110" s="14"/>
      <c r="U110" s="14"/>
      <c r="V110" s="14"/>
      <c r="W110" s="14" t="str">
        <f t="shared" si="5"/>
        <v>v_115</v>
      </c>
      <c r="X110" s="14">
        <f t="shared" si="6"/>
        <v>1080</v>
      </c>
      <c r="Y110" s="263" t="str">
        <f t="shared" si="8"/>
        <v/>
      </c>
      <c r="Z110" s="263" t="str">
        <f t="shared" si="7"/>
        <v/>
      </c>
      <c r="AA110" s="14"/>
      <c r="AB110" s="14"/>
      <c r="AC110" s="14"/>
      <c r="AD110" s="48" t="s">
        <v>1354</v>
      </c>
      <c r="AE110" s="48">
        <v>1</v>
      </c>
      <c r="AF110" s="172" t="s">
        <v>1029</v>
      </c>
      <c r="AG110" s="173" t="s">
        <v>1030</v>
      </c>
      <c r="AH110" s="147">
        <v>1</v>
      </c>
      <c r="AI110" s="147">
        <v>2</v>
      </c>
      <c r="AJ110" s="147">
        <v>3</v>
      </c>
      <c r="AK110" s="147">
        <v>4</v>
      </c>
      <c r="AL110" s="147">
        <v>5</v>
      </c>
      <c r="AM110" s="131"/>
      <c r="AN110" s="114" t="s">
        <v>45</v>
      </c>
      <c r="AO110" t="str">
        <f t="shared" si="10"/>
        <v>2.2</v>
      </c>
      <c r="AP110" s="9" t="s">
        <v>526</v>
      </c>
      <c r="AQ110" s="11" t="s">
        <v>533</v>
      </c>
      <c r="AR110" s="11"/>
      <c r="AS110" s="54"/>
      <c r="AT110" s="95"/>
      <c r="AU110" s="95"/>
      <c r="AV110" s="95"/>
      <c r="AW110" s="95"/>
      <c r="AY110" s="95"/>
      <c r="AZ110" t="s">
        <v>382</v>
      </c>
      <c r="BB110" s="14">
        <v>34</v>
      </c>
      <c r="BC110" s="24">
        <v>106</v>
      </c>
      <c r="BD110" t="s">
        <v>213</v>
      </c>
      <c r="BE110" t="s">
        <v>532</v>
      </c>
      <c r="BG110" s="48" t="s">
        <v>534</v>
      </c>
      <c r="BH110" s="48"/>
      <c r="BI110" s="9" t="s">
        <v>45</v>
      </c>
      <c r="BJ110" s="9" t="s">
        <v>526</v>
      </c>
      <c r="BK110" s="11" t="s">
        <v>533</v>
      </c>
    </row>
    <row r="111" spans="1:65" x14ac:dyDescent="0.25">
      <c r="A111">
        <v>111</v>
      </c>
      <c r="B111" t="s">
        <v>380</v>
      </c>
      <c r="C111" t="s">
        <v>11</v>
      </c>
      <c r="D111" t="s">
        <v>381</v>
      </c>
      <c r="F111" t="s">
        <v>426</v>
      </c>
      <c r="H111" s="249">
        <v>15</v>
      </c>
      <c r="I111" s="249">
        <v>35</v>
      </c>
      <c r="J111" s="14">
        <v>35</v>
      </c>
      <c r="K111" s="24">
        <v>107</v>
      </c>
      <c r="L111" t="s">
        <v>217</v>
      </c>
      <c r="N111" s="8" t="s">
        <v>9</v>
      </c>
      <c r="O111" s="203" t="s">
        <v>535</v>
      </c>
      <c r="R111" s="14">
        <v>1090</v>
      </c>
      <c r="S111" s="14"/>
      <c r="T111" s="263" t="s">
        <v>1325</v>
      </c>
      <c r="U111" s="263"/>
      <c r="V111" s="263"/>
      <c r="W111" s="14" t="str">
        <f t="shared" si="5"/>
        <v>v_116</v>
      </c>
      <c r="X111" s="14">
        <f t="shared" si="6"/>
        <v>1090</v>
      </c>
      <c r="Y111" s="263" t="str">
        <f t="shared" si="8"/>
        <v>v_93</v>
      </c>
      <c r="Z111" s="263">
        <f t="shared" si="7"/>
        <v>2420</v>
      </c>
      <c r="AA111" s="263" t="s">
        <v>1341</v>
      </c>
      <c r="AB111" s="263" t="s">
        <v>1344</v>
      </c>
      <c r="AD111" s="48" t="s">
        <v>536</v>
      </c>
      <c r="AE111" s="48">
        <v>1</v>
      </c>
      <c r="AF111" s="172" t="s">
        <v>1029</v>
      </c>
      <c r="AG111" s="173" t="s">
        <v>1030</v>
      </c>
      <c r="AH111" s="147">
        <v>1</v>
      </c>
      <c r="AI111" s="147">
        <v>2</v>
      </c>
      <c r="AJ111" s="147">
        <v>3</v>
      </c>
      <c r="AK111" s="147">
        <v>4</v>
      </c>
      <c r="AL111" s="147">
        <v>5</v>
      </c>
      <c r="AM111" s="131"/>
      <c r="AN111" s="114" t="s">
        <v>45</v>
      </c>
      <c r="AO111" t="str">
        <f t="shared" si="10"/>
        <v>2.2</v>
      </c>
      <c r="AP111" s="9" t="s">
        <v>46</v>
      </c>
      <c r="AQ111" s="42" t="s">
        <v>537</v>
      </c>
      <c r="AR111" s="42"/>
      <c r="AS111" s="54"/>
      <c r="AT111" s="95"/>
      <c r="AU111" s="95"/>
      <c r="AV111" s="95"/>
      <c r="AW111" s="95"/>
      <c r="AY111" s="95"/>
      <c r="AZ111" t="s">
        <v>382</v>
      </c>
      <c r="BB111" s="14">
        <v>35</v>
      </c>
      <c r="BC111" s="24">
        <v>107</v>
      </c>
      <c r="BD111" t="s">
        <v>217</v>
      </c>
      <c r="BE111" t="s">
        <v>535</v>
      </c>
      <c r="BG111" s="48" t="s">
        <v>538</v>
      </c>
      <c r="BH111" s="48"/>
      <c r="BI111" s="9" t="s">
        <v>45</v>
      </c>
      <c r="BJ111" s="9" t="s">
        <v>46</v>
      </c>
      <c r="BK111" s="42" t="s">
        <v>537</v>
      </c>
    </row>
    <row r="112" spans="1:65" x14ac:dyDescent="0.25">
      <c r="A112">
        <v>112</v>
      </c>
      <c r="B112" t="s">
        <v>380</v>
      </c>
      <c r="C112" t="s">
        <v>11</v>
      </c>
      <c r="D112" t="s">
        <v>381</v>
      </c>
      <c r="F112" s="14" t="s">
        <v>539</v>
      </c>
      <c r="H112" s="249">
        <v>15</v>
      </c>
      <c r="I112" s="249">
        <v>36</v>
      </c>
      <c r="J112" s="14">
        <v>36</v>
      </c>
      <c r="K112" s="24">
        <v>108</v>
      </c>
      <c r="L112" t="s">
        <v>222</v>
      </c>
      <c r="N112" s="8" t="s">
        <v>9</v>
      </c>
      <c r="O112" s="203" t="s">
        <v>540</v>
      </c>
      <c r="R112" s="14">
        <v>1100</v>
      </c>
      <c r="S112" s="14"/>
      <c r="T112" s="14"/>
      <c r="U112" s="14"/>
      <c r="V112" s="14"/>
      <c r="W112" s="14" t="str">
        <f t="shared" si="5"/>
        <v>v_117</v>
      </c>
      <c r="X112" s="14">
        <f t="shared" si="6"/>
        <v>1100</v>
      </c>
      <c r="Y112" s="263" t="str">
        <f t="shared" si="8"/>
        <v/>
      </c>
      <c r="Z112" s="263" t="str">
        <f t="shared" si="7"/>
        <v/>
      </c>
      <c r="AA112" s="14"/>
      <c r="AB112" s="14"/>
      <c r="AC112" s="14"/>
      <c r="AD112" s="48" t="s">
        <v>541</v>
      </c>
      <c r="AE112" s="48">
        <v>1</v>
      </c>
      <c r="AF112" s="172" t="s">
        <v>1029</v>
      </c>
      <c r="AG112" s="173" t="s">
        <v>1030</v>
      </c>
      <c r="AH112" s="147">
        <v>1</v>
      </c>
      <c r="AI112" s="147">
        <v>2</v>
      </c>
      <c r="AJ112" s="147">
        <v>3</v>
      </c>
      <c r="AK112" s="147">
        <v>4</v>
      </c>
      <c r="AL112" s="147">
        <v>5</v>
      </c>
      <c r="AM112" s="131"/>
      <c r="AN112" s="114" t="s">
        <v>45</v>
      </c>
      <c r="AO112" t="str">
        <f t="shared" si="10"/>
        <v>2.2</v>
      </c>
      <c r="AP112" s="9" t="s">
        <v>505</v>
      </c>
      <c r="AQ112" s="11" t="s">
        <v>542</v>
      </c>
      <c r="AR112" s="11"/>
      <c r="AS112" s="54"/>
      <c r="AT112" s="95"/>
      <c r="AU112" s="95"/>
      <c r="AV112" s="95"/>
      <c r="AW112" s="95"/>
      <c r="AY112" s="95"/>
      <c r="AZ112" t="s">
        <v>382</v>
      </c>
      <c r="BA112" s="14" t="s">
        <v>539</v>
      </c>
      <c r="BB112" s="14">
        <v>36</v>
      </c>
      <c r="BC112" s="24">
        <v>108</v>
      </c>
      <c r="BD112" t="s">
        <v>222</v>
      </c>
      <c r="BE112" t="s">
        <v>540</v>
      </c>
      <c r="BG112" s="48" t="s">
        <v>543</v>
      </c>
      <c r="BH112" s="48"/>
      <c r="BI112" s="9" t="s">
        <v>45</v>
      </c>
      <c r="BJ112" s="9" t="s">
        <v>505</v>
      </c>
      <c r="BK112" s="11" t="s">
        <v>542</v>
      </c>
    </row>
    <row r="113" spans="1:65" x14ac:dyDescent="0.25">
      <c r="A113">
        <v>113</v>
      </c>
      <c r="B113" t="s">
        <v>380</v>
      </c>
      <c r="C113" t="s">
        <v>11</v>
      </c>
      <c r="D113" t="s">
        <v>381</v>
      </c>
      <c r="F113" s="14">
        <v>22</v>
      </c>
      <c r="H113" s="249">
        <v>15</v>
      </c>
      <c r="I113" s="249">
        <v>37</v>
      </c>
      <c r="J113" s="14">
        <v>37</v>
      </c>
      <c r="K113" s="14">
        <v>109</v>
      </c>
      <c r="L113" t="s">
        <v>226</v>
      </c>
      <c r="N113" s="8" t="s">
        <v>9</v>
      </c>
      <c r="O113" s="203" t="s">
        <v>544</v>
      </c>
      <c r="R113" s="14">
        <v>1110</v>
      </c>
      <c r="S113" s="14"/>
      <c r="T113" s="263" t="s">
        <v>1325</v>
      </c>
      <c r="U113" s="263"/>
      <c r="V113" s="263"/>
      <c r="W113" s="14" t="str">
        <f t="shared" si="5"/>
        <v>v_120</v>
      </c>
      <c r="X113" s="14">
        <f t="shared" si="6"/>
        <v>1110</v>
      </c>
      <c r="Y113" s="263" t="str">
        <f t="shared" si="8"/>
        <v>v_123</v>
      </c>
      <c r="Z113" s="263">
        <f t="shared" si="7"/>
        <v>2650</v>
      </c>
      <c r="AA113" s="263"/>
      <c r="AB113" s="263"/>
      <c r="AD113" s="48" t="s">
        <v>545</v>
      </c>
      <c r="AE113" s="48">
        <v>1</v>
      </c>
      <c r="AF113" s="172" t="s">
        <v>1117</v>
      </c>
      <c r="AG113" s="173" t="s">
        <v>1094</v>
      </c>
      <c r="AH113" s="147" t="s">
        <v>1117</v>
      </c>
      <c r="AI113" s="147" t="s">
        <v>1044</v>
      </c>
      <c r="AJ113" s="147" t="s">
        <v>1045</v>
      </c>
      <c r="AK113" s="147" t="s">
        <v>1041</v>
      </c>
      <c r="AL113" s="147" t="s">
        <v>1094</v>
      </c>
      <c r="AM113" s="131"/>
      <c r="AN113" s="114" t="s">
        <v>45</v>
      </c>
      <c r="AO113" t="str">
        <f t="shared" si="10"/>
        <v>2.2</v>
      </c>
      <c r="AP113" s="9" t="s">
        <v>423</v>
      </c>
      <c r="AQ113" s="11" t="s">
        <v>546</v>
      </c>
      <c r="AR113" s="11"/>
      <c r="AS113" s="54"/>
      <c r="AT113" s="95"/>
      <c r="AU113" s="95"/>
      <c r="AV113" s="95"/>
      <c r="AW113" s="95"/>
      <c r="AY113" s="95"/>
      <c r="AZ113" t="s">
        <v>382</v>
      </c>
      <c r="BA113" s="14">
        <v>22</v>
      </c>
      <c r="BB113" s="14">
        <v>37</v>
      </c>
      <c r="BC113" s="14">
        <v>109</v>
      </c>
      <c r="BD113" t="s">
        <v>226</v>
      </c>
      <c r="BE113" t="s">
        <v>544</v>
      </c>
      <c r="BG113" s="48" t="s">
        <v>547</v>
      </c>
      <c r="BH113" s="48"/>
      <c r="BI113" s="9" t="s">
        <v>45</v>
      </c>
      <c r="BJ113" s="9" t="s">
        <v>423</v>
      </c>
      <c r="BK113" s="11" t="s">
        <v>546</v>
      </c>
    </row>
    <row r="114" spans="1:65" x14ac:dyDescent="0.25">
      <c r="A114">
        <v>114</v>
      </c>
      <c r="B114" t="s">
        <v>380</v>
      </c>
      <c r="C114" t="s">
        <v>11</v>
      </c>
      <c r="D114" t="s">
        <v>381</v>
      </c>
      <c r="H114" s="249">
        <v>15</v>
      </c>
      <c r="I114" s="249">
        <v>38</v>
      </c>
      <c r="J114" s="14">
        <v>38</v>
      </c>
      <c r="K114" s="24">
        <v>110</v>
      </c>
      <c r="L114" t="s">
        <v>231</v>
      </c>
      <c r="N114" s="8" t="s">
        <v>9</v>
      </c>
      <c r="O114" s="203" t="s">
        <v>548</v>
      </c>
      <c r="R114" s="14">
        <v>1120</v>
      </c>
      <c r="S114" s="14"/>
      <c r="T114" s="14"/>
      <c r="U114" s="14"/>
      <c r="V114" s="14"/>
      <c r="W114" s="14" t="str">
        <f t="shared" si="5"/>
        <v>v_118</v>
      </c>
      <c r="X114" s="14">
        <f t="shared" si="6"/>
        <v>1120</v>
      </c>
      <c r="Y114" s="263" t="str">
        <f t="shared" si="8"/>
        <v/>
      </c>
      <c r="Z114" s="263" t="str">
        <f t="shared" si="7"/>
        <v/>
      </c>
      <c r="AA114" s="14" t="s">
        <v>1341</v>
      </c>
      <c r="AB114" s="14" t="s">
        <v>1342</v>
      </c>
      <c r="AC114" s="14"/>
      <c r="AD114" s="48" t="s">
        <v>549</v>
      </c>
      <c r="AE114" s="48">
        <v>1</v>
      </c>
      <c r="AF114" s="172" t="s">
        <v>1029</v>
      </c>
      <c r="AG114" s="173" t="s">
        <v>1030</v>
      </c>
      <c r="AH114" s="147">
        <v>1</v>
      </c>
      <c r="AI114" s="147">
        <v>2</v>
      </c>
      <c r="AJ114" s="147">
        <v>3</v>
      </c>
      <c r="AK114" s="147">
        <v>4</v>
      </c>
      <c r="AL114" s="147">
        <v>5</v>
      </c>
      <c r="AM114" s="131"/>
      <c r="AN114" s="114" t="s">
        <v>438</v>
      </c>
      <c r="AO114" t="str">
        <f t="shared" si="10"/>
        <v>2.4</v>
      </c>
      <c r="AP114" s="9" t="s">
        <v>550</v>
      </c>
      <c r="AQ114" s="11" t="s">
        <v>551</v>
      </c>
      <c r="AR114" s="11"/>
      <c r="AS114" s="54"/>
      <c r="AT114" s="95"/>
      <c r="AU114" s="95"/>
      <c r="AV114" s="95"/>
      <c r="AW114" s="95"/>
      <c r="AY114" s="95"/>
      <c r="AZ114" t="s">
        <v>382</v>
      </c>
      <c r="BB114" s="14">
        <v>38</v>
      </c>
      <c r="BC114" s="24">
        <v>110</v>
      </c>
      <c r="BD114" t="s">
        <v>231</v>
      </c>
      <c r="BE114" t="s">
        <v>548</v>
      </c>
      <c r="BG114" s="48" t="s">
        <v>552</v>
      </c>
      <c r="BH114" s="48"/>
      <c r="BI114" s="9" t="s">
        <v>438</v>
      </c>
      <c r="BJ114" s="9" t="s">
        <v>550</v>
      </c>
      <c r="BK114" s="11" t="s">
        <v>551</v>
      </c>
    </row>
    <row r="115" spans="1:65" x14ac:dyDescent="0.25">
      <c r="A115">
        <v>115</v>
      </c>
      <c r="B115" t="s">
        <v>380</v>
      </c>
      <c r="C115" t="s">
        <v>11</v>
      </c>
      <c r="D115" t="s">
        <v>381</v>
      </c>
      <c r="H115" s="249">
        <v>15</v>
      </c>
      <c r="I115" s="249">
        <v>39</v>
      </c>
      <c r="J115" s="56">
        <v>39</v>
      </c>
      <c r="K115" s="56">
        <v>111</v>
      </c>
      <c r="L115" s="15" t="s">
        <v>236</v>
      </c>
      <c r="M115" s="15"/>
      <c r="N115" s="8" t="s">
        <v>9</v>
      </c>
      <c r="O115" s="208" t="s">
        <v>553</v>
      </c>
      <c r="R115" s="14">
        <v>1130</v>
      </c>
      <c r="S115" s="14"/>
      <c r="T115" s="263" t="s">
        <v>1325</v>
      </c>
      <c r="U115" s="263"/>
      <c r="V115" s="263"/>
      <c r="W115" s="14" t="str">
        <f t="shared" si="5"/>
        <v>v_121</v>
      </c>
      <c r="X115" s="14">
        <f t="shared" si="6"/>
        <v>1130</v>
      </c>
      <c r="Y115" s="263" t="str">
        <f t="shared" si="8"/>
        <v>v_124</v>
      </c>
      <c r="Z115" s="263">
        <f t="shared" si="7"/>
        <v>2660</v>
      </c>
      <c r="AA115" s="263"/>
      <c r="AB115" s="263"/>
      <c r="AD115" s="48" t="s">
        <v>554</v>
      </c>
      <c r="AE115" s="48">
        <v>1</v>
      </c>
      <c r="AF115" s="172" t="s">
        <v>1118</v>
      </c>
      <c r="AG115" s="173" t="s">
        <v>1122</v>
      </c>
      <c r="AH115" s="147" t="s">
        <v>1118</v>
      </c>
      <c r="AI115" s="147" t="s">
        <v>1119</v>
      </c>
      <c r="AJ115" s="147" t="s">
        <v>1120</v>
      </c>
      <c r="AK115" s="147" t="s">
        <v>1121</v>
      </c>
      <c r="AL115" s="147" t="s">
        <v>1122</v>
      </c>
      <c r="AM115" s="131"/>
      <c r="AN115" s="114" t="s">
        <v>438</v>
      </c>
      <c r="AO115" t="str">
        <f t="shared" si="10"/>
        <v>2.4</v>
      </c>
      <c r="AP115" s="9" t="s">
        <v>522</v>
      </c>
      <c r="AQ115" s="11" t="s">
        <v>555</v>
      </c>
      <c r="AR115" s="11"/>
      <c r="AS115" s="54"/>
      <c r="AT115" s="95"/>
      <c r="AU115" s="95"/>
      <c r="AV115" s="95"/>
      <c r="AW115" s="95"/>
      <c r="AY115" s="95"/>
      <c r="AZ115" t="s">
        <v>382</v>
      </c>
      <c r="BB115" s="14">
        <v>39</v>
      </c>
      <c r="BC115" s="14">
        <v>111</v>
      </c>
      <c r="BD115" t="s">
        <v>236</v>
      </c>
      <c r="BE115" t="s">
        <v>553</v>
      </c>
      <c r="BG115" s="48" t="s">
        <v>556</v>
      </c>
      <c r="BH115" s="48"/>
      <c r="BI115" s="9" t="s">
        <v>438</v>
      </c>
      <c r="BJ115" s="9" t="s">
        <v>522</v>
      </c>
      <c r="BK115" s="11" t="s">
        <v>555</v>
      </c>
    </row>
    <row r="116" spans="1:65" x14ac:dyDescent="0.25">
      <c r="A116">
        <v>116</v>
      </c>
      <c r="B116" t="s">
        <v>380</v>
      </c>
      <c r="C116" t="s">
        <v>11</v>
      </c>
      <c r="D116" t="s">
        <v>381</v>
      </c>
      <c r="H116" s="249">
        <v>15</v>
      </c>
      <c r="I116" s="249">
        <v>40</v>
      </c>
      <c r="J116" s="14">
        <v>40</v>
      </c>
      <c r="K116" s="24">
        <v>112</v>
      </c>
      <c r="L116" t="s">
        <v>243</v>
      </c>
      <c r="N116" s="8" t="s">
        <v>9</v>
      </c>
      <c r="O116" s="203" t="s">
        <v>557</v>
      </c>
      <c r="R116" s="14">
        <v>1140</v>
      </c>
      <c r="S116" s="14"/>
      <c r="T116" s="14"/>
      <c r="U116" s="14"/>
      <c r="V116" s="14"/>
      <c r="W116" s="14" t="str">
        <f t="shared" si="5"/>
        <v>v_119</v>
      </c>
      <c r="X116" s="14">
        <f t="shared" si="6"/>
        <v>1140</v>
      </c>
      <c r="Y116" s="263" t="str">
        <f t="shared" si="8"/>
        <v/>
      </c>
      <c r="Z116" s="263" t="str">
        <f t="shared" si="7"/>
        <v/>
      </c>
      <c r="AA116" s="14"/>
      <c r="AB116" s="14"/>
      <c r="AC116" s="14"/>
      <c r="AD116" s="48" t="s">
        <v>558</v>
      </c>
      <c r="AE116" s="48">
        <v>1</v>
      </c>
      <c r="AF116" s="172" t="s">
        <v>1029</v>
      </c>
      <c r="AG116" s="173" t="s">
        <v>1030</v>
      </c>
      <c r="AH116" s="147">
        <v>1</v>
      </c>
      <c r="AI116" s="147">
        <v>2</v>
      </c>
      <c r="AJ116" s="147">
        <v>3</v>
      </c>
      <c r="AK116" s="147">
        <v>4</v>
      </c>
      <c r="AL116" s="147">
        <v>5</v>
      </c>
      <c r="AM116" s="131"/>
      <c r="AN116" s="114" t="s">
        <v>438</v>
      </c>
      <c r="AO116" t="str">
        <f t="shared" si="10"/>
        <v>2.4</v>
      </c>
      <c r="AP116" s="9" t="s">
        <v>559</v>
      </c>
      <c r="AQ116" s="42" t="s">
        <v>560</v>
      </c>
      <c r="AR116" s="42"/>
      <c r="AS116" s="54"/>
      <c r="AT116" s="95"/>
      <c r="AU116" s="95"/>
      <c r="AV116" s="95"/>
      <c r="AW116" s="95"/>
      <c r="AY116" s="95"/>
      <c r="AZ116" t="s">
        <v>382</v>
      </c>
      <c r="BB116" s="14">
        <v>40</v>
      </c>
      <c r="BC116" s="24">
        <v>112</v>
      </c>
      <c r="BD116" t="s">
        <v>243</v>
      </c>
      <c r="BE116" t="s">
        <v>557</v>
      </c>
      <c r="BG116" s="48" t="s">
        <v>561</v>
      </c>
      <c r="BH116" s="48"/>
      <c r="BI116" s="9" t="s">
        <v>438</v>
      </c>
      <c r="BJ116" s="9" t="s">
        <v>559</v>
      </c>
      <c r="BK116" s="42" t="s">
        <v>560</v>
      </c>
    </row>
    <row r="117" spans="1:65" x14ac:dyDescent="0.25">
      <c r="A117">
        <v>117</v>
      </c>
      <c r="B117" t="s">
        <v>380</v>
      </c>
      <c r="C117" t="s">
        <v>11</v>
      </c>
      <c r="D117" t="s">
        <v>381</v>
      </c>
      <c r="F117" s="14" t="s">
        <v>562</v>
      </c>
      <c r="H117" s="249">
        <v>15</v>
      </c>
      <c r="I117" s="249">
        <v>41</v>
      </c>
      <c r="J117" s="14">
        <v>41</v>
      </c>
      <c r="K117" s="14">
        <v>113</v>
      </c>
      <c r="L117" t="s">
        <v>248</v>
      </c>
      <c r="N117" s="8" t="s">
        <v>9</v>
      </c>
      <c r="O117" s="203" t="s">
        <v>563</v>
      </c>
      <c r="R117" s="14">
        <v>1150</v>
      </c>
      <c r="S117" s="14"/>
      <c r="T117" s="14"/>
      <c r="U117" s="14"/>
      <c r="V117" s="14"/>
      <c r="W117" s="14" t="str">
        <f t="shared" si="5"/>
        <v>v_122</v>
      </c>
      <c r="X117" s="14">
        <f t="shared" si="6"/>
        <v>1150</v>
      </c>
      <c r="Y117" s="263" t="str">
        <f t="shared" si="8"/>
        <v/>
      </c>
      <c r="Z117" s="263" t="str">
        <f t="shared" si="7"/>
        <v/>
      </c>
      <c r="AA117" s="14"/>
      <c r="AB117" s="14"/>
      <c r="AC117" s="14"/>
      <c r="AD117" s="48" t="s">
        <v>564</v>
      </c>
      <c r="AE117" s="48">
        <v>1</v>
      </c>
      <c r="AF117" s="172" t="s">
        <v>1029</v>
      </c>
      <c r="AG117" s="173" t="s">
        <v>1038</v>
      </c>
      <c r="AH117" s="147">
        <v>1</v>
      </c>
      <c r="AI117" s="147">
        <v>2</v>
      </c>
      <c r="AJ117" s="147">
        <v>3</v>
      </c>
      <c r="AK117" s="147">
        <v>4</v>
      </c>
      <c r="AL117" s="147">
        <v>5</v>
      </c>
      <c r="AM117" s="131"/>
      <c r="AN117" s="114" t="s">
        <v>438</v>
      </c>
      <c r="AO117" t="str">
        <f t="shared" si="10"/>
        <v>2.4</v>
      </c>
      <c r="AP117" s="9" t="s">
        <v>559</v>
      </c>
      <c r="AQ117" s="42" t="s">
        <v>565</v>
      </c>
      <c r="AR117" s="42"/>
      <c r="AS117" s="54"/>
      <c r="AT117" s="95"/>
      <c r="AU117" s="95"/>
      <c r="AV117" s="95"/>
      <c r="AW117" s="95"/>
      <c r="AY117" s="95"/>
      <c r="AZ117" t="s">
        <v>382</v>
      </c>
      <c r="BA117" s="14" t="s">
        <v>562</v>
      </c>
      <c r="BB117" s="14">
        <v>41</v>
      </c>
      <c r="BC117" s="14">
        <v>113</v>
      </c>
      <c r="BD117" t="s">
        <v>248</v>
      </c>
      <c r="BE117" t="s">
        <v>563</v>
      </c>
      <c r="BG117" s="48" t="s">
        <v>566</v>
      </c>
      <c r="BH117" s="48"/>
      <c r="BI117" s="9" t="s">
        <v>438</v>
      </c>
      <c r="BJ117" s="9" t="s">
        <v>559</v>
      </c>
      <c r="BK117" s="42" t="s">
        <v>565</v>
      </c>
    </row>
    <row r="118" spans="1:65" x14ac:dyDescent="0.25">
      <c r="A118">
        <v>118</v>
      </c>
      <c r="B118" t="s">
        <v>380</v>
      </c>
      <c r="C118" t="s">
        <v>11</v>
      </c>
      <c r="D118" t="s">
        <v>381</v>
      </c>
      <c r="F118" s="14">
        <v>23</v>
      </c>
      <c r="H118" s="249">
        <v>15</v>
      </c>
      <c r="I118" s="249">
        <v>42</v>
      </c>
      <c r="J118" s="14">
        <v>42</v>
      </c>
      <c r="K118" s="14">
        <v>114</v>
      </c>
      <c r="L118" t="s">
        <v>252</v>
      </c>
      <c r="N118" s="8" t="s">
        <v>9</v>
      </c>
      <c r="O118" s="203" t="s">
        <v>567</v>
      </c>
      <c r="R118" s="14">
        <v>1160</v>
      </c>
      <c r="S118" s="14"/>
      <c r="T118" s="14"/>
      <c r="U118" s="14"/>
      <c r="V118" s="14"/>
      <c r="W118" s="14" t="str">
        <f t="shared" si="5"/>
        <v>v_123</v>
      </c>
      <c r="X118" s="14">
        <f t="shared" si="6"/>
        <v>1160</v>
      </c>
      <c r="Y118" s="263" t="str">
        <f t="shared" si="8"/>
        <v/>
      </c>
      <c r="Z118" s="263" t="str">
        <f t="shared" si="7"/>
        <v/>
      </c>
      <c r="AA118" s="14"/>
      <c r="AB118" s="14"/>
      <c r="AC118" s="14"/>
      <c r="AD118" s="48" t="s">
        <v>568</v>
      </c>
      <c r="AE118" s="48">
        <v>1</v>
      </c>
      <c r="AF118" s="172" t="s">
        <v>1029</v>
      </c>
      <c r="AG118" s="173" t="s">
        <v>1030</v>
      </c>
      <c r="AH118" s="147">
        <v>1</v>
      </c>
      <c r="AI118" s="147">
        <v>2</v>
      </c>
      <c r="AJ118" s="147">
        <v>3</v>
      </c>
      <c r="AK118" s="147">
        <v>4</v>
      </c>
      <c r="AL118" s="147">
        <v>5</v>
      </c>
      <c r="AM118" s="131"/>
      <c r="AN118" s="114" t="s">
        <v>438</v>
      </c>
      <c r="AO118" t="str">
        <f t="shared" si="10"/>
        <v>2.4</v>
      </c>
      <c r="AP118" s="9" t="s">
        <v>559</v>
      </c>
      <c r="AQ118" s="42" t="s">
        <v>569</v>
      </c>
      <c r="AR118" s="42"/>
      <c r="AS118" s="54"/>
      <c r="AT118" s="95"/>
      <c r="AU118" s="95"/>
      <c r="AV118" s="95"/>
      <c r="AW118" s="95"/>
      <c r="AY118" s="95"/>
      <c r="AZ118" t="s">
        <v>382</v>
      </c>
      <c r="BA118" s="14">
        <v>23</v>
      </c>
      <c r="BB118" s="14">
        <v>42</v>
      </c>
      <c r="BC118" s="14">
        <v>114</v>
      </c>
      <c r="BD118" t="s">
        <v>252</v>
      </c>
      <c r="BE118" t="s">
        <v>567</v>
      </c>
      <c r="BG118" s="48" t="s">
        <v>570</v>
      </c>
      <c r="BH118" s="48"/>
      <c r="BI118" s="9" t="s">
        <v>438</v>
      </c>
      <c r="BJ118" s="9" t="s">
        <v>559</v>
      </c>
      <c r="BK118" s="42" t="s">
        <v>569</v>
      </c>
    </row>
    <row r="119" spans="1:65" x14ac:dyDescent="0.25">
      <c r="A119">
        <v>119</v>
      </c>
      <c r="B119" t="s">
        <v>380</v>
      </c>
      <c r="C119" t="s">
        <v>11</v>
      </c>
      <c r="D119" t="s">
        <v>381</v>
      </c>
      <c r="H119" s="249">
        <v>15</v>
      </c>
      <c r="I119" s="249">
        <v>43</v>
      </c>
      <c r="J119" s="14">
        <v>43</v>
      </c>
      <c r="K119" s="14">
        <v>115</v>
      </c>
      <c r="L119" t="s">
        <v>257</v>
      </c>
      <c r="N119" s="8" t="s">
        <v>9</v>
      </c>
      <c r="O119" s="203" t="s">
        <v>571</v>
      </c>
      <c r="R119" s="14">
        <v>1170</v>
      </c>
      <c r="S119" s="14"/>
      <c r="T119" s="14"/>
      <c r="U119" s="14"/>
      <c r="V119" s="14"/>
      <c r="W119" s="14" t="str">
        <f t="shared" si="5"/>
        <v>v_124</v>
      </c>
      <c r="X119" s="14">
        <f t="shared" si="6"/>
        <v>1170</v>
      </c>
      <c r="Y119" s="263" t="str">
        <f t="shared" si="8"/>
        <v/>
      </c>
      <c r="Z119" s="263" t="str">
        <f t="shared" si="7"/>
        <v/>
      </c>
      <c r="AA119" s="14"/>
      <c r="AB119" s="14"/>
      <c r="AC119" s="14"/>
      <c r="AD119" s="256" t="s">
        <v>1260</v>
      </c>
      <c r="AE119" s="48">
        <v>1</v>
      </c>
      <c r="AF119" s="172" t="s">
        <v>1029</v>
      </c>
      <c r="AG119" s="173" t="s">
        <v>1030</v>
      </c>
      <c r="AH119" s="147">
        <v>1</v>
      </c>
      <c r="AI119" s="147">
        <v>2</v>
      </c>
      <c r="AJ119" s="147">
        <v>3</v>
      </c>
      <c r="AK119" s="147">
        <v>4</v>
      </c>
      <c r="AL119" s="147">
        <v>5</v>
      </c>
      <c r="AM119" s="131"/>
      <c r="AN119" s="114" t="s">
        <v>438</v>
      </c>
      <c r="AO119" t="str">
        <f t="shared" si="10"/>
        <v>2.4</v>
      </c>
      <c r="AP119" s="9" t="s">
        <v>559</v>
      </c>
      <c r="AQ119" s="11" t="s">
        <v>572</v>
      </c>
      <c r="AR119" s="11"/>
      <c r="AS119" s="54"/>
      <c r="AT119" s="95"/>
      <c r="AU119" s="95"/>
      <c r="AV119" s="95"/>
      <c r="AW119" s="95"/>
      <c r="AY119" s="95"/>
      <c r="AZ119" t="s">
        <v>382</v>
      </c>
      <c r="BB119" s="14">
        <v>43</v>
      </c>
      <c r="BC119" s="14">
        <v>115</v>
      </c>
      <c r="BD119" t="s">
        <v>257</v>
      </c>
      <c r="BE119" t="s">
        <v>571</v>
      </c>
      <c r="BG119" s="48" t="s">
        <v>573</v>
      </c>
      <c r="BH119" s="48"/>
      <c r="BI119" s="9" t="s">
        <v>438</v>
      </c>
      <c r="BJ119" s="9" t="s">
        <v>559</v>
      </c>
      <c r="BK119" s="11" t="s">
        <v>572</v>
      </c>
    </row>
    <row r="120" spans="1:65" x14ac:dyDescent="0.25">
      <c r="A120">
        <v>120</v>
      </c>
      <c r="B120" t="s">
        <v>380</v>
      </c>
      <c r="C120" t="s">
        <v>11</v>
      </c>
      <c r="D120" t="s">
        <v>381</v>
      </c>
      <c r="F120" s="24" t="s">
        <v>574</v>
      </c>
      <c r="H120" s="249">
        <v>15</v>
      </c>
      <c r="I120" s="249">
        <v>44</v>
      </c>
      <c r="J120" s="38">
        <v>44</v>
      </c>
      <c r="K120" s="43"/>
      <c r="L120" s="36" t="s">
        <v>261</v>
      </c>
      <c r="M120" s="36"/>
      <c r="N120" s="8" t="s">
        <v>9</v>
      </c>
      <c r="O120" s="207" t="s">
        <v>575</v>
      </c>
      <c r="Q120" s="38">
        <v>440</v>
      </c>
      <c r="R120" s="14">
        <v>1180</v>
      </c>
      <c r="S120" s="14"/>
      <c r="T120" s="263" t="s">
        <v>1325</v>
      </c>
      <c r="U120" s="263"/>
      <c r="V120" s="263"/>
      <c r="W120" s="14" t="str">
        <f t="shared" si="5"/>
        <v>v_125</v>
      </c>
      <c r="X120" s="14">
        <f t="shared" si="6"/>
        <v>1180</v>
      </c>
      <c r="Y120" s="263" t="str">
        <f t="shared" si="8"/>
        <v>v_46</v>
      </c>
      <c r="Z120" s="263">
        <f t="shared" si="7"/>
        <v>2170</v>
      </c>
      <c r="AA120" s="263"/>
      <c r="AB120" s="263"/>
      <c r="AD120" s="260" t="s">
        <v>1261</v>
      </c>
      <c r="AE120" s="49"/>
      <c r="AF120" s="175"/>
      <c r="AG120" s="176"/>
      <c r="AH120" s="152"/>
      <c r="AI120" s="152"/>
      <c r="AJ120" s="152"/>
      <c r="AK120" s="152"/>
      <c r="AL120" s="152"/>
      <c r="AM120" s="133"/>
      <c r="AN120" s="116"/>
      <c r="AO120" t="str">
        <f t="shared" si="10"/>
        <v/>
      </c>
      <c r="AP120" s="10"/>
      <c r="AQ120" s="8"/>
      <c r="AR120" s="8"/>
      <c r="AS120" s="54"/>
      <c r="AT120" s="95"/>
      <c r="AU120" s="95"/>
      <c r="AV120" s="95"/>
      <c r="AW120" s="95"/>
      <c r="AY120" s="95"/>
      <c r="AZ120" t="s">
        <v>382</v>
      </c>
      <c r="BA120" s="24" t="s">
        <v>574</v>
      </c>
      <c r="BB120" s="38">
        <v>44</v>
      </c>
      <c r="BC120" s="43"/>
      <c r="BD120" s="36" t="s">
        <v>261</v>
      </c>
      <c r="BE120" s="36" t="s">
        <v>575</v>
      </c>
      <c r="BF120" s="38">
        <v>440</v>
      </c>
      <c r="BG120" s="29" t="s">
        <v>576</v>
      </c>
      <c r="BH120" s="30"/>
      <c r="BI120" s="31"/>
      <c r="BJ120" s="10"/>
      <c r="BK120" s="8"/>
    </row>
    <row r="121" spans="1:65" x14ac:dyDescent="0.25">
      <c r="A121">
        <v>121</v>
      </c>
      <c r="B121" t="s">
        <v>380</v>
      </c>
      <c r="C121" t="s">
        <v>11</v>
      </c>
      <c r="D121" t="s">
        <v>381</v>
      </c>
      <c r="F121" s="24">
        <v>24</v>
      </c>
      <c r="H121" s="249">
        <v>16</v>
      </c>
      <c r="I121" s="249"/>
      <c r="J121" s="38">
        <v>44</v>
      </c>
      <c r="K121" s="38">
        <v>116</v>
      </c>
      <c r="L121" s="36" t="s">
        <v>261</v>
      </c>
      <c r="M121" s="36"/>
      <c r="N121" s="8" t="s">
        <v>9</v>
      </c>
      <c r="O121" s="207" t="s">
        <v>577</v>
      </c>
      <c r="Q121" s="38">
        <v>441</v>
      </c>
      <c r="R121" s="14">
        <v>1190</v>
      </c>
      <c r="S121" s="14">
        <v>1180</v>
      </c>
      <c r="T121" s="263" t="s">
        <v>1325</v>
      </c>
      <c r="U121" s="263"/>
      <c r="V121" s="263"/>
      <c r="W121" s="14" t="str">
        <f t="shared" si="5"/>
        <v>v_126</v>
      </c>
      <c r="X121" s="14">
        <f t="shared" si="6"/>
        <v>1190</v>
      </c>
      <c r="Y121" s="263" t="str">
        <f t="shared" si="8"/>
        <v>v_47</v>
      </c>
      <c r="Z121" s="263">
        <f t="shared" si="7"/>
        <v>2180</v>
      </c>
      <c r="AA121" s="263"/>
      <c r="AB121" s="263"/>
      <c r="AD121" s="44" t="s">
        <v>578</v>
      </c>
      <c r="AE121" s="44">
        <v>1</v>
      </c>
      <c r="AF121" s="177" t="s">
        <v>1123</v>
      </c>
      <c r="AG121" s="178" t="s">
        <v>1124</v>
      </c>
      <c r="AH121" s="153">
        <v>1</v>
      </c>
      <c r="AI121" s="153">
        <v>2</v>
      </c>
      <c r="AJ121" s="153">
        <v>3</v>
      </c>
      <c r="AK121" s="153">
        <v>4</v>
      </c>
      <c r="AL121" s="153">
        <v>5</v>
      </c>
      <c r="AM121" s="132"/>
      <c r="AN121" s="114" t="s">
        <v>579</v>
      </c>
      <c r="AO121" t="str">
        <f t="shared" si="10"/>
        <v/>
      </c>
      <c r="AP121" s="10"/>
      <c r="AQ121" s="8" t="s">
        <v>580</v>
      </c>
      <c r="AR121" s="8"/>
      <c r="AS121" s="54"/>
      <c r="AT121" s="95"/>
      <c r="AU121" s="95"/>
      <c r="AV121" s="95"/>
      <c r="AW121" s="95"/>
      <c r="AY121" s="95"/>
      <c r="AZ121" t="s">
        <v>382</v>
      </c>
      <c r="BA121" s="24">
        <v>24</v>
      </c>
      <c r="BB121" s="38">
        <v>44</v>
      </c>
      <c r="BC121" s="38">
        <v>116</v>
      </c>
      <c r="BD121" s="36" t="s">
        <v>261</v>
      </c>
      <c r="BE121" s="36" t="s">
        <v>577</v>
      </c>
      <c r="BF121" s="38">
        <v>441</v>
      </c>
      <c r="BG121" s="32" t="s">
        <v>581</v>
      </c>
      <c r="BH121" s="32"/>
      <c r="BI121" s="9" t="s">
        <v>579</v>
      </c>
      <c r="BJ121" s="10"/>
      <c r="BK121" s="8" t="s">
        <v>580</v>
      </c>
    </row>
    <row r="122" spans="1:65" x14ac:dyDescent="0.25">
      <c r="A122">
        <v>122</v>
      </c>
      <c r="B122" t="s">
        <v>380</v>
      </c>
      <c r="C122" t="s">
        <v>11</v>
      </c>
      <c r="D122" t="s">
        <v>381</v>
      </c>
      <c r="F122" s="8" t="s">
        <v>426</v>
      </c>
      <c r="H122" s="249">
        <v>16</v>
      </c>
      <c r="I122" s="249"/>
      <c r="J122" s="38">
        <v>44</v>
      </c>
      <c r="K122" s="38">
        <v>117</v>
      </c>
      <c r="L122" s="36" t="s">
        <v>261</v>
      </c>
      <c r="M122" s="36"/>
      <c r="N122" s="8" t="s">
        <v>9</v>
      </c>
      <c r="O122" s="207" t="s">
        <v>582</v>
      </c>
      <c r="Q122" s="38">
        <v>442</v>
      </c>
      <c r="R122" s="14">
        <v>1200</v>
      </c>
      <c r="S122" s="14">
        <v>1180</v>
      </c>
      <c r="T122" s="263" t="s">
        <v>1325</v>
      </c>
      <c r="U122" s="263"/>
      <c r="V122" s="263"/>
      <c r="W122" s="14" t="str">
        <f t="shared" si="5"/>
        <v>v_127</v>
      </c>
      <c r="X122" s="14">
        <f t="shared" si="6"/>
        <v>1200</v>
      </c>
      <c r="Y122" s="263" t="str">
        <f t="shared" si="8"/>
        <v>v_48</v>
      </c>
      <c r="Z122" s="263">
        <f t="shared" si="7"/>
        <v>2190</v>
      </c>
      <c r="AA122" s="263"/>
      <c r="AB122" s="263"/>
      <c r="AD122" s="246" t="s">
        <v>1262</v>
      </c>
      <c r="AE122" s="44">
        <v>1</v>
      </c>
      <c r="AF122" s="177" t="s">
        <v>1123</v>
      </c>
      <c r="AG122" s="178" t="s">
        <v>1124</v>
      </c>
      <c r="AH122" s="153">
        <v>1</v>
      </c>
      <c r="AI122" s="153">
        <v>2</v>
      </c>
      <c r="AJ122" s="153">
        <v>3</v>
      </c>
      <c r="AK122" s="153">
        <v>4</v>
      </c>
      <c r="AL122" s="153">
        <v>5</v>
      </c>
      <c r="AM122" s="132"/>
      <c r="AN122" s="114" t="s">
        <v>107</v>
      </c>
      <c r="AO122" t="str">
        <f t="shared" si="10"/>
        <v>1.2</v>
      </c>
      <c r="AP122" s="9" t="s">
        <v>583</v>
      </c>
      <c r="AQ122" s="11" t="s">
        <v>584</v>
      </c>
      <c r="AR122" s="11"/>
      <c r="AS122" s="54"/>
      <c r="AT122" s="95"/>
      <c r="AU122" s="95"/>
      <c r="AV122" s="95"/>
      <c r="AW122" s="95"/>
      <c r="AY122" s="95"/>
      <c r="AZ122" t="s">
        <v>382</v>
      </c>
      <c r="BA122" s="8" t="s">
        <v>426</v>
      </c>
      <c r="BB122" s="38">
        <v>44</v>
      </c>
      <c r="BC122" s="38">
        <v>117</v>
      </c>
      <c r="BD122" s="36" t="s">
        <v>261</v>
      </c>
      <c r="BE122" s="36" t="s">
        <v>582</v>
      </c>
      <c r="BF122" s="38">
        <v>442</v>
      </c>
      <c r="BG122" s="32" t="s">
        <v>585</v>
      </c>
      <c r="BH122" s="32"/>
      <c r="BI122" s="9" t="s">
        <v>107</v>
      </c>
      <c r="BJ122" s="9" t="s">
        <v>583</v>
      </c>
      <c r="BK122" s="11" t="s">
        <v>584</v>
      </c>
    </row>
    <row r="123" spans="1:65" x14ac:dyDescent="0.25">
      <c r="A123">
        <v>123</v>
      </c>
      <c r="B123" t="s">
        <v>380</v>
      </c>
      <c r="C123" t="s">
        <v>11</v>
      </c>
      <c r="D123" t="s">
        <v>381</v>
      </c>
      <c r="F123" s="8" t="s">
        <v>426</v>
      </c>
      <c r="H123" s="249">
        <v>16</v>
      </c>
      <c r="I123" s="249"/>
      <c r="J123" s="38">
        <v>44</v>
      </c>
      <c r="K123" s="38">
        <v>118</v>
      </c>
      <c r="L123" s="36" t="s">
        <v>261</v>
      </c>
      <c r="M123" s="36"/>
      <c r="N123" s="8" t="s">
        <v>9</v>
      </c>
      <c r="O123" s="207" t="s">
        <v>586</v>
      </c>
      <c r="Q123" s="38">
        <v>443</v>
      </c>
      <c r="R123" s="14">
        <v>1210</v>
      </c>
      <c r="S123" s="14">
        <v>1180</v>
      </c>
      <c r="T123" s="263" t="s">
        <v>1325</v>
      </c>
      <c r="U123" s="263"/>
      <c r="V123" s="263"/>
      <c r="W123" s="14" t="str">
        <f t="shared" si="5"/>
        <v>v_128</v>
      </c>
      <c r="X123" s="14">
        <f t="shared" si="6"/>
        <v>1210</v>
      </c>
      <c r="Y123" s="263" t="str">
        <f t="shared" si="8"/>
        <v>v_49</v>
      </c>
      <c r="Z123" s="263">
        <f t="shared" si="7"/>
        <v>2200</v>
      </c>
      <c r="AA123" s="263"/>
      <c r="AB123" s="263"/>
      <c r="AD123" s="246" t="s">
        <v>1232</v>
      </c>
      <c r="AE123" s="44">
        <v>1</v>
      </c>
      <c r="AF123" s="177" t="s">
        <v>1123</v>
      </c>
      <c r="AG123" s="178" t="s">
        <v>1124</v>
      </c>
      <c r="AH123" s="153">
        <v>1</v>
      </c>
      <c r="AI123" s="153">
        <v>2</v>
      </c>
      <c r="AJ123" s="153">
        <v>3</v>
      </c>
      <c r="AK123" s="153">
        <v>4</v>
      </c>
      <c r="AL123" s="153">
        <v>5</v>
      </c>
      <c r="AM123" s="132"/>
      <c r="AN123" s="114" t="s">
        <v>107</v>
      </c>
      <c r="AO123" t="str">
        <f t="shared" si="10"/>
        <v>1.2</v>
      </c>
      <c r="AP123" s="9" t="s">
        <v>297</v>
      </c>
      <c r="AQ123" s="11" t="s">
        <v>588</v>
      </c>
      <c r="AR123" s="11"/>
      <c r="AS123" s="54"/>
      <c r="AT123" s="95"/>
      <c r="AU123" s="95"/>
      <c r="AV123" s="95"/>
      <c r="AW123" s="95"/>
      <c r="AY123" s="95"/>
      <c r="AZ123" t="s">
        <v>382</v>
      </c>
      <c r="BA123" s="8"/>
      <c r="BB123" s="38">
        <v>44</v>
      </c>
      <c r="BC123" s="38">
        <v>118</v>
      </c>
      <c r="BD123" s="36" t="s">
        <v>261</v>
      </c>
      <c r="BE123" s="36" t="s">
        <v>586</v>
      </c>
      <c r="BF123" s="38">
        <v>443</v>
      </c>
      <c r="BG123" s="32" t="s">
        <v>589</v>
      </c>
      <c r="BH123" s="32"/>
      <c r="BI123" s="9" t="s">
        <v>107</v>
      </c>
      <c r="BJ123" s="9" t="s">
        <v>297</v>
      </c>
      <c r="BK123" s="11" t="s">
        <v>588</v>
      </c>
    </row>
    <row r="124" spans="1:65" x14ac:dyDescent="0.25">
      <c r="A124">
        <v>124</v>
      </c>
      <c r="B124" t="s">
        <v>380</v>
      </c>
      <c r="C124" t="s">
        <v>11</v>
      </c>
      <c r="D124" t="s">
        <v>381</v>
      </c>
      <c r="F124" s="8" t="s">
        <v>426</v>
      </c>
      <c r="H124" s="249">
        <v>16</v>
      </c>
      <c r="I124" s="249"/>
      <c r="J124" s="38">
        <v>44</v>
      </c>
      <c r="K124" s="38">
        <v>119</v>
      </c>
      <c r="L124" s="36" t="s">
        <v>261</v>
      </c>
      <c r="M124" s="36"/>
      <c r="N124" s="8" t="s">
        <v>9</v>
      </c>
      <c r="O124" s="208" t="s">
        <v>590</v>
      </c>
      <c r="Q124" s="38">
        <v>444</v>
      </c>
      <c r="R124" s="14">
        <v>1220</v>
      </c>
      <c r="S124" s="14">
        <v>1180</v>
      </c>
      <c r="T124" s="14"/>
      <c r="U124" s="14"/>
      <c r="V124" s="14"/>
      <c r="W124" s="14" t="str">
        <f t="shared" si="5"/>
        <v>v_216</v>
      </c>
      <c r="X124" s="14">
        <f t="shared" si="6"/>
        <v>1220</v>
      </c>
      <c r="Y124" s="263" t="str">
        <f t="shared" si="8"/>
        <v/>
      </c>
      <c r="Z124" s="263" t="str">
        <f t="shared" si="7"/>
        <v/>
      </c>
      <c r="AA124" s="14"/>
      <c r="AB124" s="14"/>
      <c r="AC124" s="14"/>
      <c r="AD124" s="102" t="s">
        <v>591</v>
      </c>
      <c r="AE124" s="102">
        <v>1</v>
      </c>
      <c r="AF124" s="177" t="s">
        <v>1123</v>
      </c>
      <c r="AG124" s="178" t="s">
        <v>1124</v>
      </c>
      <c r="AH124" s="153">
        <v>1</v>
      </c>
      <c r="AI124" s="153">
        <v>2</v>
      </c>
      <c r="AJ124" s="153">
        <v>3</v>
      </c>
      <c r="AK124" s="153">
        <v>4</v>
      </c>
      <c r="AL124" s="153">
        <v>5</v>
      </c>
      <c r="AM124" s="127"/>
      <c r="AN124" s="117" t="s">
        <v>135</v>
      </c>
      <c r="AO124" t="str">
        <f t="shared" si="10"/>
        <v>1.4</v>
      </c>
      <c r="AP124" s="45" t="s">
        <v>179</v>
      </c>
      <c r="AQ124" s="42" t="s">
        <v>592</v>
      </c>
      <c r="AR124" s="42"/>
      <c r="AS124" s="54"/>
      <c r="AT124" s="95"/>
      <c r="AU124" s="95"/>
      <c r="AV124" s="95"/>
      <c r="AW124" s="95"/>
      <c r="AY124" s="95"/>
      <c r="AZ124" t="s">
        <v>382</v>
      </c>
      <c r="BA124" s="8"/>
      <c r="BB124" s="38">
        <v>44</v>
      </c>
      <c r="BC124" s="38">
        <v>119</v>
      </c>
      <c r="BD124" s="36" t="s">
        <v>261</v>
      </c>
      <c r="BE124" s="102" t="s">
        <v>590</v>
      </c>
      <c r="BF124" s="38">
        <v>444</v>
      </c>
      <c r="BG124" s="102" t="s">
        <v>593</v>
      </c>
      <c r="BH124" s="102"/>
      <c r="BI124" s="45" t="s">
        <v>135</v>
      </c>
      <c r="BJ124" s="45" t="s">
        <v>179</v>
      </c>
      <c r="BK124" s="42" t="s">
        <v>592</v>
      </c>
    </row>
    <row r="125" spans="1:65" x14ac:dyDescent="0.25">
      <c r="A125">
        <v>125</v>
      </c>
      <c r="B125" t="s">
        <v>380</v>
      </c>
      <c r="C125" t="s">
        <v>11</v>
      </c>
      <c r="D125" t="s">
        <v>381</v>
      </c>
      <c r="F125" s="8" t="s">
        <v>426</v>
      </c>
      <c r="H125" s="249">
        <v>16</v>
      </c>
      <c r="I125" s="249"/>
      <c r="J125" s="38">
        <v>44</v>
      </c>
      <c r="K125" s="38">
        <v>120</v>
      </c>
      <c r="L125" s="36" t="s">
        <v>261</v>
      </c>
      <c r="M125" s="36"/>
      <c r="N125" s="8" t="s">
        <v>9</v>
      </c>
      <c r="O125" s="207" t="s">
        <v>594</v>
      </c>
      <c r="Q125" s="38">
        <v>445</v>
      </c>
      <c r="R125" s="14">
        <v>1230</v>
      </c>
      <c r="S125" s="14">
        <v>1180</v>
      </c>
      <c r="T125" s="263" t="s">
        <v>1325</v>
      </c>
      <c r="U125" s="263"/>
      <c r="V125" s="263"/>
      <c r="W125" s="14" t="str">
        <f t="shared" si="5"/>
        <v>v_129</v>
      </c>
      <c r="X125" s="14">
        <f t="shared" si="6"/>
        <v>1230</v>
      </c>
      <c r="Y125" s="263" t="str">
        <f t="shared" si="8"/>
        <v>v_51</v>
      </c>
      <c r="Z125" s="263">
        <f t="shared" si="7"/>
        <v>2210</v>
      </c>
      <c r="AA125" s="263"/>
      <c r="AB125" s="263"/>
      <c r="AD125" s="44" t="s">
        <v>595</v>
      </c>
      <c r="AE125" s="44">
        <v>1</v>
      </c>
      <c r="AF125" s="177" t="s">
        <v>1123</v>
      </c>
      <c r="AG125" s="178" t="s">
        <v>1124</v>
      </c>
      <c r="AH125" s="153">
        <v>1</v>
      </c>
      <c r="AI125" s="153">
        <v>2</v>
      </c>
      <c r="AJ125" s="153">
        <v>3</v>
      </c>
      <c r="AK125" s="153">
        <v>4</v>
      </c>
      <c r="AL125" s="153">
        <v>5</v>
      </c>
      <c r="AM125" s="132"/>
      <c r="AN125" s="114" t="s">
        <v>90</v>
      </c>
      <c r="AO125" t="str">
        <f t="shared" si="10"/>
        <v>1.1</v>
      </c>
      <c r="AP125" s="9" t="s">
        <v>239</v>
      </c>
      <c r="AQ125" s="11" t="s">
        <v>596</v>
      </c>
      <c r="AR125" s="11"/>
      <c r="AS125" s="54"/>
      <c r="AT125" s="95"/>
      <c r="AU125" s="95"/>
      <c r="AV125" s="95"/>
      <c r="AW125" s="95"/>
      <c r="AX125" s="111" t="s">
        <v>241</v>
      </c>
      <c r="AY125" s="95"/>
      <c r="AZ125" t="s">
        <v>382</v>
      </c>
      <c r="BA125" s="8"/>
      <c r="BB125" s="38">
        <v>44</v>
      </c>
      <c r="BC125" s="38">
        <v>120</v>
      </c>
      <c r="BD125" s="36" t="s">
        <v>261</v>
      </c>
      <c r="BE125" s="36" t="s">
        <v>594</v>
      </c>
      <c r="BF125" s="38">
        <v>445</v>
      </c>
      <c r="BG125" s="32" t="s">
        <v>597</v>
      </c>
      <c r="BH125" s="32"/>
      <c r="BI125" s="9" t="s">
        <v>90</v>
      </c>
      <c r="BJ125" s="9" t="s">
        <v>239</v>
      </c>
      <c r="BK125" s="11" t="s">
        <v>596</v>
      </c>
      <c r="BM125" s="111" t="s">
        <v>241</v>
      </c>
    </row>
    <row r="126" spans="1:65" x14ac:dyDescent="0.25">
      <c r="A126">
        <v>126</v>
      </c>
      <c r="B126" t="s">
        <v>380</v>
      </c>
      <c r="C126" t="s">
        <v>11</v>
      </c>
      <c r="D126" t="s">
        <v>381</v>
      </c>
      <c r="F126" s="8" t="s">
        <v>426</v>
      </c>
      <c r="H126" s="249">
        <v>16</v>
      </c>
      <c r="I126" s="249"/>
      <c r="J126" s="38">
        <v>44</v>
      </c>
      <c r="K126" s="38">
        <v>121</v>
      </c>
      <c r="L126" s="36" t="s">
        <v>261</v>
      </c>
      <c r="M126" s="36"/>
      <c r="N126" s="8" t="s">
        <v>9</v>
      </c>
      <c r="O126" s="208" t="s">
        <v>598</v>
      </c>
      <c r="Q126" s="38">
        <v>446</v>
      </c>
      <c r="R126" s="14">
        <v>1240</v>
      </c>
      <c r="S126" s="14">
        <v>1180</v>
      </c>
      <c r="T126" s="14"/>
      <c r="U126" s="14"/>
      <c r="V126" s="14"/>
      <c r="W126" s="14" t="str">
        <f t="shared" si="5"/>
        <v>v_217</v>
      </c>
      <c r="X126" s="14">
        <f t="shared" si="6"/>
        <v>1240</v>
      </c>
      <c r="Y126" s="263" t="str">
        <f t="shared" si="8"/>
        <v/>
      </c>
      <c r="Z126" s="263" t="str">
        <f t="shared" si="7"/>
        <v/>
      </c>
      <c r="AA126" s="14"/>
      <c r="AB126" s="14"/>
      <c r="AC126" s="14"/>
      <c r="AD126" s="102" t="s">
        <v>599</v>
      </c>
      <c r="AE126" s="102">
        <v>1</v>
      </c>
      <c r="AF126" s="177" t="s">
        <v>1123</v>
      </c>
      <c r="AG126" s="178" t="s">
        <v>1124</v>
      </c>
      <c r="AH126" s="153">
        <v>1</v>
      </c>
      <c r="AI126" s="153">
        <v>2</v>
      </c>
      <c r="AJ126" s="153">
        <v>3</v>
      </c>
      <c r="AK126" s="153">
        <v>4</v>
      </c>
      <c r="AL126" s="153">
        <v>5</v>
      </c>
      <c r="AM126" s="127"/>
      <c r="AN126" s="117" t="s">
        <v>90</v>
      </c>
      <c r="AO126" t="str">
        <f t="shared" si="10"/>
        <v>1.1</v>
      </c>
      <c r="AP126" s="45" t="s">
        <v>239</v>
      </c>
      <c r="AQ126" s="42" t="s">
        <v>600</v>
      </c>
      <c r="AR126" s="42"/>
      <c r="AS126" s="54"/>
      <c r="AT126" s="95"/>
      <c r="AU126" s="95"/>
      <c r="AV126" s="95"/>
      <c r="AW126" s="95"/>
      <c r="AY126" s="95"/>
      <c r="AZ126" t="s">
        <v>382</v>
      </c>
      <c r="BA126" s="8"/>
      <c r="BB126" s="38">
        <v>44</v>
      </c>
      <c r="BC126" s="38">
        <v>121</v>
      </c>
      <c r="BD126" s="36" t="s">
        <v>261</v>
      </c>
      <c r="BE126" s="102" t="s">
        <v>598</v>
      </c>
      <c r="BF126" s="38">
        <v>446</v>
      </c>
      <c r="BG126" s="102" t="s">
        <v>601</v>
      </c>
      <c r="BH126" s="102"/>
      <c r="BI126" s="45" t="s">
        <v>90</v>
      </c>
      <c r="BJ126" s="45" t="s">
        <v>239</v>
      </c>
      <c r="BK126" s="42" t="s">
        <v>600</v>
      </c>
    </row>
    <row r="127" spans="1:65" x14ac:dyDescent="0.25">
      <c r="A127">
        <v>127</v>
      </c>
      <c r="B127" t="s">
        <v>380</v>
      </c>
      <c r="C127" t="s">
        <v>11</v>
      </c>
      <c r="D127" t="s">
        <v>381</v>
      </c>
      <c r="F127" s="8" t="s">
        <v>426</v>
      </c>
      <c r="H127" s="249">
        <v>16</v>
      </c>
      <c r="I127" s="249"/>
      <c r="J127" s="38">
        <v>44</v>
      </c>
      <c r="K127" s="38">
        <v>122</v>
      </c>
      <c r="L127" s="36" t="s">
        <v>261</v>
      </c>
      <c r="M127" s="36"/>
      <c r="N127" s="8" t="s">
        <v>9</v>
      </c>
      <c r="O127" s="207" t="s">
        <v>602</v>
      </c>
      <c r="Q127" s="38">
        <v>447</v>
      </c>
      <c r="R127" s="14">
        <v>1250</v>
      </c>
      <c r="S127" s="14">
        <v>1180</v>
      </c>
      <c r="T127" s="263" t="s">
        <v>1325</v>
      </c>
      <c r="U127" s="263"/>
      <c r="V127" s="263"/>
      <c r="W127" s="14" t="str">
        <f t="shared" si="5"/>
        <v>v_130</v>
      </c>
      <c r="X127" s="14">
        <f t="shared" si="6"/>
        <v>1250</v>
      </c>
      <c r="Y127" s="263" t="str">
        <f t="shared" si="8"/>
        <v>v_55</v>
      </c>
      <c r="Z127" s="263">
        <f t="shared" si="7"/>
        <v>2220</v>
      </c>
      <c r="AA127" s="263"/>
      <c r="AB127" s="263"/>
      <c r="AD127" s="44" t="s">
        <v>603</v>
      </c>
      <c r="AE127" s="44">
        <v>1</v>
      </c>
      <c r="AF127" s="177" t="s">
        <v>1123</v>
      </c>
      <c r="AG127" s="178" t="s">
        <v>1124</v>
      </c>
      <c r="AH127" s="153">
        <v>1</v>
      </c>
      <c r="AI127" s="153">
        <v>2</v>
      </c>
      <c r="AJ127" s="153">
        <v>3</v>
      </c>
      <c r="AK127" s="153">
        <v>4</v>
      </c>
      <c r="AL127" s="153">
        <v>5</v>
      </c>
      <c r="AM127" s="132"/>
      <c r="AN127" s="114" t="s">
        <v>90</v>
      </c>
      <c r="AO127" t="str">
        <f t="shared" si="10"/>
        <v>1.1</v>
      </c>
      <c r="AP127" s="9" t="s">
        <v>239</v>
      </c>
      <c r="AQ127" s="11" t="s">
        <v>604</v>
      </c>
      <c r="AR127" s="11"/>
      <c r="AS127" s="54"/>
      <c r="AT127" s="95"/>
      <c r="AU127" s="95"/>
      <c r="AV127" s="95"/>
      <c r="AW127" s="95"/>
      <c r="AX127" s="111" t="s">
        <v>241</v>
      </c>
      <c r="AY127" s="95"/>
      <c r="AZ127" t="s">
        <v>382</v>
      </c>
      <c r="BA127" s="8"/>
      <c r="BB127" s="38">
        <v>44</v>
      </c>
      <c r="BC127" s="38">
        <v>122</v>
      </c>
      <c r="BD127" s="36" t="s">
        <v>261</v>
      </c>
      <c r="BE127" s="36" t="s">
        <v>602</v>
      </c>
      <c r="BF127" s="38">
        <v>447</v>
      </c>
      <c r="BG127" s="32" t="s">
        <v>605</v>
      </c>
      <c r="BH127" s="32"/>
      <c r="BI127" s="9" t="s">
        <v>90</v>
      </c>
      <c r="BJ127" s="9" t="s">
        <v>239</v>
      </c>
      <c r="BK127" s="11" t="s">
        <v>604</v>
      </c>
      <c r="BM127" s="111" t="s">
        <v>241</v>
      </c>
    </row>
    <row r="128" spans="1:65" x14ac:dyDescent="0.25">
      <c r="A128">
        <v>128</v>
      </c>
      <c r="B128" t="s">
        <v>380</v>
      </c>
      <c r="C128" t="s">
        <v>11</v>
      </c>
      <c r="D128" t="s">
        <v>381</v>
      </c>
      <c r="F128" s="8"/>
      <c r="H128" s="249">
        <v>16</v>
      </c>
      <c r="I128" s="249">
        <v>45</v>
      </c>
      <c r="J128" s="38">
        <v>45</v>
      </c>
      <c r="K128" s="38"/>
      <c r="L128" s="36" t="s">
        <v>266</v>
      </c>
      <c r="M128" s="36"/>
      <c r="N128" s="8" t="s">
        <v>9</v>
      </c>
      <c r="O128" s="207" t="s">
        <v>606</v>
      </c>
      <c r="Q128" s="38">
        <v>450</v>
      </c>
      <c r="R128" s="14">
        <v>1260</v>
      </c>
      <c r="S128" s="14"/>
      <c r="T128" s="263" t="s">
        <v>1325</v>
      </c>
      <c r="U128" s="263"/>
      <c r="V128" s="263"/>
      <c r="W128" s="14" t="str">
        <f t="shared" si="5"/>
        <v>v_132</v>
      </c>
      <c r="X128" s="14">
        <f t="shared" si="6"/>
        <v>1260</v>
      </c>
      <c r="Y128" s="263" t="str">
        <f t="shared" si="8"/>
        <v>v_87</v>
      </c>
      <c r="Z128" s="263">
        <f t="shared" si="7"/>
        <v>2370</v>
      </c>
      <c r="AA128" s="263"/>
      <c r="AB128" s="263"/>
      <c r="AD128" s="260" t="s">
        <v>1264</v>
      </c>
      <c r="AE128" s="17"/>
      <c r="AF128" s="179"/>
      <c r="AG128" s="180"/>
      <c r="AH128" s="154"/>
      <c r="AI128" s="154"/>
      <c r="AJ128" s="154"/>
      <c r="AK128" s="154"/>
      <c r="AL128" s="154"/>
      <c r="AM128" s="134"/>
      <c r="AN128" s="118"/>
      <c r="AO128" t="str">
        <f t="shared" si="10"/>
        <v/>
      </c>
      <c r="AP128" s="10"/>
      <c r="AQ128" s="8"/>
      <c r="AR128" s="8"/>
      <c r="AS128" s="54"/>
      <c r="AT128" s="95"/>
      <c r="AU128" s="95"/>
      <c r="AV128" s="95"/>
      <c r="AW128" s="95"/>
      <c r="AY128" s="95"/>
      <c r="AZ128" t="s">
        <v>382</v>
      </c>
      <c r="BA128" s="8"/>
      <c r="BB128" s="38">
        <v>45</v>
      </c>
      <c r="BC128" s="38"/>
      <c r="BD128" s="36" t="s">
        <v>266</v>
      </c>
      <c r="BE128" s="36" t="s">
        <v>606</v>
      </c>
      <c r="BF128" s="38">
        <v>450</v>
      </c>
      <c r="BG128" s="29" t="s">
        <v>607</v>
      </c>
      <c r="BH128" s="32"/>
      <c r="BI128" s="10"/>
      <c r="BJ128" s="10"/>
      <c r="BK128" s="8"/>
    </row>
    <row r="129" spans="1:65" x14ac:dyDescent="0.25">
      <c r="A129">
        <v>129</v>
      </c>
      <c r="B129" t="s">
        <v>380</v>
      </c>
      <c r="C129" t="s">
        <v>11</v>
      </c>
      <c r="D129" t="s">
        <v>381</v>
      </c>
      <c r="F129" s="8" t="s">
        <v>426</v>
      </c>
      <c r="H129" s="249">
        <v>16</v>
      </c>
      <c r="I129" s="249"/>
      <c r="J129" s="38">
        <v>45</v>
      </c>
      <c r="K129" s="38">
        <v>123</v>
      </c>
      <c r="L129" s="36" t="s">
        <v>266</v>
      </c>
      <c r="M129" s="36"/>
      <c r="N129" s="8" t="s">
        <v>9</v>
      </c>
      <c r="O129" s="207" t="s">
        <v>608</v>
      </c>
      <c r="Q129" s="38">
        <v>451</v>
      </c>
      <c r="R129" s="14">
        <v>1270</v>
      </c>
      <c r="S129" s="14">
        <v>1260</v>
      </c>
      <c r="T129" s="263" t="s">
        <v>1325</v>
      </c>
      <c r="U129" s="263"/>
      <c r="V129" s="263"/>
      <c r="W129" s="14" t="str">
        <f t="shared" si="5"/>
        <v>v_133</v>
      </c>
      <c r="X129" s="14">
        <f t="shared" si="6"/>
        <v>1270</v>
      </c>
      <c r="Y129" s="263" t="str">
        <f t="shared" si="8"/>
        <v>v_88</v>
      </c>
      <c r="Z129" s="263">
        <f t="shared" si="7"/>
        <v>2380</v>
      </c>
      <c r="AA129" s="263"/>
      <c r="AB129" s="263"/>
      <c r="AD129" s="32" t="s">
        <v>609</v>
      </c>
      <c r="AE129" s="32">
        <v>1</v>
      </c>
      <c r="AF129" s="124" t="s">
        <v>1125</v>
      </c>
      <c r="AG129" s="125" t="s">
        <v>1063</v>
      </c>
      <c r="AH129" s="145">
        <v>1</v>
      </c>
      <c r="AI129" s="145">
        <v>2</v>
      </c>
      <c r="AJ129" s="145">
        <v>3</v>
      </c>
      <c r="AK129" s="145">
        <v>4</v>
      </c>
      <c r="AL129" s="145">
        <v>5</v>
      </c>
      <c r="AM129" s="132"/>
      <c r="AN129" s="114" t="s">
        <v>107</v>
      </c>
      <c r="AO129" t="str">
        <f t="shared" si="10"/>
        <v/>
      </c>
      <c r="AP129" s="9"/>
      <c r="AQ129" s="11" t="s">
        <v>611</v>
      </c>
      <c r="AR129" s="11"/>
      <c r="AS129" s="54"/>
      <c r="AT129" s="95"/>
      <c r="AU129" s="95"/>
      <c r="AV129" s="95"/>
      <c r="AW129" s="95"/>
      <c r="AY129" s="95"/>
      <c r="AZ129" t="s">
        <v>382</v>
      </c>
      <c r="BA129" s="8"/>
      <c r="BB129" s="38">
        <v>45</v>
      </c>
      <c r="BC129" s="38">
        <v>123</v>
      </c>
      <c r="BD129" s="36" t="s">
        <v>266</v>
      </c>
      <c r="BE129" s="36" t="s">
        <v>608</v>
      </c>
      <c r="BF129" s="38">
        <v>451</v>
      </c>
      <c r="BG129" s="32" t="s">
        <v>610</v>
      </c>
      <c r="BH129" s="32"/>
      <c r="BI129" s="9" t="s">
        <v>107</v>
      </c>
      <c r="BJ129" s="9"/>
      <c r="BK129" s="42" t="s">
        <v>611</v>
      </c>
    </row>
    <row r="130" spans="1:65" x14ac:dyDescent="0.25">
      <c r="A130">
        <v>130</v>
      </c>
      <c r="B130" t="s">
        <v>380</v>
      </c>
      <c r="C130" t="s">
        <v>11</v>
      </c>
      <c r="D130" t="s">
        <v>381</v>
      </c>
      <c r="F130" s="8"/>
      <c r="H130" s="249">
        <v>16</v>
      </c>
      <c r="I130" s="249"/>
      <c r="J130" s="38">
        <v>45</v>
      </c>
      <c r="K130" s="38">
        <v>124</v>
      </c>
      <c r="L130" s="36" t="s">
        <v>266</v>
      </c>
      <c r="M130" s="36"/>
      <c r="N130" s="8" t="s">
        <v>9</v>
      </c>
      <c r="O130" s="207" t="s">
        <v>612</v>
      </c>
      <c r="Q130" s="38">
        <v>452</v>
      </c>
      <c r="R130" s="14">
        <v>1280</v>
      </c>
      <c r="S130" s="14">
        <v>1260</v>
      </c>
      <c r="T130" s="263" t="s">
        <v>1325</v>
      </c>
      <c r="U130" s="263"/>
      <c r="V130" s="263"/>
      <c r="W130" s="14" t="str">
        <f t="shared" si="5"/>
        <v>v_134</v>
      </c>
      <c r="X130" s="14">
        <f t="shared" si="6"/>
        <v>1280</v>
      </c>
      <c r="Y130" s="263" t="str">
        <f t="shared" si="8"/>
        <v>v_89</v>
      </c>
      <c r="Z130" s="263">
        <f t="shared" si="7"/>
        <v>2390</v>
      </c>
      <c r="AA130" s="263"/>
      <c r="AB130" s="263"/>
      <c r="AD130" s="48" t="s">
        <v>613</v>
      </c>
      <c r="AE130" s="48">
        <v>1</v>
      </c>
      <c r="AF130" s="124" t="s">
        <v>1125</v>
      </c>
      <c r="AG130" s="125" t="s">
        <v>1063</v>
      </c>
      <c r="AH130" s="145">
        <v>1</v>
      </c>
      <c r="AI130" s="145">
        <v>2</v>
      </c>
      <c r="AJ130" s="145">
        <v>3</v>
      </c>
      <c r="AK130" s="145">
        <v>4</v>
      </c>
      <c r="AL130" s="145">
        <v>5</v>
      </c>
      <c r="AM130" s="131"/>
      <c r="AN130" s="114" t="s">
        <v>438</v>
      </c>
      <c r="AO130" t="str">
        <f t="shared" si="10"/>
        <v>2.4</v>
      </c>
      <c r="AP130" s="9" t="s">
        <v>522</v>
      </c>
      <c r="AQ130" s="11" t="s">
        <v>614</v>
      </c>
      <c r="AR130" s="11"/>
      <c r="AS130" s="54"/>
      <c r="AT130" s="95"/>
      <c r="AU130" s="95"/>
      <c r="AV130" s="95"/>
      <c r="AW130" s="95"/>
      <c r="AY130" s="95"/>
      <c r="AZ130" t="s">
        <v>382</v>
      </c>
      <c r="BA130" s="8"/>
      <c r="BB130" s="38">
        <v>45</v>
      </c>
      <c r="BC130" s="38">
        <v>124</v>
      </c>
      <c r="BD130" s="36" t="s">
        <v>266</v>
      </c>
      <c r="BE130" s="36" t="s">
        <v>612</v>
      </c>
      <c r="BF130" s="38">
        <v>452</v>
      </c>
      <c r="BG130" s="48" t="s">
        <v>615</v>
      </c>
      <c r="BH130" s="48"/>
      <c r="BI130" s="9" t="s">
        <v>438</v>
      </c>
      <c r="BJ130" s="9" t="s">
        <v>522</v>
      </c>
      <c r="BK130" s="11" t="s">
        <v>614</v>
      </c>
    </row>
    <row r="131" spans="1:65" x14ac:dyDescent="0.25">
      <c r="A131">
        <v>131</v>
      </c>
      <c r="B131" t="s">
        <v>380</v>
      </c>
      <c r="C131" t="s">
        <v>11</v>
      </c>
      <c r="D131" t="s">
        <v>381</v>
      </c>
      <c r="F131" s="8" t="s">
        <v>426</v>
      </c>
      <c r="H131" s="249">
        <v>16</v>
      </c>
      <c r="I131" s="249"/>
      <c r="J131" s="38">
        <v>45</v>
      </c>
      <c r="K131" s="38">
        <v>125</v>
      </c>
      <c r="L131" s="36" t="s">
        <v>266</v>
      </c>
      <c r="M131" s="36"/>
      <c r="N131" s="8" t="s">
        <v>9</v>
      </c>
      <c r="O131" s="207" t="s">
        <v>616</v>
      </c>
      <c r="Q131" s="38">
        <v>453</v>
      </c>
      <c r="R131" s="14">
        <v>1290</v>
      </c>
      <c r="S131" s="14">
        <v>1260</v>
      </c>
      <c r="T131" s="263" t="s">
        <v>1325</v>
      </c>
      <c r="U131" s="263"/>
      <c r="V131" s="263"/>
      <c r="W131" s="14" t="str">
        <f t="shared" ref="W131:W194" si="11">O131</f>
        <v>v_135</v>
      </c>
      <c r="X131" s="14">
        <f t="shared" ref="X131:X194" si="12">R131</f>
        <v>1290</v>
      </c>
      <c r="Y131" s="263" t="str">
        <f t="shared" si="8"/>
        <v>v_90</v>
      </c>
      <c r="Z131" s="263">
        <f t="shared" ref="Z131:Z191" si="13">_xlfn.IFNA(VLOOKUP(O131,$P$194:$X$500,9,FALSE),"")</f>
        <v>2400</v>
      </c>
      <c r="AA131" s="263" t="s">
        <v>1339</v>
      </c>
      <c r="AB131" s="263" t="s">
        <v>1015</v>
      </c>
      <c r="AD131" s="32" t="s">
        <v>617</v>
      </c>
      <c r="AE131" s="32">
        <v>1</v>
      </c>
      <c r="AF131" s="124" t="s">
        <v>1125</v>
      </c>
      <c r="AG131" s="125" t="s">
        <v>1063</v>
      </c>
      <c r="AH131" s="145">
        <v>1</v>
      </c>
      <c r="AI131" s="145">
        <v>2</v>
      </c>
      <c r="AJ131" s="145">
        <v>3</v>
      </c>
      <c r="AK131" s="145">
        <v>4</v>
      </c>
      <c r="AL131" s="145">
        <v>5</v>
      </c>
      <c r="AM131" s="135"/>
      <c r="AN131" s="114" t="s">
        <v>135</v>
      </c>
      <c r="AO131" t="str">
        <f t="shared" si="10"/>
        <v>1.4</v>
      </c>
      <c r="AP131" s="9" t="s">
        <v>179</v>
      </c>
      <c r="AQ131" s="11" t="s">
        <v>618</v>
      </c>
      <c r="AR131" s="11"/>
      <c r="AS131" s="54"/>
      <c r="AT131" s="95"/>
      <c r="AU131" s="95"/>
      <c r="AV131" s="95"/>
      <c r="AW131" s="95"/>
      <c r="AX131" s="111" t="s">
        <v>181</v>
      </c>
      <c r="AY131" s="95"/>
      <c r="AZ131" t="s">
        <v>382</v>
      </c>
      <c r="BA131" s="8"/>
      <c r="BB131" s="38">
        <v>45</v>
      </c>
      <c r="BC131" s="38">
        <v>125</v>
      </c>
      <c r="BD131" s="36" t="s">
        <v>266</v>
      </c>
      <c r="BE131" s="36" t="s">
        <v>616</v>
      </c>
      <c r="BF131" s="38">
        <v>453</v>
      </c>
      <c r="BG131" s="32" t="s">
        <v>619</v>
      </c>
      <c r="BH131" s="30"/>
      <c r="BI131" s="9" t="s">
        <v>135</v>
      </c>
      <c r="BJ131" s="9" t="s">
        <v>179</v>
      </c>
      <c r="BK131" s="11" t="s">
        <v>618</v>
      </c>
      <c r="BM131" s="111" t="s">
        <v>181</v>
      </c>
    </row>
    <row r="132" spans="1:65" x14ac:dyDescent="0.25">
      <c r="A132">
        <v>132</v>
      </c>
      <c r="B132" t="s">
        <v>380</v>
      </c>
      <c r="C132" t="s">
        <v>11</v>
      </c>
      <c r="D132" t="s">
        <v>381</v>
      </c>
      <c r="F132" s="8"/>
      <c r="H132" s="249">
        <v>16</v>
      </c>
      <c r="I132" s="249"/>
      <c r="J132" s="38">
        <v>45</v>
      </c>
      <c r="K132" s="38">
        <v>126</v>
      </c>
      <c r="L132" s="36" t="s">
        <v>266</v>
      </c>
      <c r="M132" s="36"/>
      <c r="N132" s="8" t="s">
        <v>9</v>
      </c>
      <c r="O132" s="207" t="s">
        <v>620</v>
      </c>
      <c r="Q132" s="38">
        <v>454</v>
      </c>
      <c r="R132" s="14">
        <v>1300</v>
      </c>
      <c r="S132" s="14">
        <v>1260</v>
      </c>
      <c r="T132" s="263" t="s">
        <v>1325</v>
      </c>
      <c r="U132" s="263"/>
      <c r="V132" s="263"/>
      <c r="W132" s="14" t="str">
        <f t="shared" si="11"/>
        <v>v_136</v>
      </c>
      <c r="X132" s="14">
        <f t="shared" si="12"/>
        <v>1300</v>
      </c>
      <c r="Y132" s="263" t="str">
        <f t="shared" si="8"/>
        <v>v_92</v>
      </c>
      <c r="Z132" s="263">
        <f t="shared" si="13"/>
        <v>2410</v>
      </c>
      <c r="AA132" s="263"/>
      <c r="AB132" s="263"/>
      <c r="AD132" s="48" t="s">
        <v>621</v>
      </c>
      <c r="AE132" s="48">
        <v>1</v>
      </c>
      <c r="AF132" s="124" t="s">
        <v>1125</v>
      </c>
      <c r="AG132" s="125" t="s">
        <v>1063</v>
      </c>
      <c r="AH132" s="145">
        <v>1</v>
      </c>
      <c r="AI132" s="145">
        <v>2</v>
      </c>
      <c r="AJ132" s="145">
        <v>3</v>
      </c>
      <c r="AK132" s="145">
        <v>4</v>
      </c>
      <c r="AL132" s="145">
        <v>5</v>
      </c>
      <c r="AM132" s="131"/>
      <c r="AN132" s="114" t="s">
        <v>438</v>
      </c>
      <c r="AO132" t="str">
        <f t="shared" si="10"/>
        <v>2.4</v>
      </c>
      <c r="AP132" s="9" t="s">
        <v>622</v>
      </c>
      <c r="AQ132" s="11" t="s">
        <v>623</v>
      </c>
      <c r="AR132" s="11"/>
      <c r="AS132" s="54"/>
      <c r="AT132" s="95"/>
      <c r="AU132" s="95"/>
      <c r="AV132" s="95"/>
      <c r="AW132" s="95"/>
      <c r="AY132" s="95"/>
      <c r="AZ132" t="s">
        <v>382</v>
      </c>
      <c r="BA132" s="8"/>
      <c r="BB132" s="38">
        <v>45</v>
      </c>
      <c r="BC132" s="38">
        <v>126</v>
      </c>
      <c r="BD132" s="36" t="s">
        <v>266</v>
      </c>
      <c r="BE132" s="36" t="s">
        <v>620</v>
      </c>
      <c r="BF132" s="38">
        <v>454</v>
      </c>
      <c r="BG132" s="48" t="s">
        <v>624</v>
      </c>
      <c r="BH132" s="48"/>
      <c r="BI132" s="9" t="s">
        <v>438</v>
      </c>
      <c r="BJ132" s="9" t="s">
        <v>622</v>
      </c>
      <c r="BK132" s="11" t="s">
        <v>623</v>
      </c>
    </row>
    <row r="133" spans="1:65" x14ac:dyDescent="0.25">
      <c r="A133">
        <v>133</v>
      </c>
      <c r="B133" t="s">
        <v>380</v>
      </c>
      <c r="C133" t="s">
        <v>11</v>
      </c>
      <c r="D133" t="s">
        <v>381</v>
      </c>
      <c r="F133" s="8"/>
      <c r="H133" s="249">
        <v>17</v>
      </c>
      <c r="I133" s="249">
        <v>46</v>
      </c>
      <c r="J133" s="38">
        <v>46</v>
      </c>
      <c r="K133" s="38"/>
      <c r="L133" s="36" t="s">
        <v>272</v>
      </c>
      <c r="M133" s="36"/>
      <c r="N133" s="8" t="s">
        <v>9</v>
      </c>
      <c r="O133" s="207" t="s">
        <v>625</v>
      </c>
      <c r="Q133" s="38">
        <v>460</v>
      </c>
      <c r="R133" s="14">
        <v>1310</v>
      </c>
      <c r="S133" s="14"/>
      <c r="T133" s="263" t="s">
        <v>1325</v>
      </c>
      <c r="U133" s="263"/>
      <c r="V133" s="263"/>
      <c r="W133" s="14" t="str">
        <f t="shared" si="11"/>
        <v>v_138</v>
      </c>
      <c r="X133" s="14">
        <f t="shared" si="12"/>
        <v>1310</v>
      </c>
      <c r="Y133" s="263" t="str">
        <f t="shared" si="8"/>
        <v>v_44</v>
      </c>
      <c r="Z133" s="263">
        <f t="shared" si="13"/>
        <v>2040</v>
      </c>
      <c r="AA133" s="263"/>
      <c r="AB133" s="263"/>
      <c r="AD133" s="17" t="s">
        <v>626</v>
      </c>
      <c r="AE133" s="17"/>
      <c r="AF133" s="124"/>
      <c r="AG133" s="125"/>
      <c r="AH133" s="145"/>
      <c r="AI133" s="145"/>
      <c r="AJ133" s="145"/>
      <c r="AK133" s="145"/>
      <c r="AL133" s="145"/>
      <c r="AM133" s="134"/>
      <c r="AN133" s="114"/>
      <c r="AO133" t="str">
        <f t="shared" si="10"/>
        <v/>
      </c>
      <c r="AP133" s="9"/>
      <c r="AQ133" s="11"/>
      <c r="AR133" s="11"/>
      <c r="AS133" s="54"/>
      <c r="AT133" s="95"/>
      <c r="AU133" s="95"/>
      <c r="AV133" s="95"/>
      <c r="AW133" s="95"/>
      <c r="AY133" s="95"/>
      <c r="AZ133" t="s">
        <v>382</v>
      </c>
      <c r="BA133" s="8"/>
      <c r="BB133" s="38">
        <v>46</v>
      </c>
      <c r="BC133" s="38"/>
      <c r="BD133" s="36" t="s">
        <v>272</v>
      </c>
      <c r="BE133" s="36" t="s">
        <v>625</v>
      </c>
      <c r="BF133" s="38">
        <v>460</v>
      </c>
      <c r="BG133" s="51" t="s">
        <v>627</v>
      </c>
      <c r="BH133" s="48"/>
      <c r="BI133" s="9"/>
      <c r="BJ133" s="9"/>
      <c r="BK133" s="11"/>
    </row>
    <row r="134" spans="1:65" x14ac:dyDescent="0.25">
      <c r="A134">
        <v>134</v>
      </c>
      <c r="B134" t="s">
        <v>380</v>
      </c>
      <c r="C134" t="s">
        <v>11</v>
      </c>
      <c r="D134" t="s">
        <v>381</v>
      </c>
      <c r="F134" s="8" t="s">
        <v>426</v>
      </c>
      <c r="H134" s="249">
        <v>17</v>
      </c>
      <c r="I134" s="249"/>
      <c r="J134" s="38">
        <v>46</v>
      </c>
      <c r="K134" s="38">
        <v>127</v>
      </c>
      <c r="L134" s="36" t="s">
        <v>272</v>
      </c>
      <c r="M134" s="36"/>
      <c r="N134" s="8" t="s">
        <v>9</v>
      </c>
      <c r="O134" s="207" t="s">
        <v>628</v>
      </c>
      <c r="Q134" s="38">
        <v>461</v>
      </c>
      <c r="R134" s="14">
        <v>1320</v>
      </c>
      <c r="S134" s="14">
        <v>1310</v>
      </c>
      <c r="T134" s="263" t="s">
        <v>1325</v>
      </c>
      <c r="U134" s="263"/>
      <c r="V134" s="263"/>
      <c r="W134" s="14" t="str">
        <f t="shared" si="11"/>
        <v>v_139</v>
      </c>
      <c r="X134" s="14">
        <f t="shared" si="12"/>
        <v>1320</v>
      </c>
      <c r="Y134" s="263" t="str">
        <f t="shared" si="8"/>
        <v>v_34</v>
      </c>
      <c r="Z134" s="263">
        <f t="shared" si="13"/>
        <v>2050</v>
      </c>
      <c r="AA134" s="263"/>
      <c r="AB134" s="263"/>
      <c r="AD134" s="32" t="s">
        <v>1280</v>
      </c>
      <c r="AE134" s="32">
        <v>1</v>
      </c>
      <c r="AF134" s="124" t="s">
        <v>1126</v>
      </c>
      <c r="AG134" s="125" t="s">
        <v>1127</v>
      </c>
      <c r="AH134" s="145">
        <v>1</v>
      </c>
      <c r="AI134" s="145">
        <v>2</v>
      </c>
      <c r="AJ134" s="145">
        <v>3</v>
      </c>
      <c r="AK134" s="145">
        <v>4</v>
      </c>
      <c r="AL134" s="145">
        <v>5</v>
      </c>
      <c r="AM134" s="135"/>
      <c r="AN134" s="114" t="s">
        <v>579</v>
      </c>
      <c r="AO134" s="9"/>
      <c r="AP134" s="11" t="s">
        <v>629</v>
      </c>
      <c r="AQ134" s="42" t="s">
        <v>629</v>
      </c>
      <c r="AR134" s="55"/>
      <c r="AS134" s="96"/>
      <c r="AT134" s="96"/>
      <c r="AU134" s="96"/>
      <c r="AW134" s="97"/>
      <c r="AX134" s="113"/>
      <c r="AY134" s="97"/>
      <c r="AZ134" t="s">
        <v>382</v>
      </c>
      <c r="BA134" s="24"/>
      <c r="BB134" s="38">
        <v>46</v>
      </c>
      <c r="BC134" s="38">
        <v>127</v>
      </c>
      <c r="BD134" s="36" t="s">
        <v>272</v>
      </c>
      <c r="BE134" s="36" t="s">
        <v>628</v>
      </c>
      <c r="BF134" s="38">
        <v>461</v>
      </c>
      <c r="BG134" s="32" t="s">
        <v>631</v>
      </c>
      <c r="BH134" s="30"/>
      <c r="BI134" s="9" t="s">
        <v>579</v>
      </c>
      <c r="BJ134" s="9"/>
      <c r="BK134" s="11" t="s">
        <v>629</v>
      </c>
      <c r="BM134" s="113"/>
    </row>
    <row r="135" spans="1:65" x14ac:dyDescent="0.25">
      <c r="A135">
        <v>135</v>
      </c>
      <c r="B135" t="s">
        <v>380</v>
      </c>
      <c r="C135" t="s">
        <v>11</v>
      </c>
      <c r="D135" t="s">
        <v>381</v>
      </c>
      <c r="F135" s="24"/>
      <c r="H135" s="249">
        <v>17</v>
      </c>
      <c r="I135" s="249"/>
      <c r="J135" s="38">
        <v>46</v>
      </c>
      <c r="K135" s="38">
        <v>128</v>
      </c>
      <c r="L135" s="36" t="s">
        <v>272</v>
      </c>
      <c r="M135" s="36"/>
      <c r="N135" s="8" t="s">
        <v>9</v>
      </c>
      <c r="O135" s="207" t="s">
        <v>632</v>
      </c>
      <c r="Q135" s="38">
        <v>462</v>
      </c>
      <c r="R135" s="14">
        <v>1330</v>
      </c>
      <c r="S135" s="14">
        <v>1310</v>
      </c>
      <c r="T135" s="263" t="s">
        <v>1325</v>
      </c>
      <c r="U135" s="263"/>
      <c r="V135" s="263"/>
      <c r="W135" s="14" t="str">
        <f t="shared" si="11"/>
        <v>v_140</v>
      </c>
      <c r="X135" s="14">
        <f t="shared" si="12"/>
        <v>1330</v>
      </c>
      <c r="Y135" s="263" t="str">
        <f t="shared" ref="Y135:Y191" si="14">_xlfn.IFNA(VLOOKUP(O135,$P$194:$X$500,8,FALSE),"")</f>
        <v>v_35</v>
      </c>
      <c r="Z135" s="263">
        <f t="shared" si="13"/>
        <v>2060</v>
      </c>
      <c r="AA135" s="263"/>
      <c r="AB135" s="263"/>
      <c r="AD135" s="48" t="s">
        <v>633</v>
      </c>
      <c r="AE135" s="48">
        <v>1</v>
      </c>
      <c r="AF135" s="124" t="s">
        <v>1126</v>
      </c>
      <c r="AG135" s="125" t="s">
        <v>1127</v>
      </c>
      <c r="AH135" s="145">
        <v>1</v>
      </c>
      <c r="AI135" s="145">
        <v>2</v>
      </c>
      <c r="AJ135" s="145">
        <v>3</v>
      </c>
      <c r="AK135" s="145">
        <v>4</v>
      </c>
      <c r="AL135" s="145">
        <v>5</v>
      </c>
      <c r="AM135" s="136"/>
      <c r="AN135" s="114" t="s">
        <v>438</v>
      </c>
      <c r="AO135" s="9" t="s">
        <v>634</v>
      </c>
      <c r="AP135" s="268" t="s">
        <v>439</v>
      </c>
      <c r="AQ135" s="61" t="s">
        <v>635</v>
      </c>
      <c r="AR135" s="55"/>
      <c r="AT135" s="98"/>
      <c r="AW135" s="99"/>
      <c r="AX135" s="113"/>
      <c r="AY135" s="99"/>
      <c r="AZ135" t="s">
        <v>382</v>
      </c>
      <c r="BA135" s="24"/>
      <c r="BB135" s="38">
        <v>46</v>
      </c>
      <c r="BC135" s="38">
        <v>128</v>
      </c>
      <c r="BD135" s="36" t="s">
        <v>272</v>
      </c>
      <c r="BE135" s="36" t="s">
        <v>632</v>
      </c>
      <c r="BF135" s="38">
        <v>462</v>
      </c>
      <c r="BG135" s="48" t="s">
        <v>637</v>
      </c>
      <c r="BH135" s="52"/>
      <c r="BI135" s="9" t="s">
        <v>438</v>
      </c>
      <c r="BJ135" s="9" t="s">
        <v>634</v>
      </c>
      <c r="BK135" s="11" t="s">
        <v>635</v>
      </c>
      <c r="BM135" s="113"/>
    </row>
    <row r="136" spans="1:65" x14ac:dyDescent="0.25">
      <c r="A136">
        <v>136</v>
      </c>
      <c r="B136" t="s">
        <v>380</v>
      </c>
      <c r="C136" t="s">
        <v>11</v>
      </c>
      <c r="D136" t="s">
        <v>381</v>
      </c>
      <c r="F136" s="8" t="s">
        <v>426</v>
      </c>
      <c r="H136" s="249">
        <v>17</v>
      </c>
      <c r="I136" s="249"/>
      <c r="J136" s="38">
        <v>46</v>
      </c>
      <c r="K136" s="38">
        <v>129</v>
      </c>
      <c r="L136" s="36" t="s">
        <v>272</v>
      </c>
      <c r="M136" s="36"/>
      <c r="N136" s="8" t="s">
        <v>9</v>
      </c>
      <c r="O136" s="207" t="s">
        <v>638</v>
      </c>
      <c r="Q136" s="38">
        <v>463</v>
      </c>
      <c r="R136" s="14">
        <v>1340</v>
      </c>
      <c r="S136" s="14">
        <v>1310</v>
      </c>
      <c r="T136" s="263" t="s">
        <v>1325</v>
      </c>
      <c r="U136" s="263"/>
      <c r="V136" s="263"/>
      <c r="W136" s="14" t="str">
        <f t="shared" si="11"/>
        <v>v_141</v>
      </c>
      <c r="X136" s="14">
        <f t="shared" si="12"/>
        <v>1340</v>
      </c>
      <c r="Y136" s="263" t="str">
        <f t="shared" si="14"/>
        <v>v_36</v>
      </c>
      <c r="Z136" s="263">
        <f t="shared" si="13"/>
        <v>2070</v>
      </c>
      <c r="AA136" s="263"/>
      <c r="AB136" s="263"/>
      <c r="AD136" s="32" t="s">
        <v>639</v>
      </c>
      <c r="AE136" s="32">
        <v>1</v>
      </c>
      <c r="AF136" s="124" t="s">
        <v>1126</v>
      </c>
      <c r="AG136" s="125" t="s">
        <v>1127</v>
      </c>
      <c r="AH136" s="145">
        <v>1</v>
      </c>
      <c r="AI136" s="145">
        <v>2</v>
      </c>
      <c r="AJ136" s="145">
        <v>3</v>
      </c>
      <c r="AK136" s="145">
        <v>4</v>
      </c>
      <c r="AL136" s="145">
        <v>5</v>
      </c>
      <c r="AM136" s="132"/>
      <c r="AN136" s="114" t="s">
        <v>18</v>
      </c>
      <c r="AO136" s="9" t="s">
        <v>640</v>
      </c>
      <c r="AP136" s="268" t="s">
        <v>640</v>
      </c>
      <c r="AQ136" s="42" t="s">
        <v>641</v>
      </c>
      <c r="AR136" s="55"/>
      <c r="AT136" s="96"/>
      <c r="AW136" s="97"/>
      <c r="AX136" s="113"/>
      <c r="AY136" s="97"/>
      <c r="AZ136" t="s">
        <v>382</v>
      </c>
      <c r="BA136" s="8"/>
      <c r="BB136" s="38">
        <v>46</v>
      </c>
      <c r="BC136" s="38">
        <v>129</v>
      </c>
      <c r="BD136" s="36" t="s">
        <v>272</v>
      </c>
      <c r="BE136" s="36" t="s">
        <v>638</v>
      </c>
      <c r="BF136" s="38">
        <v>463</v>
      </c>
      <c r="BG136" s="32" t="s">
        <v>643</v>
      </c>
      <c r="BH136" s="32"/>
      <c r="BI136" s="9" t="s">
        <v>18</v>
      </c>
      <c r="BJ136" s="9" t="s">
        <v>640</v>
      </c>
      <c r="BK136" s="11" t="s">
        <v>641</v>
      </c>
      <c r="BM136" s="113"/>
    </row>
    <row r="137" spans="1:65" x14ac:dyDescent="0.25">
      <c r="A137">
        <v>137</v>
      </c>
      <c r="B137" t="s">
        <v>380</v>
      </c>
      <c r="C137" t="s">
        <v>11</v>
      </c>
      <c r="D137" t="s">
        <v>381</v>
      </c>
      <c r="F137" s="8" t="s">
        <v>426</v>
      </c>
      <c r="H137" s="249">
        <v>17</v>
      </c>
      <c r="I137" s="249"/>
      <c r="J137" s="38">
        <v>46</v>
      </c>
      <c r="K137" s="38">
        <v>130</v>
      </c>
      <c r="L137" s="36" t="s">
        <v>272</v>
      </c>
      <c r="M137" s="36"/>
      <c r="N137" s="8" t="s">
        <v>9</v>
      </c>
      <c r="O137" s="207" t="s">
        <v>644</v>
      </c>
      <c r="Q137" s="38">
        <v>464</v>
      </c>
      <c r="R137" s="14">
        <v>1350</v>
      </c>
      <c r="S137" s="14">
        <v>1310</v>
      </c>
      <c r="T137" s="263" t="s">
        <v>1325</v>
      </c>
      <c r="U137" s="263"/>
      <c r="V137" s="263"/>
      <c r="W137" s="14" t="str">
        <f t="shared" si="11"/>
        <v>v_142</v>
      </c>
      <c r="X137" s="14">
        <f t="shared" si="12"/>
        <v>1350</v>
      </c>
      <c r="Y137" s="263" t="str">
        <f t="shared" si="14"/>
        <v>v_37</v>
      </c>
      <c r="Z137" s="263">
        <f t="shared" si="13"/>
        <v>2080</v>
      </c>
      <c r="AA137" s="263"/>
      <c r="AB137" s="263"/>
      <c r="AD137" s="32" t="s">
        <v>591</v>
      </c>
      <c r="AE137" s="32">
        <v>1</v>
      </c>
      <c r="AF137" s="124" t="s">
        <v>1126</v>
      </c>
      <c r="AG137" s="125" t="s">
        <v>1127</v>
      </c>
      <c r="AH137" s="145">
        <v>1</v>
      </c>
      <c r="AI137" s="145">
        <v>2</v>
      </c>
      <c r="AJ137" s="145">
        <v>3</v>
      </c>
      <c r="AK137" s="145">
        <v>4</v>
      </c>
      <c r="AL137" s="145">
        <v>5</v>
      </c>
      <c r="AM137" s="132"/>
      <c r="AN137" s="114" t="s">
        <v>135</v>
      </c>
      <c r="AO137" s="9" t="s">
        <v>179</v>
      </c>
      <c r="AP137" s="268" t="s">
        <v>179</v>
      </c>
      <c r="AQ137" s="42" t="s">
        <v>592</v>
      </c>
      <c r="AR137" s="55"/>
      <c r="AT137" s="96"/>
      <c r="AW137" s="97"/>
      <c r="AX137" s="113" t="s">
        <v>181</v>
      </c>
      <c r="AY137" s="97"/>
      <c r="AZ137" t="s">
        <v>382</v>
      </c>
      <c r="BA137" s="8"/>
      <c r="BB137" s="38">
        <v>46</v>
      </c>
      <c r="BC137" s="38">
        <v>130</v>
      </c>
      <c r="BD137" s="36" t="s">
        <v>272</v>
      </c>
      <c r="BE137" s="36" t="s">
        <v>644</v>
      </c>
      <c r="BF137" s="38">
        <v>464</v>
      </c>
      <c r="BG137" s="32" t="s">
        <v>646</v>
      </c>
      <c r="BH137" s="32"/>
      <c r="BI137" s="9" t="s">
        <v>135</v>
      </c>
      <c r="BJ137" s="9" t="s">
        <v>179</v>
      </c>
      <c r="BK137" s="11" t="s">
        <v>592</v>
      </c>
      <c r="BM137" s="113" t="s">
        <v>181</v>
      </c>
    </row>
    <row r="138" spans="1:65" x14ac:dyDescent="0.25">
      <c r="A138">
        <v>138</v>
      </c>
      <c r="B138" t="s">
        <v>380</v>
      </c>
      <c r="C138" t="s">
        <v>11</v>
      </c>
      <c r="D138" t="s">
        <v>381</v>
      </c>
      <c r="F138" s="8" t="s">
        <v>426</v>
      </c>
      <c r="H138" s="249">
        <v>17</v>
      </c>
      <c r="I138" s="249"/>
      <c r="J138" s="38">
        <v>46</v>
      </c>
      <c r="K138" s="38">
        <v>131</v>
      </c>
      <c r="L138" s="36" t="s">
        <v>272</v>
      </c>
      <c r="M138" s="36"/>
      <c r="N138" s="8" t="s">
        <v>9</v>
      </c>
      <c r="O138" s="207" t="s">
        <v>647</v>
      </c>
      <c r="Q138" s="38">
        <v>465</v>
      </c>
      <c r="R138" s="14">
        <v>1360</v>
      </c>
      <c r="S138" s="14">
        <v>1310</v>
      </c>
      <c r="T138" s="263" t="s">
        <v>1325</v>
      </c>
      <c r="U138" s="263"/>
      <c r="V138" s="263"/>
      <c r="W138" s="14" t="str">
        <f t="shared" si="11"/>
        <v>v_143</v>
      </c>
      <c r="X138" s="14">
        <f t="shared" si="12"/>
        <v>1360</v>
      </c>
      <c r="Y138" s="263" t="str">
        <f t="shared" si="14"/>
        <v>v_38</v>
      </c>
      <c r="Z138" s="263">
        <f t="shared" si="13"/>
        <v>2090</v>
      </c>
      <c r="AA138" s="263"/>
      <c r="AB138" s="263"/>
      <c r="AD138" s="32" t="s">
        <v>648</v>
      </c>
      <c r="AE138" s="32">
        <v>1</v>
      </c>
      <c r="AF138" s="124" t="s">
        <v>1126</v>
      </c>
      <c r="AG138" s="125" t="s">
        <v>1127</v>
      </c>
      <c r="AH138" s="145">
        <v>1</v>
      </c>
      <c r="AI138" s="145">
        <v>2</v>
      </c>
      <c r="AJ138" s="145">
        <v>3</v>
      </c>
      <c r="AK138" s="145">
        <v>4</v>
      </c>
      <c r="AL138" s="145">
        <v>5</v>
      </c>
      <c r="AM138" s="132"/>
      <c r="AN138" s="114" t="s">
        <v>135</v>
      </c>
      <c r="AO138" s="9" t="s">
        <v>179</v>
      </c>
      <c r="AP138" s="268" t="s">
        <v>179</v>
      </c>
      <c r="AQ138" s="42" t="s">
        <v>649</v>
      </c>
      <c r="AR138" s="55"/>
      <c r="AT138" s="96"/>
      <c r="AW138" s="97"/>
      <c r="AX138" s="113" t="s">
        <v>181</v>
      </c>
      <c r="AY138" s="97"/>
      <c r="AZ138" t="s">
        <v>382</v>
      </c>
      <c r="BA138" s="8"/>
      <c r="BB138" s="38">
        <v>46</v>
      </c>
      <c r="BC138" s="38">
        <v>131</v>
      </c>
      <c r="BD138" s="36" t="s">
        <v>272</v>
      </c>
      <c r="BE138" s="36" t="s">
        <v>647</v>
      </c>
      <c r="BF138" s="38">
        <v>465</v>
      </c>
      <c r="BG138" s="32" t="s">
        <v>651</v>
      </c>
      <c r="BH138" s="32"/>
      <c r="BI138" s="9" t="s">
        <v>135</v>
      </c>
      <c r="BJ138" s="9" t="s">
        <v>179</v>
      </c>
      <c r="BK138" s="11" t="s">
        <v>649</v>
      </c>
      <c r="BM138" s="113" t="s">
        <v>181</v>
      </c>
    </row>
    <row r="139" spans="1:65" x14ac:dyDescent="0.25">
      <c r="A139">
        <v>139</v>
      </c>
      <c r="B139" t="s">
        <v>380</v>
      </c>
      <c r="C139" t="s">
        <v>11</v>
      </c>
      <c r="D139" t="s">
        <v>381</v>
      </c>
      <c r="F139" s="8" t="s">
        <v>426</v>
      </c>
      <c r="H139" s="249">
        <v>17</v>
      </c>
      <c r="I139" s="249"/>
      <c r="J139" s="38">
        <v>46</v>
      </c>
      <c r="K139" s="38">
        <v>132</v>
      </c>
      <c r="L139" s="36" t="s">
        <v>272</v>
      </c>
      <c r="M139" s="36"/>
      <c r="N139" s="8" t="s">
        <v>9</v>
      </c>
      <c r="O139" s="207" t="s">
        <v>652</v>
      </c>
      <c r="Q139" s="38">
        <v>466</v>
      </c>
      <c r="R139" s="14">
        <v>1370</v>
      </c>
      <c r="S139" s="14">
        <v>1310</v>
      </c>
      <c r="T139" s="263" t="s">
        <v>1325</v>
      </c>
      <c r="U139" s="263"/>
      <c r="V139" s="263"/>
      <c r="W139" s="14" t="str">
        <f t="shared" si="11"/>
        <v>v_144</v>
      </c>
      <c r="X139" s="14">
        <f t="shared" si="12"/>
        <v>1370</v>
      </c>
      <c r="Y139" s="263" t="str">
        <f t="shared" si="14"/>
        <v>v_39</v>
      </c>
      <c r="Z139" s="263">
        <f t="shared" si="13"/>
        <v>2100</v>
      </c>
      <c r="AA139" s="263"/>
      <c r="AB139" s="263"/>
      <c r="AD139" s="32" t="s">
        <v>599</v>
      </c>
      <c r="AE139" s="32">
        <v>1</v>
      </c>
      <c r="AF139" s="124" t="s">
        <v>1126</v>
      </c>
      <c r="AG139" s="125" t="s">
        <v>1127</v>
      </c>
      <c r="AH139" s="145">
        <v>1</v>
      </c>
      <c r="AI139" s="145">
        <v>2</v>
      </c>
      <c r="AJ139" s="145">
        <v>3</v>
      </c>
      <c r="AK139" s="145">
        <v>4</v>
      </c>
      <c r="AL139" s="145">
        <v>5</v>
      </c>
      <c r="AM139" s="132"/>
      <c r="AN139" s="114" t="s">
        <v>90</v>
      </c>
      <c r="AO139" s="9" t="s">
        <v>239</v>
      </c>
      <c r="AP139" s="268" t="s">
        <v>239</v>
      </c>
      <c r="AQ139" s="42" t="s">
        <v>600</v>
      </c>
      <c r="AR139" s="55"/>
      <c r="AT139" s="96"/>
      <c r="AW139" s="97"/>
      <c r="AX139" s="113" t="s">
        <v>241</v>
      </c>
      <c r="AY139" s="97"/>
      <c r="AZ139" t="s">
        <v>382</v>
      </c>
      <c r="BA139" s="8"/>
      <c r="BB139" s="38">
        <v>46</v>
      </c>
      <c r="BC139" s="38">
        <v>132</v>
      </c>
      <c r="BD139" s="36" t="s">
        <v>272</v>
      </c>
      <c r="BE139" s="36" t="s">
        <v>652</v>
      </c>
      <c r="BF139" s="38">
        <v>466</v>
      </c>
      <c r="BG139" s="32" t="s">
        <v>654</v>
      </c>
      <c r="BH139" s="32"/>
      <c r="BI139" s="9" t="s">
        <v>90</v>
      </c>
      <c r="BJ139" s="9" t="s">
        <v>239</v>
      </c>
      <c r="BK139" s="11" t="s">
        <v>600</v>
      </c>
      <c r="BM139" s="113" t="s">
        <v>241</v>
      </c>
    </row>
    <row r="140" spans="1:65" x14ac:dyDescent="0.25">
      <c r="A140">
        <v>140</v>
      </c>
      <c r="B140" t="s">
        <v>380</v>
      </c>
      <c r="C140" t="s">
        <v>11</v>
      </c>
      <c r="D140" t="s">
        <v>381</v>
      </c>
      <c r="F140" s="8"/>
      <c r="H140" s="249">
        <v>17</v>
      </c>
      <c r="I140" s="249"/>
      <c r="J140" s="38">
        <v>46</v>
      </c>
      <c r="K140" s="38">
        <v>133</v>
      </c>
      <c r="L140" s="36" t="s">
        <v>272</v>
      </c>
      <c r="M140" s="36"/>
      <c r="N140" s="8" t="s">
        <v>9</v>
      </c>
      <c r="O140" s="207" t="s">
        <v>655</v>
      </c>
      <c r="Q140" s="38">
        <v>467</v>
      </c>
      <c r="R140" s="14">
        <v>1380</v>
      </c>
      <c r="S140" s="14"/>
      <c r="T140" s="263" t="s">
        <v>1325</v>
      </c>
      <c r="U140" s="263"/>
      <c r="V140" s="263"/>
      <c r="W140" s="14" t="str">
        <f t="shared" si="11"/>
        <v>v_145</v>
      </c>
      <c r="X140" s="14">
        <f t="shared" si="12"/>
        <v>1380</v>
      </c>
      <c r="Y140" s="263" t="str">
        <f t="shared" si="14"/>
        <v>v_40</v>
      </c>
      <c r="Z140" s="263">
        <f t="shared" si="13"/>
        <v>2110</v>
      </c>
      <c r="AA140" s="263"/>
      <c r="AB140" s="263"/>
      <c r="AD140" s="48" t="s">
        <v>656</v>
      </c>
      <c r="AE140" s="48"/>
      <c r="AF140" s="124" t="s">
        <v>1126</v>
      </c>
      <c r="AG140" s="125" t="s">
        <v>1127</v>
      </c>
      <c r="AH140" s="145">
        <v>1</v>
      </c>
      <c r="AI140" s="145">
        <v>2</v>
      </c>
      <c r="AJ140" s="145">
        <v>3</v>
      </c>
      <c r="AK140" s="145">
        <v>4</v>
      </c>
      <c r="AL140" s="145">
        <v>5</v>
      </c>
      <c r="AM140" s="131"/>
      <c r="AN140" s="11" t="s">
        <v>438</v>
      </c>
      <c r="AO140" s="11" t="s">
        <v>550</v>
      </c>
      <c r="AP140" s="268" t="s">
        <v>658</v>
      </c>
      <c r="AQ140" s="61" t="s">
        <v>657</v>
      </c>
      <c r="AR140" s="55"/>
      <c r="AT140" s="98"/>
      <c r="AW140" s="99"/>
      <c r="AX140" s="113"/>
      <c r="AY140" s="99"/>
      <c r="AZ140" t="s">
        <v>382</v>
      </c>
      <c r="BA140" s="8"/>
      <c r="BB140" s="38">
        <v>46</v>
      </c>
      <c r="BC140" s="38">
        <v>133</v>
      </c>
      <c r="BD140" s="36" t="s">
        <v>272</v>
      </c>
      <c r="BE140" s="36" t="s">
        <v>655</v>
      </c>
      <c r="BF140" s="38">
        <v>467</v>
      </c>
      <c r="BG140" s="48" t="s">
        <v>660</v>
      </c>
      <c r="BH140" s="48"/>
      <c r="BI140" s="11" t="s">
        <v>438</v>
      </c>
      <c r="BJ140" s="11" t="s">
        <v>550</v>
      </c>
      <c r="BK140" s="11" t="s">
        <v>657</v>
      </c>
      <c r="BM140" s="113"/>
    </row>
    <row r="141" spans="1:65" x14ac:dyDescent="0.25">
      <c r="A141">
        <v>141</v>
      </c>
      <c r="B141" t="s">
        <v>380</v>
      </c>
      <c r="C141" t="s">
        <v>11</v>
      </c>
      <c r="D141" t="s">
        <v>381</v>
      </c>
      <c r="F141" s="8" t="s">
        <v>426</v>
      </c>
      <c r="H141" s="249">
        <v>17</v>
      </c>
      <c r="I141" s="249"/>
      <c r="J141" s="38">
        <v>46</v>
      </c>
      <c r="K141" s="38">
        <v>134</v>
      </c>
      <c r="L141" s="36" t="s">
        <v>272</v>
      </c>
      <c r="M141" s="36"/>
      <c r="N141" s="8" t="s">
        <v>9</v>
      </c>
      <c r="O141" s="207" t="s">
        <v>661</v>
      </c>
      <c r="Q141" s="38">
        <v>468</v>
      </c>
      <c r="R141" s="14">
        <v>1390</v>
      </c>
      <c r="S141" s="14">
        <v>1380</v>
      </c>
      <c r="T141" s="263" t="s">
        <v>1325</v>
      </c>
      <c r="U141" s="263"/>
      <c r="V141" s="263"/>
      <c r="W141" s="14" t="str">
        <f t="shared" si="11"/>
        <v>v_146</v>
      </c>
      <c r="X141" s="14">
        <f t="shared" si="12"/>
        <v>1390</v>
      </c>
      <c r="Y141" s="263" t="str">
        <f t="shared" si="14"/>
        <v>v_41</v>
      </c>
      <c r="Z141" s="263">
        <f t="shared" si="13"/>
        <v>2120</v>
      </c>
      <c r="AA141" s="263"/>
      <c r="AB141" s="263"/>
      <c r="AD141" s="246" t="s">
        <v>1233</v>
      </c>
      <c r="AE141" s="32">
        <v>1</v>
      </c>
      <c r="AF141" s="124" t="s">
        <v>1126</v>
      </c>
      <c r="AG141" s="125" t="s">
        <v>1127</v>
      </c>
      <c r="AH141" s="145">
        <v>1</v>
      </c>
      <c r="AI141" s="145">
        <v>2</v>
      </c>
      <c r="AJ141" s="145">
        <v>3</v>
      </c>
      <c r="AK141" s="145">
        <v>4</v>
      </c>
      <c r="AL141" s="145">
        <v>5</v>
      </c>
      <c r="AM141" s="132"/>
      <c r="AN141" s="114" t="s">
        <v>90</v>
      </c>
      <c r="AO141" s="11" t="s">
        <v>239</v>
      </c>
      <c r="AP141" s="268" t="s">
        <v>239</v>
      </c>
      <c r="AQ141" s="42" t="s">
        <v>663</v>
      </c>
      <c r="AR141" s="55"/>
      <c r="AT141" s="96"/>
      <c r="AW141" s="97"/>
      <c r="AX141" s="113" t="s">
        <v>241</v>
      </c>
      <c r="AY141" s="97"/>
      <c r="AZ141" t="s">
        <v>382</v>
      </c>
      <c r="BA141" s="8"/>
      <c r="BB141" s="38">
        <v>46</v>
      </c>
      <c r="BC141" s="38">
        <v>134</v>
      </c>
      <c r="BD141" s="36" t="s">
        <v>272</v>
      </c>
      <c r="BE141" s="36" t="s">
        <v>661</v>
      </c>
      <c r="BF141" s="38">
        <v>468</v>
      </c>
      <c r="BG141" s="32" t="s">
        <v>665</v>
      </c>
      <c r="BH141" s="32"/>
      <c r="BI141" s="9" t="s">
        <v>90</v>
      </c>
      <c r="BJ141" s="11" t="s">
        <v>239</v>
      </c>
      <c r="BK141" s="11" t="s">
        <v>663</v>
      </c>
      <c r="BM141" s="113" t="s">
        <v>241</v>
      </c>
    </row>
    <row r="142" spans="1:65" x14ac:dyDescent="0.25">
      <c r="A142">
        <v>142</v>
      </c>
      <c r="B142" t="s">
        <v>380</v>
      </c>
      <c r="C142" t="s">
        <v>11</v>
      </c>
      <c r="D142" t="s">
        <v>381</v>
      </c>
      <c r="F142" s="8" t="s">
        <v>426</v>
      </c>
      <c r="H142" s="249">
        <v>17</v>
      </c>
      <c r="I142" s="249"/>
      <c r="J142" s="38">
        <v>46</v>
      </c>
      <c r="K142" s="38">
        <v>135</v>
      </c>
      <c r="L142" s="36" t="s">
        <v>272</v>
      </c>
      <c r="M142" s="36"/>
      <c r="N142" s="8" t="s">
        <v>9</v>
      </c>
      <c r="O142" s="207" t="s">
        <v>666</v>
      </c>
      <c r="Q142" s="38">
        <v>469</v>
      </c>
      <c r="R142" s="14">
        <v>1400</v>
      </c>
      <c r="S142" s="14">
        <v>1380</v>
      </c>
      <c r="T142" s="263" t="s">
        <v>1325</v>
      </c>
      <c r="U142" s="263"/>
      <c r="V142" s="263"/>
      <c r="W142" s="14" t="str">
        <f t="shared" si="11"/>
        <v>v_147</v>
      </c>
      <c r="X142" s="14">
        <f t="shared" si="12"/>
        <v>1400</v>
      </c>
      <c r="Y142" s="263" t="str">
        <f t="shared" si="14"/>
        <v>v_42</v>
      </c>
      <c r="Z142" s="263">
        <f t="shared" si="13"/>
        <v>2130</v>
      </c>
      <c r="AA142" s="263" t="s">
        <v>1339</v>
      </c>
      <c r="AB142" s="263" t="s">
        <v>1340</v>
      </c>
      <c r="AD142" s="246" t="s">
        <v>1234</v>
      </c>
      <c r="AE142" s="32">
        <v>1</v>
      </c>
      <c r="AF142" s="124" t="s">
        <v>1126</v>
      </c>
      <c r="AG142" s="125" t="s">
        <v>1127</v>
      </c>
      <c r="AH142" s="145">
        <v>1</v>
      </c>
      <c r="AI142" s="145">
        <v>2</v>
      </c>
      <c r="AJ142" s="145">
        <v>3</v>
      </c>
      <c r="AK142" s="145">
        <v>4</v>
      </c>
      <c r="AL142" s="145">
        <v>5</v>
      </c>
      <c r="AM142" s="132"/>
      <c r="AN142" s="114" t="s">
        <v>135</v>
      </c>
      <c r="AO142" s="9" t="s">
        <v>155</v>
      </c>
      <c r="AP142" s="268" t="s">
        <v>155</v>
      </c>
      <c r="AQ142" s="42" t="s">
        <v>668</v>
      </c>
      <c r="AR142" s="55"/>
      <c r="AT142" s="96"/>
      <c r="AW142" s="97"/>
      <c r="AX142" s="113" t="s">
        <v>501</v>
      </c>
      <c r="AY142" s="97"/>
      <c r="AZ142" t="s">
        <v>382</v>
      </c>
      <c r="BA142" s="8"/>
      <c r="BB142" s="38">
        <v>46</v>
      </c>
      <c r="BC142" s="38">
        <v>135</v>
      </c>
      <c r="BD142" s="36" t="s">
        <v>272</v>
      </c>
      <c r="BE142" s="36" t="s">
        <v>666</v>
      </c>
      <c r="BF142" s="38">
        <v>469</v>
      </c>
      <c r="BG142" s="32" t="s">
        <v>670</v>
      </c>
      <c r="BH142" s="32"/>
      <c r="BI142" s="9" t="s">
        <v>135</v>
      </c>
      <c r="BJ142" s="9" t="s">
        <v>155</v>
      </c>
      <c r="BK142" s="11" t="s">
        <v>668</v>
      </c>
      <c r="BM142" s="113" t="s">
        <v>501</v>
      </c>
    </row>
    <row r="143" spans="1:65" x14ac:dyDescent="0.25">
      <c r="A143">
        <v>143</v>
      </c>
      <c r="B143" t="s">
        <v>380</v>
      </c>
      <c r="C143" t="s">
        <v>11</v>
      </c>
      <c r="D143" t="s">
        <v>381</v>
      </c>
      <c r="F143" s="8" t="s">
        <v>426</v>
      </c>
      <c r="H143" s="249">
        <v>17</v>
      </c>
      <c r="I143" s="249"/>
      <c r="J143" s="38">
        <v>46</v>
      </c>
      <c r="K143" s="38">
        <v>136</v>
      </c>
      <c r="L143" s="36" t="s">
        <v>272</v>
      </c>
      <c r="M143" s="36"/>
      <c r="N143" s="8" t="s">
        <v>9</v>
      </c>
      <c r="O143" s="207" t="s">
        <v>671</v>
      </c>
      <c r="Q143" s="38">
        <v>470</v>
      </c>
      <c r="R143" s="14">
        <v>1410</v>
      </c>
      <c r="S143" s="14">
        <v>1380</v>
      </c>
      <c r="T143" s="263" t="s">
        <v>1325</v>
      </c>
      <c r="U143" s="263"/>
      <c r="V143" s="263"/>
      <c r="W143" s="14" t="str">
        <f t="shared" si="11"/>
        <v>v_148</v>
      </c>
      <c r="X143" s="14">
        <f t="shared" si="12"/>
        <v>1410</v>
      </c>
      <c r="Y143" s="263" t="str">
        <f t="shared" si="14"/>
        <v>v_43</v>
      </c>
      <c r="Z143" s="263">
        <f t="shared" si="13"/>
        <v>2140</v>
      </c>
      <c r="AA143" s="263" t="s">
        <v>1341</v>
      </c>
      <c r="AB143" s="263" t="s">
        <v>1344</v>
      </c>
      <c r="AD143" s="32" t="s">
        <v>672</v>
      </c>
      <c r="AE143" s="32">
        <v>1</v>
      </c>
      <c r="AF143" s="124" t="s">
        <v>1126</v>
      </c>
      <c r="AG143" s="125" t="s">
        <v>1127</v>
      </c>
      <c r="AH143" s="145">
        <v>1</v>
      </c>
      <c r="AI143" s="145">
        <v>2</v>
      </c>
      <c r="AJ143" s="145">
        <v>3</v>
      </c>
      <c r="AK143" s="145">
        <v>4</v>
      </c>
      <c r="AL143" s="145">
        <v>5</v>
      </c>
      <c r="AM143" s="132"/>
      <c r="AN143" s="114" t="s">
        <v>90</v>
      </c>
      <c r="AO143" s="9" t="s">
        <v>206</v>
      </c>
      <c r="AP143" s="268" t="s">
        <v>206</v>
      </c>
      <c r="AQ143" s="5" t="s">
        <v>673</v>
      </c>
      <c r="AR143" s="55"/>
      <c r="AT143" s="96"/>
      <c r="AW143" s="100"/>
      <c r="AX143" s="112"/>
      <c r="AY143" s="100"/>
      <c r="AZ143" t="s">
        <v>382</v>
      </c>
      <c r="BA143" s="8"/>
      <c r="BB143" s="38">
        <v>46</v>
      </c>
      <c r="BC143" s="38">
        <v>136</v>
      </c>
      <c r="BD143" s="36" t="s">
        <v>272</v>
      </c>
      <c r="BE143" s="36" t="s">
        <v>671</v>
      </c>
      <c r="BF143" s="38">
        <v>470</v>
      </c>
      <c r="BG143" s="32" t="s">
        <v>675</v>
      </c>
      <c r="BH143" s="32"/>
      <c r="BI143" s="9" t="s">
        <v>90</v>
      </c>
      <c r="BJ143" s="9" t="s">
        <v>206</v>
      </c>
      <c r="BK143" s="11" t="s">
        <v>673</v>
      </c>
      <c r="BM143" s="112"/>
    </row>
    <row r="144" spans="1:65" x14ac:dyDescent="0.25">
      <c r="A144">
        <v>144</v>
      </c>
      <c r="B144" t="s">
        <v>676</v>
      </c>
      <c r="C144" t="s">
        <v>11</v>
      </c>
      <c r="D144" t="s">
        <v>778</v>
      </c>
      <c r="F144" s="8" t="s">
        <v>677</v>
      </c>
      <c r="H144" s="250">
        <v>18</v>
      </c>
      <c r="I144" s="250">
        <v>1</v>
      </c>
      <c r="J144" s="255">
        <v>1</v>
      </c>
      <c r="K144" s="38"/>
      <c r="L144" s="38">
        <v>104</v>
      </c>
      <c r="M144" s="38"/>
      <c r="N144" s="38" t="s">
        <v>9</v>
      </c>
      <c r="O144" s="207" t="s">
        <v>678</v>
      </c>
      <c r="P144" s="8"/>
      <c r="Q144" s="8"/>
      <c r="R144" s="14">
        <v>1420</v>
      </c>
      <c r="S144" s="14"/>
      <c r="T144" s="263" t="s">
        <v>1325</v>
      </c>
      <c r="U144" s="263"/>
      <c r="V144" s="263"/>
      <c r="W144" s="14" t="str">
        <f t="shared" si="11"/>
        <v>v_149</v>
      </c>
      <c r="X144" s="14">
        <f t="shared" si="12"/>
        <v>1420</v>
      </c>
      <c r="Y144" s="263" t="str">
        <f t="shared" si="14"/>
        <v>v_157</v>
      </c>
      <c r="Z144" s="263">
        <f t="shared" si="13"/>
        <v>2970</v>
      </c>
      <c r="AA144" s="263"/>
      <c r="AB144" s="263"/>
      <c r="AC144" s="14"/>
      <c r="AD144" s="17" t="s">
        <v>679</v>
      </c>
      <c r="AE144" s="17"/>
      <c r="AF144" s="179"/>
      <c r="AG144" s="180"/>
      <c r="AH144" s="154"/>
      <c r="AI144" s="154"/>
      <c r="AJ144" s="154"/>
      <c r="AK144" s="154"/>
      <c r="AL144" s="154"/>
      <c r="AM144" s="134"/>
      <c r="AN144" s="119"/>
      <c r="AO144" s="34"/>
      <c r="AP144" s="35"/>
      <c r="AR144" s="101"/>
      <c r="AS144" s="90"/>
      <c r="AT144" s="90"/>
      <c r="AU144" s="90"/>
      <c r="AW144" t="s">
        <v>1184</v>
      </c>
      <c r="AZ144" t="s">
        <v>680</v>
      </c>
      <c r="BA144" s="8" t="s">
        <v>677</v>
      </c>
      <c r="BB144" s="8"/>
      <c r="BC144" s="38"/>
      <c r="BD144" s="38">
        <v>104</v>
      </c>
      <c r="BE144" s="36" t="s">
        <v>678</v>
      </c>
      <c r="BF144" s="8"/>
      <c r="BG144" s="17" t="s">
        <v>681</v>
      </c>
      <c r="BH144" s="8"/>
      <c r="BI144" s="33"/>
      <c r="BJ144" s="34"/>
      <c r="BK144" s="35"/>
      <c r="BL144" s="95"/>
    </row>
    <row r="145" spans="1:65" x14ac:dyDescent="0.25">
      <c r="A145">
        <v>145</v>
      </c>
      <c r="B145" t="s">
        <v>676</v>
      </c>
      <c r="C145" t="s">
        <v>11</v>
      </c>
      <c r="F145" s="24">
        <v>25</v>
      </c>
      <c r="H145" s="250">
        <v>18</v>
      </c>
      <c r="I145" s="250"/>
      <c r="J145" s="246"/>
      <c r="K145" s="38">
        <v>137</v>
      </c>
      <c r="L145" s="38">
        <v>105</v>
      </c>
      <c r="M145" s="38"/>
      <c r="N145" s="38" t="s">
        <v>9</v>
      </c>
      <c r="O145" s="207" t="s">
        <v>682</v>
      </c>
      <c r="P145" s="8"/>
      <c r="Q145" s="8"/>
      <c r="R145" s="14">
        <v>1430</v>
      </c>
      <c r="S145" s="14">
        <v>1420</v>
      </c>
      <c r="T145" s="263" t="s">
        <v>1325</v>
      </c>
      <c r="U145" s="263"/>
      <c r="V145" s="263"/>
      <c r="W145" s="14" t="str">
        <f t="shared" si="11"/>
        <v>v_150</v>
      </c>
      <c r="X145" s="14">
        <f t="shared" si="12"/>
        <v>1430</v>
      </c>
      <c r="Y145" s="263" t="str">
        <f t="shared" si="14"/>
        <v>v_158</v>
      </c>
      <c r="Z145" s="263">
        <f t="shared" si="13"/>
        <v>2980</v>
      </c>
      <c r="AA145" s="263"/>
      <c r="AB145" s="263"/>
      <c r="AC145" s="14"/>
      <c r="AD145" s="32" t="s">
        <v>683</v>
      </c>
      <c r="AE145" s="32">
        <v>1</v>
      </c>
      <c r="AF145" s="124" t="s">
        <v>1128</v>
      </c>
      <c r="AG145" s="125" t="s">
        <v>1129</v>
      </c>
      <c r="AH145" s="145">
        <v>1</v>
      </c>
      <c r="AI145" s="145">
        <v>2</v>
      </c>
      <c r="AJ145" s="145">
        <v>3</v>
      </c>
      <c r="AK145" s="145">
        <v>4</v>
      </c>
      <c r="AL145" s="145">
        <v>5</v>
      </c>
      <c r="AM145" s="132"/>
      <c r="AN145" s="120" t="s">
        <v>107</v>
      </c>
      <c r="AO145" s="12" t="s">
        <v>297</v>
      </c>
      <c r="AP145" s="13" t="s">
        <v>684</v>
      </c>
      <c r="AQ145" s="53" t="s">
        <v>684</v>
      </c>
      <c r="AR145" s="103" t="s">
        <v>107</v>
      </c>
      <c r="AS145" s="4"/>
      <c r="AT145" s="5"/>
      <c r="AW145" t="s">
        <v>1184</v>
      </c>
      <c r="AZ145" t="s">
        <v>680</v>
      </c>
      <c r="BA145" s="24">
        <v>25</v>
      </c>
      <c r="BB145" s="8"/>
      <c r="BC145" s="38">
        <v>137</v>
      </c>
      <c r="BD145" s="38">
        <v>105</v>
      </c>
      <c r="BE145" s="36" t="s">
        <v>682</v>
      </c>
      <c r="BF145" s="8"/>
      <c r="BG145" s="32" t="s">
        <v>686</v>
      </c>
      <c r="BH145" s="32"/>
      <c r="BI145" s="12" t="s">
        <v>107</v>
      </c>
      <c r="BJ145" s="12" t="s">
        <v>297</v>
      </c>
      <c r="BK145" s="13" t="s">
        <v>684</v>
      </c>
      <c r="BL145" s="95"/>
    </row>
    <row r="146" spans="1:65" x14ac:dyDescent="0.25">
      <c r="A146">
        <v>146</v>
      </c>
      <c r="B146" t="s">
        <v>687</v>
      </c>
      <c r="C146" t="s">
        <v>11</v>
      </c>
      <c r="F146" s="8"/>
      <c r="H146" s="250">
        <v>18</v>
      </c>
      <c r="I146" s="250"/>
      <c r="J146" s="246"/>
      <c r="K146" s="38">
        <v>138</v>
      </c>
      <c r="L146" s="38">
        <v>106</v>
      </c>
      <c r="M146" s="38"/>
      <c r="N146" s="38" t="s">
        <v>9</v>
      </c>
      <c r="O146" s="207" t="s">
        <v>688</v>
      </c>
      <c r="P146" s="8"/>
      <c r="Q146" s="8"/>
      <c r="R146" s="14">
        <v>1440</v>
      </c>
      <c r="S146" s="14">
        <v>1420</v>
      </c>
      <c r="T146" s="263" t="s">
        <v>1325</v>
      </c>
      <c r="U146" s="263"/>
      <c r="V146" s="263"/>
      <c r="W146" s="14" t="str">
        <f t="shared" si="11"/>
        <v>v_151</v>
      </c>
      <c r="X146" s="14">
        <f t="shared" si="12"/>
        <v>1440</v>
      </c>
      <c r="Y146" s="263" t="str">
        <f t="shared" si="14"/>
        <v>v_159</v>
      </c>
      <c r="Z146" s="263">
        <f t="shared" si="13"/>
        <v>2990</v>
      </c>
      <c r="AA146" s="263"/>
      <c r="AB146" s="263"/>
      <c r="AC146" s="14"/>
      <c r="AD146" s="32" t="s">
        <v>998</v>
      </c>
      <c r="AE146" s="32">
        <v>1</v>
      </c>
      <c r="AF146" s="124" t="s">
        <v>1128</v>
      </c>
      <c r="AG146" s="125" t="s">
        <v>1129</v>
      </c>
      <c r="AH146" s="145">
        <v>1</v>
      </c>
      <c r="AI146" s="145">
        <v>2</v>
      </c>
      <c r="AJ146" s="145">
        <v>3</v>
      </c>
      <c r="AK146" s="145">
        <v>4</v>
      </c>
      <c r="AL146" s="145">
        <v>5</v>
      </c>
      <c r="AM146" s="132"/>
      <c r="AN146" s="13" t="s">
        <v>107</v>
      </c>
      <c r="AO146" s="13" t="s">
        <v>297</v>
      </c>
      <c r="AP146" s="13" t="s">
        <v>353</v>
      </c>
      <c r="AQ146" s="53" t="s">
        <v>353</v>
      </c>
      <c r="AR146" s="103" t="s">
        <v>107</v>
      </c>
      <c r="AS146" s="4"/>
      <c r="AT146" s="5"/>
      <c r="AW146" t="s">
        <v>1184</v>
      </c>
      <c r="AZ146" t="s">
        <v>680</v>
      </c>
      <c r="BA146" s="8"/>
      <c r="BB146" s="8"/>
      <c r="BC146" s="38">
        <v>138</v>
      </c>
      <c r="BD146" s="38">
        <v>106</v>
      </c>
      <c r="BE146" s="36" t="s">
        <v>688</v>
      </c>
      <c r="BF146" s="8"/>
      <c r="BG146" s="32" t="s">
        <v>690</v>
      </c>
      <c r="BH146" s="32"/>
      <c r="BI146" s="13" t="s">
        <v>107</v>
      </c>
      <c r="BJ146" s="13" t="s">
        <v>297</v>
      </c>
      <c r="BK146" s="13" t="s">
        <v>353</v>
      </c>
      <c r="BL146" s="95"/>
    </row>
    <row r="147" spans="1:65" x14ac:dyDescent="0.25">
      <c r="A147">
        <v>147</v>
      </c>
      <c r="B147" t="s">
        <v>687</v>
      </c>
      <c r="C147" t="s">
        <v>11</v>
      </c>
      <c r="F147" s="8"/>
      <c r="H147" s="250">
        <v>18</v>
      </c>
      <c r="I147" s="250"/>
      <c r="J147" s="246"/>
      <c r="K147" s="38">
        <v>139</v>
      </c>
      <c r="L147" s="38">
        <v>107</v>
      </c>
      <c r="M147" s="38"/>
      <c r="N147" s="38" t="s">
        <v>9</v>
      </c>
      <c r="O147" s="207" t="s">
        <v>691</v>
      </c>
      <c r="P147" s="8"/>
      <c r="Q147" s="8"/>
      <c r="R147" s="14">
        <v>1450</v>
      </c>
      <c r="S147" s="14">
        <v>1420</v>
      </c>
      <c r="T147" s="263" t="s">
        <v>1325</v>
      </c>
      <c r="U147" s="263"/>
      <c r="V147" s="263"/>
      <c r="W147" s="14" t="str">
        <f t="shared" si="11"/>
        <v>v_152</v>
      </c>
      <c r="X147" s="14">
        <f t="shared" si="12"/>
        <v>1450</v>
      </c>
      <c r="Y147" s="263" t="str">
        <f t="shared" si="14"/>
        <v>v_160</v>
      </c>
      <c r="Z147" s="263">
        <f t="shared" si="13"/>
        <v>3000</v>
      </c>
      <c r="AA147" s="263"/>
      <c r="AB147" s="263"/>
      <c r="AC147" s="14"/>
      <c r="AD147" s="32" t="s">
        <v>692</v>
      </c>
      <c r="AE147" s="32">
        <v>1</v>
      </c>
      <c r="AF147" s="124" t="s">
        <v>1128</v>
      </c>
      <c r="AG147" s="125" t="s">
        <v>1129</v>
      </c>
      <c r="AH147" s="145">
        <v>1</v>
      </c>
      <c r="AI147" s="145">
        <v>2</v>
      </c>
      <c r="AJ147" s="145">
        <v>3</v>
      </c>
      <c r="AK147" s="145">
        <v>4</v>
      </c>
      <c r="AL147" s="145">
        <v>5</v>
      </c>
      <c r="AM147" s="132"/>
      <c r="AN147" s="120" t="s">
        <v>107</v>
      </c>
      <c r="AO147" s="12" t="s">
        <v>297</v>
      </c>
      <c r="AP147" s="13" t="s">
        <v>693</v>
      </c>
      <c r="AQ147" s="53" t="s">
        <v>693</v>
      </c>
      <c r="AR147" s="103" t="s">
        <v>107</v>
      </c>
      <c r="AS147" s="4"/>
      <c r="AT147" s="5"/>
      <c r="AW147" t="s">
        <v>1184</v>
      </c>
      <c r="AZ147" t="s">
        <v>680</v>
      </c>
      <c r="BA147" s="8"/>
      <c r="BB147" s="8"/>
      <c r="BC147" s="38">
        <v>139</v>
      </c>
      <c r="BD147" s="38">
        <v>107</v>
      </c>
      <c r="BE147" s="36" t="s">
        <v>691</v>
      </c>
      <c r="BF147" s="8"/>
      <c r="BG147" s="32" t="s">
        <v>695</v>
      </c>
      <c r="BH147" s="32"/>
      <c r="BI147" s="12" t="s">
        <v>107</v>
      </c>
      <c r="BJ147" s="12" t="s">
        <v>297</v>
      </c>
      <c r="BK147" s="13" t="s">
        <v>693</v>
      </c>
      <c r="BL147" s="95"/>
    </row>
    <row r="148" spans="1:65" x14ac:dyDescent="0.25">
      <c r="A148">
        <v>148</v>
      </c>
      <c r="B148" t="s">
        <v>687</v>
      </c>
      <c r="C148" t="s">
        <v>11</v>
      </c>
      <c r="F148" s="8"/>
      <c r="H148" s="250">
        <v>18</v>
      </c>
      <c r="I148" s="250"/>
      <c r="J148" s="246"/>
      <c r="K148" s="38">
        <v>140</v>
      </c>
      <c r="L148" s="38">
        <v>108</v>
      </c>
      <c r="M148" s="38"/>
      <c r="N148" s="38" t="s">
        <v>9</v>
      </c>
      <c r="O148" s="207" t="s">
        <v>696</v>
      </c>
      <c r="P148" s="8"/>
      <c r="Q148" s="8"/>
      <c r="R148" s="14">
        <v>1460</v>
      </c>
      <c r="S148" s="14">
        <v>1420</v>
      </c>
      <c r="T148" s="263" t="s">
        <v>1325</v>
      </c>
      <c r="U148" s="263"/>
      <c r="V148" s="263"/>
      <c r="W148" s="14" t="str">
        <f t="shared" si="11"/>
        <v>v_160</v>
      </c>
      <c r="X148" s="14">
        <f t="shared" si="12"/>
        <v>1460</v>
      </c>
      <c r="Y148" s="263" t="str">
        <f t="shared" si="14"/>
        <v>v_161</v>
      </c>
      <c r="Z148" s="263">
        <f t="shared" si="13"/>
        <v>3010</v>
      </c>
      <c r="AA148" s="263"/>
      <c r="AB148" s="263"/>
      <c r="AC148" s="14"/>
      <c r="AD148" s="246" t="s">
        <v>1235</v>
      </c>
      <c r="AE148" s="32">
        <v>1</v>
      </c>
      <c r="AF148" s="124" t="s">
        <v>1128</v>
      </c>
      <c r="AG148" s="125" t="s">
        <v>1129</v>
      </c>
      <c r="AH148" s="145">
        <v>1</v>
      </c>
      <c r="AI148" s="145">
        <v>2</v>
      </c>
      <c r="AJ148" s="145">
        <v>3</v>
      </c>
      <c r="AK148" s="145">
        <v>4</v>
      </c>
      <c r="AL148" s="145">
        <v>5</v>
      </c>
      <c r="AM148" s="132"/>
      <c r="AN148" s="120" t="s">
        <v>107</v>
      </c>
      <c r="AO148" s="12" t="s">
        <v>297</v>
      </c>
      <c r="AP148" s="13" t="s">
        <v>697</v>
      </c>
      <c r="AQ148" s="53" t="s">
        <v>697</v>
      </c>
      <c r="AR148" s="104" t="s">
        <v>107</v>
      </c>
      <c r="AS148" s="4"/>
      <c r="AT148" s="5"/>
      <c r="AW148" t="s">
        <v>1184</v>
      </c>
      <c r="AZ148" t="s">
        <v>680</v>
      </c>
      <c r="BA148" s="8"/>
      <c r="BB148" s="8"/>
      <c r="BC148" s="38">
        <v>140</v>
      </c>
      <c r="BD148" s="38">
        <v>108</v>
      </c>
      <c r="BE148" s="36" t="s">
        <v>696</v>
      </c>
      <c r="BF148" s="8"/>
      <c r="BG148" s="32" t="s">
        <v>699</v>
      </c>
      <c r="BH148" s="32"/>
      <c r="BI148" s="12" t="s">
        <v>107</v>
      </c>
      <c r="BJ148" s="12" t="s">
        <v>297</v>
      </c>
      <c r="BK148" s="13" t="s">
        <v>697</v>
      </c>
      <c r="BL148" s="95"/>
    </row>
    <row r="149" spans="1:65" x14ac:dyDescent="0.25">
      <c r="A149">
        <v>149</v>
      </c>
      <c r="B149" t="s">
        <v>687</v>
      </c>
      <c r="C149" t="s">
        <v>11</v>
      </c>
      <c r="F149" s="8" t="s">
        <v>700</v>
      </c>
      <c r="H149" s="250">
        <v>18</v>
      </c>
      <c r="I149" s="250">
        <v>2</v>
      </c>
      <c r="J149" s="246"/>
      <c r="K149" s="38"/>
      <c r="L149" s="38">
        <v>109</v>
      </c>
      <c r="M149" s="38"/>
      <c r="N149" s="38" t="s">
        <v>9</v>
      </c>
      <c r="O149" s="207" t="s">
        <v>701</v>
      </c>
      <c r="P149" s="8"/>
      <c r="Q149" s="8"/>
      <c r="R149" s="14">
        <v>1470</v>
      </c>
      <c r="S149" s="14"/>
      <c r="T149" s="263" t="s">
        <v>1325</v>
      </c>
      <c r="U149" s="263"/>
      <c r="V149" s="263"/>
      <c r="W149" s="14" t="str">
        <f t="shared" si="11"/>
        <v>v_161</v>
      </c>
      <c r="X149" s="14">
        <f t="shared" si="12"/>
        <v>1470</v>
      </c>
      <c r="Y149" s="263" t="str">
        <f t="shared" si="14"/>
        <v>v_168</v>
      </c>
      <c r="Z149" s="263">
        <f t="shared" si="13"/>
        <v>3020</v>
      </c>
      <c r="AA149" s="263"/>
      <c r="AB149" s="263"/>
      <c r="AC149" s="14"/>
      <c r="AD149" s="17" t="s">
        <v>702</v>
      </c>
      <c r="AE149" s="17"/>
      <c r="AF149" s="179"/>
      <c r="AG149" s="180"/>
      <c r="AH149" s="154"/>
      <c r="AI149" s="154"/>
      <c r="AJ149" s="154"/>
      <c r="AK149" s="154"/>
      <c r="AL149" s="154"/>
      <c r="AM149" s="134"/>
      <c r="AN149" s="119"/>
      <c r="AO149" s="34"/>
      <c r="AP149" s="35"/>
      <c r="AQ149" s="90"/>
      <c r="AR149" s="101"/>
      <c r="AS149" s="91"/>
      <c r="AT149" s="90"/>
      <c r="AW149" t="s">
        <v>1184</v>
      </c>
      <c r="AZ149" t="s">
        <v>680</v>
      </c>
      <c r="BA149" s="8" t="s">
        <v>700</v>
      </c>
      <c r="BB149" s="8"/>
      <c r="BC149" s="38"/>
      <c r="BD149" s="38">
        <v>109</v>
      </c>
      <c r="BE149" s="36" t="s">
        <v>701</v>
      </c>
      <c r="BF149" s="8"/>
      <c r="BG149" s="17" t="s">
        <v>703</v>
      </c>
      <c r="BH149" s="8"/>
      <c r="BI149" s="33"/>
      <c r="BJ149" s="34"/>
      <c r="BK149" s="35"/>
      <c r="BL149" s="95"/>
    </row>
    <row r="150" spans="1:65" x14ac:dyDescent="0.25">
      <c r="A150">
        <v>150</v>
      </c>
      <c r="B150" t="s">
        <v>687</v>
      </c>
      <c r="C150" t="s">
        <v>11</v>
      </c>
      <c r="H150" s="250">
        <v>18</v>
      </c>
      <c r="I150" s="250"/>
      <c r="J150" s="246"/>
      <c r="K150" s="38">
        <v>141</v>
      </c>
      <c r="L150" s="38">
        <v>110</v>
      </c>
      <c r="M150" s="38"/>
      <c r="N150" s="38" t="s">
        <v>9</v>
      </c>
      <c r="O150" s="207" t="s">
        <v>704</v>
      </c>
      <c r="P150" s="8"/>
      <c r="Q150" s="8"/>
      <c r="R150" s="14">
        <v>1480</v>
      </c>
      <c r="S150" s="14">
        <v>1480</v>
      </c>
      <c r="T150" s="263" t="s">
        <v>1325</v>
      </c>
      <c r="U150" s="263"/>
      <c r="V150" s="263"/>
      <c r="W150" s="14" t="str">
        <f t="shared" si="11"/>
        <v>v_162</v>
      </c>
      <c r="X150" s="14">
        <f t="shared" si="12"/>
        <v>1480</v>
      </c>
      <c r="Y150" s="263" t="str">
        <f t="shared" si="14"/>
        <v>v_169</v>
      </c>
      <c r="Z150" s="263">
        <f t="shared" si="13"/>
        <v>3030</v>
      </c>
      <c r="AA150" s="263" t="s">
        <v>1339</v>
      </c>
      <c r="AB150" s="263" t="s">
        <v>1340</v>
      </c>
      <c r="AC150" s="14"/>
      <c r="AD150" s="32" t="s">
        <v>999</v>
      </c>
      <c r="AE150" s="32">
        <v>1</v>
      </c>
      <c r="AF150" s="124" t="s">
        <v>1128</v>
      </c>
      <c r="AG150" s="125" t="s">
        <v>1129</v>
      </c>
      <c r="AH150" s="145">
        <v>1</v>
      </c>
      <c r="AI150" s="145">
        <v>2</v>
      </c>
      <c r="AJ150" s="145">
        <v>3</v>
      </c>
      <c r="AK150" s="145">
        <v>4</v>
      </c>
      <c r="AL150" s="145">
        <v>5</v>
      </c>
      <c r="AM150" s="132"/>
      <c r="AN150" s="120" t="s">
        <v>45</v>
      </c>
      <c r="AO150" s="9" t="s">
        <v>433</v>
      </c>
      <c r="AP150" s="42" t="s">
        <v>705</v>
      </c>
      <c r="AQ150" s="61" t="s">
        <v>705</v>
      </c>
      <c r="AR150" s="104" t="s">
        <v>45</v>
      </c>
      <c r="AS150" s="6"/>
      <c r="AT150" s="61"/>
      <c r="AW150" t="s">
        <v>1184</v>
      </c>
      <c r="AX150" s="113" t="s">
        <v>501</v>
      </c>
      <c r="AZ150" t="s">
        <v>680</v>
      </c>
      <c r="BB150" s="8"/>
      <c r="BC150" s="38">
        <v>141</v>
      </c>
      <c r="BD150" s="38">
        <v>110</v>
      </c>
      <c r="BE150" s="36" t="s">
        <v>704</v>
      </c>
      <c r="BF150" s="8"/>
      <c r="BG150" s="32" t="s">
        <v>707</v>
      </c>
      <c r="BH150" s="32"/>
      <c r="BI150" s="12" t="s">
        <v>45</v>
      </c>
      <c r="BJ150" s="9" t="s">
        <v>433</v>
      </c>
      <c r="BK150" s="42" t="s">
        <v>705</v>
      </c>
      <c r="BL150" s="95"/>
      <c r="BM150" s="113" t="s">
        <v>501</v>
      </c>
    </row>
    <row r="151" spans="1:65" x14ac:dyDescent="0.25">
      <c r="A151">
        <v>151</v>
      </c>
      <c r="B151" t="s">
        <v>687</v>
      </c>
      <c r="C151" t="s">
        <v>11</v>
      </c>
      <c r="F151" s="8"/>
      <c r="H151" s="250">
        <v>18</v>
      </c>
      <c r="I151" s="250"/>
      <c r="J151" s="246"/>
      <c r="K151" s="38">
        <v>142</v>
      </c>
      <c r="L151" s="38">
        <v>111</v>
      </c>
      <c r="M151" s="38"/>
      <c r="N151" s="38" t="s">
        <v>9</v>
      </c>
      <c r="O151" s="207" t="s">
        <v>708</v>
      </c>
      <c r="P151" s="8"/>
      <c r="Q151" s="8"/>
      <c r="R151" s="14">
        <v>1490</v>
      </c>
      <c r="S151" s="14">
        <v>1480</v>
      </c>
      <c r="T151" s="263" t="s">
        <v>1325</v>
      </c>
      <c r="U151" s="263"/>
      <c r="V151" s="263"/>
      <c r="W151" s="14" t="str">
        <f t="shared" si="11"/>
        <v>v_163</v>
      </c>
      <c r="X151" s="14">
        <f t="shared" si="12"/>
        <v>1490</v>
      </c>
      <c r="Y151" s="263" t="str">
        <f t="shared" si="14"/>
        <v>v_170</v>
      </c>
      <c r="Z151" s="263">
        <f t="shared" si="13"/>
        <v>3040</v>
      </c>
      <c r="AA151" s="263"/>
      <c r="AB151" s="263"/>
      <c r="AC151" s="14"/>
      <c r="AD151" s="32" t="s">
        <v>709</v>
      </c>
      <c r="AE151" s="32">
        <v>1</v>
      </c>
      <c r="AF151" s="124" t="s">
        <v>1128</v>
      </c>
      <c r="AG151" s="125" t="s">
        <v>1129</v>
      </c>
      <c r="AH151" s="145">
        <v>1</v>
      </c>
      <c r="AI151" s="145">
        <v>2</v>
      </c>
      <c r="AJ151" s="145">
        <v>3</v>
      </c>
      <c r="AK151" s="145">
        <v>4</v>
      </c>
      <c r="AL151" s="145">
        <v>5</v>
      </c>
      <c r="AM151" s="132"/>
      <c r="AN151" s="120" t="s">
        <v>45</v>
      </c>
      <c r="AO151" s="9" t="s">
        <v>433</v>
      </c>
      <c r="AP151" s="42" t="s">
        <v>710</v>
      </c>
      <c r="AQ151" s="61" t="s">
        <v>710</v>
      </c>
      <c r="AR151" s="103" t="s">
        <v>45</v>
      </c>
      <c r="AS151" s="6"/>
      <c r="AT151" s="61"/>
      <c r="AW151" t="s">
        <v>1184</v>
      </c>
      <c r="AZ151" t="s">
        <v>680</v>
      </c>
      <c r="BA151" s="8"/>
      <c r="BB151" s="8"/>
      <c r="BC151" s="38">
        <v>142</v>
      </c>
      <c r="BD151" s="38">
        <v>111</v>
      </c>
      <c r="BE151" s="36" t="s">
        <v>708</v>
      </c>
      <c r="BF151" s="8"/>
      <c r="BG151" s="32" t="s">
        <v>712</v>
      </c>
      <c r="BH151" s="32"/>
      <c r="BI151" s="12" t="s">
        <v>45</v>
      </c>
      <c r="BJ151" s="9" t="s">
        <v>433</v>
      </c>
      <c r="BK151" s="42" t="s">
        <v>710</v>
      </c>
      <c r="BL151" s="95"/>
    </row>
    <row r="152" spans="1:65" x14ac:dyDescent="0.25">
      <c r="A152">
        <v>152</v>
      </c>
      <c r="B152" t="s">
        <v>687</v>
      </c>
      <c r="C152" t="s">
        <v>11</v>
      </c>
      <c r="F152" s="8"/>
      <c r="H152" s="250">
        <v>18</v>
      </c>
      <c r="I152" s="250"/>
      <c r="J152" s="246"/>
      <c r="K152" s="38">
        <v>143</v>
      </c>
      <c r="L152" s="38">
        <v>112</v>
      </c>
      <c r="M152" s="38"/>
      <c r="N152" s="38" t="s">
        <v>9</v>
      </c>
      <c r="O152" s="207" t="s">
        <v>713</v>
      </c>
      <c r="P152" s="8"/>
      <c r="Q152" s="8"/>
      <c r="R152" s="14">
        <v>1500</v>
      </c>
      <c r="S152" s="14">
        <v>1480</v>
      </c>
      <c r="T152" s="263" t="s">
        <v>1325</v>
      </c>
      <c r="U152" s="263"/>
      <c r="V152" s="263"/>
      <c r="W152" s="14" t="str">
        <f t="shared" si="11"/>
        <v>v_164</v>
      </c>
      <c r="X152" s="14">
        <f t="shared" si="12"/>
        <v>1500</v>
      </c>
      <c r="Y152" s="263" t="str">
        <f t="shared" si="14"/>
        <v>v_171</v>
      </c>
      <c r="Z152" s="263">
        <f t="shared" si="13"/>
        <v>3050</v>
      </c>
      <c r="AA152" s="263" t="s">
        <v>1339</v>
      </c>
      <c r="AB152" s="263" t="s">
        <v>1342</v>
      </c>
      <c r="AC152" s="14"/>
      <c r="AD152" s="32" t="s">
        <v>714</v>
      </c>
      <c r="AE152" s="32">
        <v>1</v>
      </c>
      <c r="AF152" s="124" t="s">
        <v>1128</v>
      </c>
      <c r="AG152" s="125" t="s">
        <v>1129</v>
      </c>
      <c r="AH152" s="145">
        <v>1</v>
      </c>
      <c r="AI152" s="145">
        <v>2</v>
      </c>
      <c r="AJ152" s="145">
        <v>3</v>
      </c>
      <c r="AK152" s="145">
        <v>4</v>
      </c>
      <c r="AL152" s="145">
        <v>5</v>
      </c>
      <c r="AM152" s="132"/>
      <c r="AN152" s="120" t="s">
        <v>90</v>
      </c>
      <c r="AO152" s="12" t="s">
        <v>239</v>
      </c>
      <c r="AP152" s="11" t="s">
        <v>715</v>
      </c>
      <c r="AQ152" s="42" t="s">
        <v>715</v>
      </c>
      <c r="AR152" s="103" t="s">
        <v>90</v>
      </c>
      <c r="AS152" s="4"/>
      <c r="AT152" s="5"/>
      <c r="AW152" t="s">
        <v>1184</v>
      </c>
      <c r="AX152" s="111" t="s">
        <v>241</v>
      </c>
      <c r="AZ152" t="s">
        <v>680</v>
      </c>
      <c r="BA152" s="8"/>
      <c r="BB152" s="8"/>
      <c r="BC152" s="38">
        <v>143</v>
      </c>
      <c r="BD152" s="38">
        <v>112</v>
      </c>
      <c r="BE152" s="36" t="s">
        <v>713</v>
      </c>
      <c r="BF152" s="8"/>
      <c r="BG152" s="32" t="s">
        <v>717</v>
      </c>
      <c r="BH152" s="32"/>
      <c r="BI152" s="12" t="s">
        <v>90</v>
      </c>
      <c r="BJ152" s="12" t="s">
        <v>239</v>
      </c>
      <c r="BK152" s="11" t="s">
        <v>715</v>
      </c>
      <c r="BL152" s="95"/>
      <c r="BM152" s="111" t="s">
        <v>241</v>
      </c>
    </row>
    <row r="153" spans="1:65" x14ac:dyDescent="0.25">
      <c r="A153">
        <v>153</v>
      </c>
      <c r="B153" t="s">
        <v>687</v>
      </c>
      <c r="C153" t="s">
        <v>11</v>
      </c>
      <c r="F153" s="8"/>
      <c r="H153" s="250">
        <v>18</v>
      </c>
      <c r="I153" s="250"/>
      <c r="J153" s="246"/>
      <c r="K153" s="38">
        <v>144</v>
      </c>
      <c r="L153" s="38">
        <v>113</v>
      </c>
      <c r="M153" s="38"/>
      <c r="N153" s="38" t="s">
        <v>9</v>
      </c>
      <c r="O153" s="207" t="s">
        <v>718</v>
      </c>
      <c r="P153" s="8"/>
      <c r="Q153" s="8"/>
      <c r="R153" s="14">
        <v>1510</v>
      </c>
      <c r="S153" s="14">
        <v>1480</v>
      </c>
      <c r="T153" s="263" t="s">
        <v>1325</v>
      </c>
      <c r="U153" s="263"/>
      <c r="V153" s="263"/>
      <c r="W153" s="14" t="str">
        <f t="shared" si="11"/>
        <v>v_165</v>
      </c>
      <c r="X153" s="14">
        <f t="shared" si="12"/>
        <v>1510</v>
      </c>
      <c r="Y153" s="263" t="str">
        <f t="shared" si="14"/>
        <v>v_172</v>
      </c>
      <c r="Z153" s="263">
        <f t="shared" si="13"/>
        <v>3060</v>
      </c>
      <c r="AA153" s="263"/>
      <c r="AB153" s="263"/>
      <c r="AC153" s="14"/>
      <c r="AD153" s="32" t="s">
        <v>719</v>
      </c>
      <c r="AE153" s="32">
        <v>1</v>
      </c>
      <c r="AF153" s="124" t="s">
        <v>1128</v>
      </c>
      <c r="AG153" s="125" t="s">
        <v>1129</v>
      </c>
      <c r="AH153" s="145">
        <v>1</v>
      </c>
      <c r="AI153" s="145">
        <v>2</v>
      </c>
      <c r="AJ153" s="145">
        <v>3</v>
      </c>
      <c r="AK153" s="145">
        <v>4</v>
      </c>
      <c r="AL153" s="145">
        <v>5</v>
      </c>
      <c r="AM153" s="132"/>
      <c r="AN153" s="120" t="s">
        <v>135</v>
      </c>
      <c r="AO153" s="12" t="s">
        <v>136</v>
      </c>
      <c r="AP153" s="53" t="s">
        <v>720</v>
      </c>
      <c r="AQ153" s="5" t="s">
        <v>720</v>
      </c>
      <c r="AR153" s="103" t="s">
        <v>135</v>
      </c>
      <c r="AS153" s="4"/>
      <c r="AT153" s="5"/>
      <c r="AW153" t="s">
        <v>1184</v>
      </c>
      <c r="AX153" s="112" t="s">
        <v>144</v>
      </c>
      <c r="AZ153" t="s">
        <v>680</v>
      </c>
      <c r="BA153" s="8"/>
      <c r="BB153" s="8"/>
      <c r="BC153" s="38">
        <v>144</v>
      </c>
      <c r="BD153" s="38">
        <v>113</v>
      </c>
      <c r="BE153" s="36" t="s">
        <v>718</v>
      </c>
      <c r="BF153" s="8"/>
      <c r="BG153" s="32" t="s">
        <v>722</v>
      </c>
      <c r="BH153" s="32"/>
      <c r="BI153" s="12" t="s">
        <v>135</v>
      </c>
      <c r="BJ153" s="12" t="s">
        <v>136</v>
      </c>
      <c r="BK153" s="53" t="s">
        <v>720</v>
      </c>
      <c r="BL153" s="95"/>
      <c r="BM153" s="112" t="s">
        <v>144</v>
      </c>
    </row>
    <row r="154" spans="1:65" x14ac:dyDescent="0.25">
      <c r="A154">
        <v>154</v>
      </c>
      <c r="B154" t="s">
        <v>687</v>
      </c>
      <c r="C154" t="s">
        <v>11</v>
      </c>
      <c r="F154" s="8"/>
      <c r="H154" s="250">
        <v>18</v>
      </c>
      <c r="I154" s="250">
        <v>3</v>
      </c>
      <c r="J154" s="246"/>
      <c r="K154" s="38"/>
      <c r="L154" s="38">
        <v>114</v>
      </c>
      <c r="M154" s="38"/>
      <c r="N154" s="38" t="s">
        <v>9</v>
      </c>
      <c r="O154" s="207" t="s">
        <v>723</v>
      </c>
      <c r="P154" s="8"/>
      <c r="Q154" s="8"/>
      <c r="R154" s="14">
        <v>1520</v>
      </c>
      <c r="S154" s="14"/>
      <c r="T154" s="263" t="s">
        <v>1325</v>
      </c>
      <c r="U154" s="263"/>
      <c r="V154" s="263"/>
      <c r="W154" s="14" t="str">
        <f t="shared" si="11"/>
        <v>v_166</v>
      </c>
      <c r="X154" s="14">
        <f t="shared" si="12"/>
        <v>1520</v>
      </c>
      <c r="Y154" s="263" t="str">
        <f t="shared" si="14"/>
        <v>v_173</v>
      </c>
      <c r="Z154" s="263">
        <f t="shared" si="13"/>
        <v>3070</v>
      </c>
      <c r="AA154" s="263"/>
      <c r="AB154" s="263"/>
      <c r="AC154" s="14"/>
      <c r="AD154" s="17" t="s">
        <v>1355</v>
      </c>
      <c r="AE154" s="17"/>
      <c r="AF154" s="179"/>
      <c r="AG154" s="180"/>
      <c r="AH154" s="154"/>
      <c r="AI154" s="154"/>
      <c r="AJ154" s="154"/>
      <c r="AK154" s="154"/>
      <c r="AL154" s="154"/>
      <c r="AM154" s="134"/>
      <c r="AN154" s="119"/>
      <c r="AO154" s="34"/>
      <c r="AP154" s="35"/>
      <c r="AQ154" s="90"/>
      <c r="AR154" s="101"/>
      <c r="AS154" s="90"/>
      <c r="AT154" s="90"/>
      <c r="AW154" t="s">
        <v>1184</v>
      </c>
      <c r="AZ154" t="s">
        <v>680</v>
      </c>
      <c r="BA154" s="8"/>
      <c r="BB154" s="8"/>
      <c r="BC154" s="38"/>
      <c r="BD154" s="38">
        <v>114</v>
      </c>
      <c r="BE154" s="36" t="s">
        <v>723</v>
      </c>
      <c r="BF154" s="8"/>
      <c r="BG154" s="17" t="s">
        <v>724</v>
      </c>
      <c r="BH154" s="8"/>
      <c r="BI154" s="33"/>
      <c r="BJ154" s="34"/>
      <c r="BK154" s="35"/>
      <c r="BL154" s="95"/>
    </row>
    <row r="155" spans="1:65" x14ac:dyDescent="0.25">
      <c r="A155">
        <v>155</v>
      </c>
      <c r="B155" t="s">
        <v>687</v>
      </c>
      <c r="C155" t="s">
        <v>11</v>
      </c>
      <c r="F155" s="8"/>
      <c r="H155" s="250">
        <v>18</v>
      </c>
      <c r="I155" s="250"/>
      <c r="J155" s="246"/>
      <c r="K155" s="38">
        <v>145</v>
      </c>
      <c r="L155" s="38">
        <v>115</v>
      </c>
      <c r="M155" s="38"/>
      <c r="N155" s="38" t="s">
        <v>9</v>
      </c>
      <c r="O155" s="207" t="s">
        <v>725</v>
      </c>
      <c r="P155" s="8"/>
      <c r="Q155" s="8"/>
      <c r="R155" s="14">
        <v>1530</v>
      </c>
      <c r="S155" s="14">
        <v>1520</v>
      </c>
      <c r="T155" s="263" t="s">
        <v>1325</v>
      </c>
      <c r="U155" s="263"/>
      <c r="V155" s="263"/>
      <c r="W155" s="14" t="str">
        <f t="shared" si="11"/>
        <v>v_167</v>
      </c>
      <c r="X155" s="14">
        <f t="shared" si="12"/>
        <v>1530</v>
      </c>
      <c r="Y155" s="263" t="str">
        <f t="shared" si="14"/>
        <v>v_174</v>
      </c>
      <c r="Z155" s="263">
        <f t="shared" si="13"/>
        <v>3080</v>
      </c>
      <c r="AA155" s="263"/>
      <c r="AB155" s="263"/>
      <c r="AC155" s="14"/>
      <c r="AD155" s="32" t="s">
        <v>726</v>
      </c>
      <c r="AE155" s="32">
        <v>1</v>
      </c>
      <c r="AF155" s="124" t="s">
        <v>1128</v>
      </c>
      <c r="AG155" s="125" t="s">
        <v>1129</v>
      </c>
      <c r="AH155" s="145">
        <v>1</v>
      </c>
      <c r="AI155" s="145">
        <v>2</v>
      </c>
      <c r="AJ155" s="145">
        <v>3</v>
      </c>
      <c r="AK155" s="145">
        <v>4</v>
      </c>
      <c r="AL155" s="145">
        <v>5</v>
      </c>
      <c r="AM155" s="127"/>
      <c r="AN155" s="120" t="s">
        <v>45</v>
      </c>
      <c r="AO155" s="12" t="s">
        <v>727</v>
      </c>
      <c r="AP155" s="53" t="s">
        <v>728</v>
      </c>
      <c r="AQ155" s="5" t="s">
        <v>728</v>
      </c>
      <c r="AR155" s="103" t="s">
        <v>45</v>
      </c>
      <c r="AS155" s="4"/>
      <c r="AT155" s="5"/>
      <c r="AW155" t="s">
        <v>1184</v>
      </c>
      <c r="AX155" s="112" t="s">
        <v>501</v>
      </c>
      <c r="AZ155" t="s">
        <v>680</v>
      </c>
      <c r="BA155" s="8"/>
      <c r="BB155" s="8"/>
      <c r="BC155" s="38">
        <v>145</v>
      </c>
      <c r="BD155" s="38">
        <v>115</v>
      </c>
      <c r="BE155" s="36" t="s">
        <v>725</v>
      </c>
      <c r="BF155" s="8"/>
      <c r="BG155" s="32" t="s">
        <v>730</v>
      </c>
      <c r="BH155" s="32"/>
      <c r="BI155" s="12" t="s">
        <v>45</v>
      </c>
      <c r="BJ155" s="12" t="s">
        <v>727</v>
      </c>
      <c r="BK155" s="53" t="s">
        <v>728</v>
      </c>
      <c r="BL155" s="95"/>
      <c r="BM155" s="112" t="s">
        <v>501</v>
      </c>
    </row>
    <row r="156" spans="1:65" x14ac:dyDescent="0.25">
      <c r="A156">
        <v>156</v>
      </c>
      <c r="B156" t="s">
        <v>687</v>
      </c>
      <c r="C156" t="s">
        <v>11</v>
      </c>
      <c r="F156" s="8"/>
      <c r="H156" s="250">
        <v>18</v>
      </c>
      <c r="I156" s="250"/>
      <c r="J156" s="246"/>
      <c r="K156" s="38">
        <v>146</v>
      </c>
      <c r="L156" s="38">
        <v>116</v>
      </c>
      <c r="M156" s="38"/>
      <c r="N156" s="38" t="s">
        <v>9</v>
      </c>
      <c r="O156" s="207" t="s">
        <v>731</v>
      </c>
      <c r="P156" s="8"/>
      <c r="Q156" s="8"/>
      <c r="R156" s="14">
        <v>1540</v>
      </c>
      <c r="S156" s="14">
        <v>1520</v>
      </c>
      <c r="T156" s="263" t="s">
        <v>1325</v>
      </c>
      <c r="U156" s="263"/>
      <c r="V156" s="263"/>
      <c r="W156" s="14" t="str">
        <f t="shared" si="11"/>
        <v>v_168</v>
      </c>
      <c r="X156" s="14">
        <f t="shared" si="12"/>
        <v>1540</v>
      </c>
      <c r="Y156" s="263" t="str">
        <f t="shared" si="14"/>
        <v>v_175</v>
      </c>
      <c r="Z156" s="263">
        <f t="shared" si="13"/>
        <v>3090</v>
      </c>
      <c r="AA156" s="263" t="s">
        <v>1342</v>
      </c>
      <c r="AB156" s="263" t="s">
        <v>1343</v>
      </c>
      <c r="AC156" s="14"/>
      <c r="AD156" s="32" t="s">
        <v>1004</v>
      </c>
      <c r="AE156" s="32">
        <v>1</v>
      </c>
      <c r="AF156" s="124" t="s">
        <v>1128</v>
      </c>
      <c r="AG156" s="125" t="s">
        <v>1129</v>
      </c>
      <c r="AH156" s="145">
        <v>1</v>
      </c>
      <c r="AI156" s="145">
        <v>2</v>
      </c>
      <c r="AJ156" s="145">
        <v>3</v>
      </c>
      <c r="AK156" s="145">
        <v>4</v>
      </c>
      <c r="AL156" s="145">
        <v>5</v>
      </c>
      <c r="AM156" s="132"/>
      <c r="AN156" s="120" t="s">
        <v>135</v>
      </c>
      <c r="AO156" s="12" t="s">
        <v>155</v>
      </c>
      <c r="AP156" s="42" t="s">
        <v>732</v>
      </c>
      <c r="AQ156" s="42" t="s">
        <v>732</v>
      </c>
      <c r="AR156" s="103" t="s">
        <v>135</v>
      </c>
      <c r="AS156" s="3"/>
      <c r="AT156" s="62"/>
      <c r="AW156" t="s">
        <v>1184</v>
      </c>
      <c r="AX156" s="111" t="s">
        <v>138</v>
      </c>
      <c r="AZ156" t="s">
        <v>680</v>
      </c>
      <c r="BA156" s="8"/>
      <c r="BB156" s="8"/>
      <c r="BC156" s="38">
        <v>146</v>
      </c>
      <c r="BD156" s="38">
        <v>116</v>
      </c>
      <c r="BE156" s="36" t="s">
        <v>731</v>
      </c>
      <c r="BF156" s="8"/>
      <c r="BG156" s="32" t="s">
        <v>734</v>
      </c>
      <c r="BH156" s="32"/>
      <c r="BI156" s="12" t="s">
        <v>135</v>
      </c>
      <c r="BJ156" s="12" t="s">
        <v>155</v>
      </c>
      <c r="BK156" s="42" t="s">
        <v>732</v>
      </c>
      <c r="BL156" s="95"/>
      <c r="BM156" s="111" t="s">
        <v>138</v>
      </c>
    </row>
    <row r="157" spans="1:65" x14ac:dyDescent="0.25">
      <c r="A157">
        <v>157</v>
      </c>
      <c r="B157" t="s">
        <v>687</v>
      </c>
      <c r="C157" t="s">
        <v>11</v>
      </c>
      <c r="F157" s="8"/>
      <c r="H157" s="250">
        <v>18</v>
      </c>
      <c r="I157" s="250"/>
      <c r="J157" s="246"/>
      <c r="K157" s="38">
        <v>147</v>
      </c>
      <c r="L157" s="38">
        <v>117</v>
      </c>
      <c r="M157" s="38"/>
      <c r="N157" s="38" t="s">
        <v>9</v>
      </c>
      <c r="O157" s="207" t="s">
        <v>735</v>
      </c>
      <c r="P157" s="8"/>
      <c r="Q157" s="8"/>
      <c r="R157" s="14">
        <v>1550</v>
      </c>
      <c r="S157" s="14">
        <v>1520</v>
      </c>
      <c r="T157" s="263" t="s">
        <v>1325</v>
      </c>
      <c r="U157" s="263"/>
      <c r="V157" s="263"/>
      <c r="W157" s="14" t="str">
        <f t="shared" si="11"/>
        <v>v_169</v>
      </c>
      <c r="X157" s="14">
        <f t="shared" si="12"/>
        <v>1550</v>
      </c>
      <c r="Y157" s="263" t="str">
        <f t="shared" si="14"/>
        <v>v_176</v>
      </c>
      <c r="Z157" s="263">
        <f t="shared" si="13"/>
        <v>3100</v>
      </c>
      <c r="AA157" s="263" t="s">
        <v>1342</v>
      </c>
      <c r="AB157" s="263" t="s">
        <v>1343</v>
      </c>
      <c r="AC157" s="14"/>
      <c r="AD157" s="32" t="s">
        <v>736</v>
      </c>
      <c r="AE157" s="32">
        <v>1</v>
      </c>
      <c r="AF157" s="124" t="s">
        <v>1128</v>
      </c>
      <c r="AG157" s="125" t="s">
        <v>1129</v>
      </c>
      <c r="AH157" s="145">
        <v>1</v>
      </c>
      <c r="AI157" s="145">
        <v>2</v>
      </c>
      <c r="AJ157" s="145">
        <v>3</v>
      </c>
      <c r="AK157" s="145">
        <v>4</v>
      </c>
      <c r="AL157" s="145">
        <v>5</v>
      </c>
      <c r="AM157" s="132"/>
      <c r="AN157" s="120" t="s">
        <v>18</v>
      </c>
      <c r="AO157" s="12" t="s">
        <v>19</v>
      </c>
      <c r="AP157" s="53" t="s">
        <v>737</v>
      </c>
      <c r="AQ157" s="53" t="s">
        <v>737</v>
      </c>
      <c r="AR157" s="103" t="s">
        <v>18</v>
      </c>
      <c r="AS157" s="3"/>
      <c r="AT157" s="62"/>
      <c r="AW157" t="s">
        <v>1184</v>
      </c>
      <c r="AX157" s="111" t="s">
        <v>113</v>
      </c>
      <c r="AZ157" t="s">
        <v>680</v>
      </c>
      <c r="BA157" s="8"/>
      <c r="BB157" s="8"/>
      <c r="BC157" s="38">
        <v>147</v>
      </c>
      <c r="BD157" s="38">
        <v>117</v>
      </c>
      <c r="BE157" s="36" t="s">
        <v>735</v>
      </c>
      <c r="BF157" s="8"/>
      <c r="BG157" s="32" t="s">
        <v>739</v>
      </c>
      <c r="BH157" s="32"/>
      <c r="BI157" s="12" t="s">
        <v>18</v>
      </c>
      <c r="BJ157" s="12" t="s">
        <v>19</v>
      </c>
      <c r="BK157" s="53" t="s">
        <v>737</v>
      </c>
      <c r="BL157" s="95"/>
      <c r="BM157" s="111" t="s">
        <v>113</v>
      </c>
    </row>
    <row r="158" spans="1:65" x14ac:dyDescent="0.25">
      <c r="A158">
        <v>158</v>
      </c>
      <c r="B158" t="s">
        <v>687</v>
      </c>
      <c r="C158" t="s">
        <v>11</v>
      </c>
      <c r="F158" s="8"/>
      <c r="H158" s="250">
        <v>18</v>
      </c>
      <c r="I158" s="250"/>
      <c r="J158" s="246"/>
      <c r="K158" s="38">
        <v>148</v>
      </c>
      <c r="L158" s="38">
        <v>118</v>
      </c>
      <c r="M158" s="38"/>
      <c r="N158" s="38" t="s">
        <v>9</v>
      </c>
      <c r="O158" s="207" t="s">
        <v>740</v>
      </c>
      <c r="P158" s="8"/>
      <c r="Q158" s="8"/>
      <c r="R158" s="14">
        <v>1560</v>
      </c>
      <c r="S158" s="14">
        <v>1520</v>
      </c>
      <c r="T158" s="263" t="s">
        <v>1325</v>
      </c>
      <c r="U158" s="263"/>
      <c r="V158" s="263"/>
      <c r="W158" s="14" t="str">
        <f t="shared" si="11"/>
        <v>v_170</v>
      </c>
      <c r="X158" s="14">
        <f t="shared" si="12"/>
        <v>1560</v>
      </c>
      <c r="Y158" s="263" t="str">
        <f t="shared" si="14"/>
        <v>v_177</v>
      </c>
      <c r="Z158" s="263">
        <f t="shared" si="13"/>
        <v>3110</v>
      </c>
      <c r="AA158" s="263"/>
      <c r="AB158" s="263"/>
      <c r="AC158" s="14"/>
      <c r="AD158" s="32" t="s">
        <v>741</v>
      </c>
      <c r="AE158" s="32">
        <v>1</v>
      </c>
      <c r="AF158" s="124" t="s">
        <v>1128</v>
      </c>
      <c r="AG158" s="125" t="s">
        <v>1129</v>
      </c>
      <c r="AH158" s="145">
        <v>1</v>
      </c>
      <c r="AI158" s="145">
        <v>2</v>
      </c>
      <c r="AJ158" s="145">
        <v>3</v>
      </c>
      <c r="AK158" s="145">
        <v>4</v>
      </c>
      <c r="AL158" s="145">
        <v>5</v>
      </c>
      <c r="AM158" s="132"/>
      <c r="AN158" s="120" t="s">
        <v>90</v>
      </c>
      <c r="AO158" s="12" t="s">
        <v>279</v>
      </c>
      <c r="AP158" s="53" t="s">
        <v>742</v>
      </c>
      <c r="AQ158" s="62" t="s">
        <v>742</v>
      </c>
      <c r="AR158" s="103" t="s">
        <v>90</v>
      </c>
      <c r="AS158" s="3"/>
      <c r="AT158" s="62"/>
      <c r="AW158" t="s">
        <v>1184</v>
      </c>
      <c r="AZ158" t="s">
        <v>680</v>
      </c>
      <c r="BA158" s="8"/>
      <c r="BB158" s="8"/>
      <c r="BC158" s="38">
        <v>148</v>
      </c>
      <c r="BD158" s="38">
        <v>118</v>
      </c>
      <c r="BE158" s="36" t="s">
        <v>740</v>
      </c>
      <c r="BF158" s="8"/>
      <c r="BG158" s="32" t="s">
        <v>744</v>
      </c>
      <c r="BH158" s="32"/>
      <c r="BI158" s="12" t="s">
        <v>90</v>
      </c>
      <c r="BJ158" s="12" t="s">
        <v>279</v>
      </c>
      <c r="BK158" s="53" t="s">
        <v>742</v>
      </c>
      <c r="BL158" s="95"/>
    </row>
    <row r="159" spans="1:65" x14ac:dyDescent="0.25">
      <c r="A159">
        <v>159</v>
      </c>
      <c r="B159" t="s">
        <v>687</v>
      </c>
      <c r="C159" t="s">
        <v>11</v>
      </c>
      <c r="F159" s="8"/>
      <c r="H159" s="250">
        <v>18</v>
      </c>
      <c r="I159" s="250"/>
      <c r="J159" s="246"/>
      <c r="K159" s="38">
        <v>149</v>
      </c>
      <c r="L159" s="38">
        <v>119</v>
      </c>
      <c r="M159" s="38"/>
      <c r="N159" s="38" t="s">
        <v>9</v>
      </c>
      <c r="O159" s="207" t="s">
        <v>745</v>
      </c>
      <c r="P159" s="8"/>
      <c r="Q159" s="8"/>
      <c r="R159" s="14">
        <v>1570</v>
      </c>
      <c r="S159" s="14">
        <v>1520</v>
      </c>
      <c r="T159" s="263" t="s">
        <v>1325</v>
      </c>
      <c r="U159" s="263"/>
      <c r="V159" s="263"/>
      <c r="W159" s="14" t="str">
        <f t="shared" si="11"/>
        <v>v_176</v>
      </c>
      <c r="X159" s="14">
        <f t="shared" si="12"/>
        <v>1570</v>
      </c>
      <c r="Y159" s="263" t="str">
        <f t="shared" si="14"/>
        <v>v_178</v>
      </c>
      <c r="Z159" s="263">
        <f t="shared" si="13"/>
        <v>3120</v>
      </c>
      <c r="AA159" s="263"/>
      <c r="AB159" s="263"/>
      <c r="AC159" s="14"/>
      <c r="AD159" s="246" t="s">
        <v>1265</v>
      </c>
      <c r="AE159" s="32">
        <v>1</v>
      </c>
      <c r="AF159" s="124" t="s">
        <v>1128</v>
      </c>
      <c r="AG159" s="125" t="s">
        <v>1129</v>
      </c>
      <c r="AH159" s="145">
        <v>1</v>
      </c>
      <c r="AI159" s="145">
        <v>2</v>
      </c>
      <c r="AJ159" s="145">
        <v>3</v>
      </c>
      <c r="AK159" s="145">
        <v>4</v>
      </c>
      <c r="AL159" s="145">
        <v>5</v>
      </c>
      <c r="AM159" s="132"/>
      <c r="AN159" s="114" t="s">
        <v>45</v>
      </c>
      <c r="AO159" s="9" t="s">
        <v>46</v>
      </c>
      <c r="AP159" s="42" t="s">
        <v>746</v>
      </c>
      <c r="AQ159" s="61" t="s">
        <v>746</v>
      </c>
      <c r="AR159" s="84" t="s">
        <v>45</v>
      </c>
      <c r="AS159" s="6"/>
      <c r="AT159" s="61"/>
      <c r="AW159" t="s">
        <v>1184</v>
      </c>
      <c r="AZ159" t="s">
        <v>680</v>
      </c>
      <c r="BA159" s="8"/>
      <c r="BB159" s="8"/>
      <c r="BC159" s="38">
        <v>149</v>
      </c>
      <c r="BD159" s="38">
        <v>119</v>
      </c>
      <c r="BE159" s="36" t="s">
        <v>745</v>
      </c>
      <c r="BF159" s="8"/>
      <c r="BG159" s="32" t="s">
        <v>748</v>
      </c>
      <c r="BH159" s="32"/>
      <c r="BI159" s="9" t="s">
        <v>45</v>
      </c>
      <c r="BJ159" s="9" t="s">
        <v>46</v>
      </c>
      <c r="BK159" s="42" t="s">
        <v>746</v>
      </c>
      <c r="BL159" s="95"/>
    </row>
    <row r="160" spans="1:65" x14ac:dyDescent="0.25">
      <c r="A160">
        <v>160</v>
      </c>
      <c r="B160" t="s">
        <v>687</v>
      </c>
      <c r="C160" t="s">
        <v>11</v>
      </c>
      <c r="F160" s="8"/>
      <c r="H160" s="250">
        <v>18</v>
      </c>
      <c r="I160" s="250"/>
      <c r="J160" s="246"/>
      <c r="K160" s="38">
        <v>150</v>
      </c>
      <c r="L160" s="38">
        <v>120</v>
      </c>
      <c r="M160" s="38"/>
      <c r="N160" s="38" t="s">
        <v>9</v>
      </c>
      <c r="O160" s="207" t="s">
        <v>749</v>
      </c>
      <c r="P160" s="8"/>
      <c r="Q160" s="8"/>
      <c r="R160" s="14">
        <v>1580</v>
      </c>
      <c r="S160" s="14">
        <v>1520</v>
      </c>
      <c r="T160" s="263" t="s">
        <v>1325</v>
      </c>
      <c r="U160" s="263"/>
      <c r="V160" s="263"/>
      <c r="W160" s="14" t="str">
        <f t="shared" si="11"/>
        <v>v_177</v>
      </c>
      <c r="X160" s="14">
        <f t="shared" si="12"/>
        <v>1580</v>
      </c>
      <c r="Y160" s="263" t="str">
        <f t="shared" si="14"/>
        <v>v_179</v>
      </c>
      <c r="Z160" s="263">
        <f t="shared" si="13"/>
        <v>3130</v>
      </c>
      <c r="AA160" s="263"/>
      <c r="AB160" s="263"/>
      <c r="AC160" s="14"/>
      <c r="AD160" s="32" t="s">
        <v>750</v>
      </c>
      <c r="AE160" s="32">
        <v>1</v>
      </c>
      <c r="AF160" s="124" t="s">
        <v>1128</v>
      </c>
      <c r="AG160" s="125" t="s">
        <v>1129</v>
      </c>
      <c r="AH160" s="145">
        <v>1</v>
      </c>
      <c r="AI160" s="145">
        <v>2</v>
      </c>
      <c r="AJ160" s="145">
        <v>3</v>
      </c>
      <c r="AK160" s="145">
        <v>4</v>
      </c>
      <c r="AL160" s="145">
        <v>5</v>
      </c>
      <c r="AM160" s="132"/>
      <c r="AN160" s="13" t="s">
        <v>135</v>
      </c>
      <c r="AO160" s="13" t="s">
        <v>155</v>
      </c>
      <c r="AP160" s="42" t="s">
        <v>751</v>
      </c>
      <c r="AQ160" s="42" t="s">
        <v>751</v>
      </c>
      <c r="AR160" s="103" t="s">
        <v>135</v>
      </c>
      <c r="AS160" s="4"/>
      <c r="AT160" s="5"/>
      <c r="AW160" t="s">
        <v>1184</v>
      </c>
      <c r="AZ160" t="s">
        <v>680</v>
      </c>
      <c r="BA160" s="8"/>
      <c r="BB160" s="8"/>
      <c r="BC160" s="38">
        <v>150</v>
      </c>
      <c r="BD160" s="38">
        <v>120</v>
      </c>
      <c r="BE160" s="36" t="s">
        <v>749</v>
      </c>
      <c r="BF160" s="8"/>
      <c r="BG160" s="32" t="s">
        <v>753</v>
      </c>
      <c r="BH160" s="32"/>
      <c r="BI160" s="13" t="s">
        <v>135</v>
      </c>
      <c r="BJ160" s="13" t="s">
        <v>155</v>
      </c>
      <c r="BK160" s="42" t="s">
        <v>751</v>
      </c>
      <c r="BL160" s="95"/>
    </row>
    <row r="161" spans="1:64" x14ac:dyDescent="0.25">
      <c r="A161">
        <v>161</v>
      </c>
      <c r="B161" t="s">
        <v>687</v>
      </c>
      <c r="C161" t="s">
        <v>11</v>
      </c>
      <c r="F161" s="8"/>
      <c r="H161" s="250">
        <v>18</v>
      </c>
      <c r="I161" s="250"/>
      <c r="J161" s="246"/>
      <c r="K161" s="38">
        <v>151</v>
      </c>
      <c r="L161" s="38">
        <v>121</v>
      </c>
      <c r="M161" s="38"/>
      <c r="N161" s="38" t="s">
        <v>9</v>
      </c>
      <c r="O161" s="207" t="s">
        <v>754</v>
      </c>
      <c r="P161" s="8"/>
      <c r="Q161" s="8"/>
      <c r="R161" s="14">
        <v>1590</v>
      </c>
      <c r="S161" s="14">
        <v>1520</v>
      </c>
      <c r="T161" s="263" t="s">
        <v>1325</v>
      </c>
      <c r="U161" s="263"/>
      <c r="V161" s="263"/>
      <c r="W161" s="14" t="str">
        <f t="shared" si="11"/>
        <v>v_178</v>
      </c>
      <c r="X161" s="14">
        <f t="shared" si="12"/>
        <v>1590</v>
      </c>
      <c r="Y161" s="263" t="str">
        <f t="shared" si="14"/>
        <v>v_180</v>
      </c>
      <c r="Z161" s="263">
        <f t="shared" si="13"/>
        <v>3140</v>
      </c>
      <c r="AA161" s="263"/>
      <c r="AB161" s="263"/>
      <c r="AC161" s="14"/>
      <c r="AD161" s="32" t="s">
        <v>755</v>
      </c>
      <c r="AE161" s="32">
        <v>1</v>
      </c>
      <c r="AF161" s="124" t="s">
        <v>1128</v>
      </c>
      <c r="AG161" s="125" t="s">
        <v>1129</v>
      </c>
      <c r="AH161" s="145">
        <v>1</v>
      </c>
      <c r="AI161" s="145">
        <v>2</v>
      </c>
      <c r="AJ161" s="145">
        <v>3</v>
      </c>
      <c r="AK161" s="145">
        <v>4</v>
      </c>
      <c r="AL161" s="145">
        <v>5</v>
      </c>
      <c r="AM161" s="132"/>
      <c r="AN161" s="120" t="s">
        <v>135</v>
      </c>
      <c r="AO161" s="12" t="s">
        <v>155</v>
      </c>
      <c r="AP161" s="11" t="s">
        <v>756</v>
      </c>
      <c r="AQ161" s="42" t="s">
        <v>756</v>
      </c>
      <c r="AR161" s="103" t="s">
        <v>135</v>
      </c>
      <c r="AS161" s="4"/>
      <c r="AT161" s="5"/>
      <c r="AW161" t="s">
        <v>1184</v>
      </c>
      <c r="AZ161" t="s">
        <v>680</v>
      </c>
      <c r="BA161" s="8"/>
      <c r="BB161" s="8"/>
      <c r="BC161" s="38">
        <v>151</v>
      </c>
      <c r="BD161" s="38">
        <v>121</v>
      </c>
      <c r="BE161" s="36" t="s">
        <v>754</v>
      </c>
      <c r="BF161" s="8"/>
      <c r="BG161" s="32" t="s">
        <v>758</v>
      </c>
      <c r="BH161" s="32"/>
      <c r="BI161" s="12" t="s">
        <v>135</v>
      </c>
      <c r="BJ161" s="12" t="s">
        <v>155</v>
      </c>
      <c r="BK161" s="11" t="s">
        <v>756</v>
      </c>
      <c r="BL161" s="95"/>
    </row>
    <row r="162" spans="1:64" x14ac:dyDescent="0.25">
      <c r="A162">
        <v>162</v>
      </c>
      <c r="B162" t="s">
        <v>687</v>
      </c>
      <c r="C162" t="s">
        <v>11</v>
      </c>
      <c r="F162" s="8"/>
      <c r="H162" s="250">
        <v>18</v>
      </c>
      <c r="I162" s="250"/>
      <c r="J162" s="246"/>
      <c r="K162" s="38">
        <v>152</v>
      </c>
      <c r="L162" s="38">
        <v>122</v>
      </c>
      <c r="M162" s="38"/>
      <c r="N162" s="38" t="s">
        <v>9</v>
      </c>
      <c r="O162" s="207" t="s">
        <v>759</v>
      </c>
      <c r="P162" s="8"/>
      <c r="Q162" s="8"/>
      <c r="R162" s="14">
        <v>1600</v>
      </c>
      <c r="S162" s="14">
        <v>1520</v>
      </c>
      <c r="T162" s="263" t="s">
        <v>1325</v>
      </c>
      <c r="U162" s="263"/>
      <c r="V162" s="263"/>
      <c r="W162" s="14" t="str">
        <f t="shared" si="11"/>
        <v>v_179</v>
      </c>
      <c r="X162" s="14">
        <f t="shared" si="12"/>
        <v>1600</v>
      </c>
      <c r="Y162" s="263" t="str">
        <f t="shared" si="14"/>
        <v>v_181</v>
      </c>
      <c r="Z162" s="263">
        <f t="shared" si="13"/>
        <v>3150</v>
      </c>
      <c r="AA162" s="263"/>
      <c r="AB162" s="263"/>
      <c r="AC162" s="14"/>
      <c r="AD162" s="32" t="s">
        <v>760</v>
      </c>
      <c r="AE162" s="32">
        <v>1</v>
      </c>
      <c r="AF162" s="124" t="s">
        <v>1128</v>
      </c>
      <c r="AG162" s="125" t="s">
        <v>1129</v>
      </c>
      <c r="AH162" s="145">
        <v>1</v>
      </c>
      <c r="AI162" s="145">
        <v>2</v>
      </c>
      <c r="AJ162" s="145">
        <v>3</v>
      </c>
      <c r="AK162" s="145">
        <v>4</v>
      </c>
      <c r="AL162" s="145">
        <v>5</v>
      </c>
      <c r="AM162" s="132"/>
      <c r="AN162" s="120" t="s">
        <v>107</v>
      </c>
      <c r="AO162" s="12" t="s">
        <v>108</v>
      </c>
      <c r="AP162" s="53" t="s">
        <v>761</v>
      </c>
      <c r="AQ162" s="92" t="s">
        <v>761</v>
      </c>
      <c r="AR162" s="103" t="s">
        <v>107</v>
      </c>
      <c r="AS162" s="3"/>
      <c r="AT162" s="62"/>
      <c r="AW162" t="s">
        <v>1184</v>
      </c>
      <c r="AZ162" t="s">
        <v>680</v>
      </c>
      <c r="BA162" s="8"/>
      <c r="BB162" s="8"/>
      <c r="BC162" s="38">
        <v>152</v>
      </c>
      <c r="BD162" s="38">
        <v>122</v>
      </c>
      <c r="BE162" s="36" t="s">
        <v>759</v>
      </c>
      <c r="BF162" s="8"/>
      <c r="BG162" s="32" t="s">
        <v>763</v>
      </c>
      <c r="BH162" s="32"/>
      <c r="BI162" s="12" t="s">
        <v>107</v>
      </c>
      <c r="BJ162" s="12" t="s">
        <v>108</v>
      </c>
      <c r="BK162" s="53" t="s">
        <v>761</v>
      </c>
      <c r="BL162" s="95"/>
    </row>
    <row r="163" spans="1:64" x14ac:dyDescent="0.25">
      <c r="A163">
        <v>163</v>
      </c>
      <c r="B163" t="s">
        <v>687</v>
      </c>
      <c r="C163" t="s">
        <v>11</v>
      </c>
      <c r="F163" s="8"/>
      <c r="H163" s="250">
        <v>18</v>
      </c>
      <c r="I163" s="250"/>
      <c r="J163" s="246"/>
      <c r="K163" s="38">
        <v>153</v>
      </c>
      <c r="L163" s="38">
        <v>123</v>
      </c>
      <c r="M163" s="38"/>
      <c r="N163" s="38" t="s">
        <v>9</v>
      </c>
      <c r="O163" s="207" t="s">
        <v>764</v>
      </c>
      <c r="P163" s="8"/>
      <c r="Q163" s="8"/>
      <c r="R163" s="14">
        <v>1610</v>
      </c>
      <c r="S163" s="14"/>
      <c r="T163" s="263" t="s">
        <v>1325</v>
      </c>
      <c r="U163" s="263"/>
      <c r="V163" s="263"/>
      <c r="W163" s="14" t="str">
        <f t="shared" si="11"/>
        <v>v_180</v>
      </c>
      <c r="X163" s="14">
        <f t="shared" si="12"/>
        <v>1610</v>
      </c>
      <c r="Y163" s="263" t="str">
        <f t="shared" si="14"/>
        <v>v_182</v>
      </c>
      <c r="Z163" s="263">
        <f t="shared" si="13"/>
        <v>3160</v>
      </c>
      <c r="AA163" s="263"/>
      <c r="AB163" s="263"/>
      <c r="AC163" s="14"/>
      <c r="AD163" s="48" t="s">
        <v>765</v>
      </c>
      <c r="AE163" s="48">
        <v>1</v>
      </c>
      <c r="AF163" s="172"/>
      <c r="AG163" s="173"/>
      <c r="AH163" s="147"/>
      <c r="AI163" s="147"/>
      <c r="AJ163" s="147"/>
      <c r="AK163" s="147"/>
      <c r="AL163" s="147"/>
      <c r="AM163" s="131"/>
      <c r="AN163" s="120" t="s">
        <v>438</v>
      </c>
      <c r="AO163" s="12" t="s">
        <v>559</v>
      </c>
      <c r="AP163" s="42" t="s">
        <v>766</v>
      </c>
      <c r="AQ163" s="61" t="s">
        <v>766</v>
      </c>
      <c r="AR163" s="103" t="s">
        <v>438</v>
      </c>
      <c r="AS163" s="4"/>
      <c r="AT163" s="5"/>
      <c r="AW163" t="s">
        <v>1184</v>
      </c>
      <c r="AZ163" t="s">
        <v>680</v>
      </c>
      <c r="BA163" s="8"/>
      <c r="BB163" s="8"/>
      <c r="BC163" s="38">
        <v>153</v>
      </c>
      <c r="BD163" s="38">
        <v>123</v>
      </c>
      <c r="BE163" s="36" t="s">
        <v>764</v>
      </c>
      <c r="BF163" s="8"/>
      <c r="BG163" s="48" t="s">
        <v>769</v>
      </c>
      <c r="BH163" s="48"/>
      <c r="BI163" s="12" t="s">
        <v>438</v>
      </c>
      <c r="BJ163" s="12" t="s">
        <v>559</v>
      </c>
      <c r="BK163" s="42" t="s">
        <v>766</v>
      </c>
      <c r="BL163" s="95"/>
    </row>
    <row r="164" spans="1:64" x14ac:dyDescent="0.25">
      <c r="A164">
        <v>164</v>
      </c>
      <c r="B164" t="s">
        <v>687</v>
      </c>
      <c r="C164" t="s">
        <v>11</v>
      </c>
      <c r="F164" s="8" t="s">
        <v>770</v>
      </c>
      <c r="H164" s="250">
        <v>18</v>
      </c>
      <c r="I164" s="250">
        <v>4</v>
      </c>
      <c r="J164" s="246"/>
      <c r="K164" s="38"/>
      <c r="L164" s="38">
        <v>124</v>
      </c>
      <c r="M164" s="38"/>
      <c r="N164" s="38" t="s">
        <v>9</v>
      </c>
      <c r="O164" s="207" t="s">
        <v>771</v>
      </c>
      <c r="P164" s="8"/>
      <c r="Q164" s="8"/>
      <c r="R164" s="14">
        <v>1620</v>
      </c>
      <c r="S164" s="14"/>
      <c r="T164" s="263" t="s">
        <v>1325</v>
      </c>
      <c r="U164" s="263"/>
      <c r="V164" s="263"/>
      <c r="W164" s="14" t="str">
        <f t="shared" si="11"/>
        <v>v_171</v>
      </c>
      <c r="X164" s="14">
        <f t="shared" si="12"/>
        <v>1620</v>
      </c>
      <c r="Y164" s="263" t="str">
        <f t="shared" si="14"/>
        <v>v_183</v>
      </c>
      <c r="Z164" s="263">
        <f t="shared" si="13"/>
        <v>3170</v>
      </c>
      <c r="AA164" s="263"/>
      <c r="AB164" s="263"/>
      <c r="AC164" s="14"/>
      <c r="AD164" s="260" t="s">
        <v>1018</v>
      </c>
      <c r="AE164" s="17">
        <v>1</v>
      </c>
      <c r="AF164" s="179"/>
      <c r="AG164" s="180"/>
      <c r="AH164" s="154"/>
      <c r="AI164" s="154"/>
      <c r="AJ164" s="154"/>
      <c r="AK164" s="154"/>
      <c r="AL164" s="154"/>
      <c r="AM164" s="134"/>
      <c r="AN164" s="121"/>
      <c r="AO164" s="12"/>
      <c r="AP164" s="13"/>
      <c r="AQ164" s="94"/>
      <c r="AR164" s="103"/>
      <c r="AS164" s="93"/>
      <c r="AT164" s="94"/>
      <c r="AW164" t="s">
        <v>1184</v>
      </c>
      <c r="AZ164" t="s">
        <v>680</v>
      </c>
      <c r="BA164" s="8" t="s">
        <v>770</v>
      </c>
      <c r="BB164" s="8"/>
      <c r="BC164" s="38"/>
      <c r="BD164" s="38">
        <v>124</v>
      </c>
      <c r="BE164" s="36" t="s">
        <v>771</v>
      </c>
      <c r="BF164" s="8"/>
      <c r="BG164" s="17" t="s">
        <v>772</v>
      </c>
      <c r="BH164" s="8"/>
      <c r="BI164" s="37"/>
      <c r="BJ164" s="12"/>
      <c r="BK164" s="13"/>
      <c r="BL164" s="95"/>
    </row>
    <row r="165" spans="1:64" x14ac:dyDescent="0.25">
      <c r="A165">
        <v>165</v>
      </c>
      <c r="B165" t="s">
        <v>687</v>
      </c>
      <c r="C165" t="s">
        <v>11</v>
      </c>
      <c r="H165" s="250">
        <v>19</v>
      </c>
      <c r="I165" s="250"/>
      <c r="J165" s="8"/>
      <c r="K165" s="38">
        <v>154</v>
      </c>
      <c r="L165" s="38">
        <v>125</v>
      </c>
      <c r="M165" s="38"/>
      <c r="N165" s="38" t="s">
        <v>9</v>
      </c>
      <c r="O165" s="207" t="s">
        <v>773</v>
      </c>
      <c r="P165" s="8"/>
      <c r="Q165" s="8"/>
      <c r="R165" s="14">
        <v>1630</v>
      </c>
      <c r="S165" s="14">
        <v>1620</v>
      </c>
      <c r="T165" s="263" t="s">
        <v>1325</v>
      </c>
      <c r="U165" s="263"/>
      <c r="V165" s="263"/>
      <c r="W165" s="14" t="str">
        <f t="shared" si="11"/>
        <v>v_172</v>
      </c>
      <c r="X165" s="14">
        <f t="shared" si="12"/>
        <v>1630</v>
      </c>
      <c r="Y165" s="263" t="str">
        <f t="shared" si="14"/>
        <v>v_184</v>
      </c>
      <c r="Z165" s="263">
        <f t="shared" si="13"/>
        <v>3180</v>
      </c>
      <c r="AA165" s="263" t="s">
        <v>1339</v>
      </c>
      <c r="AB165" s="263" t="s">
        <v>1342</v>
      </c>
      <c r="AC165" s="14"/>
      <c r="AD165" s="32" t="s">
        <v>774</v>
      </c>
      <c r="AE165" s="32">
        <v>1</v>
      </c>
      <c r="AF165" s="124" t="s">
        <v>1128</v>
      </c>
      <c r="AG165" s="125" t="s">
        <v>1129</v>
      </c>
      <c r="AH165" s="145">
        <v>1</v>
      </c>
      <c r="AI165" s="145">
        <v>2</v>
      </c>
      <c r="AJ165" s="145">
        <v>3</v>
      </c>
      <c r="AK165" s="145">
        <v>4</v>
      </c>
      <c r="AL165" s="145">
        <v>5</v>
      </c>
      <c r="AM165" s="132"/>
      <c r="AN165" s="120" t="s">
        <v>107</v>
      </c>
      <c r="AO165" s="12" t="s">
        <v>297</v>
      </c>
      <c r="AP165" s="53" t="s">
        <v>775</v>
      </c>
      <c r="AQ165" s="53" t="s">
        <v>775</v>
      </c>
      <c r="AR165" s="103" t="s">
        <v>107</v>
      </c>
      <c r="AS165" s="4"/>
      <c r="AT165" s="5"/>
      <c r="AW165" t="s">
        <v>1184</v>
      </c>
      <c r="AZ165" t="s">
        <v>680</v>
      </c>
      <c r="BB165" s="8"/>
      <c r="BC165" s="38">
        <v>154</v>
      </c>
      <c r="BD165" s="38">
        <v>125</v>
      </c>
      <c r="BE165" s="36" t="s">
        <v>773</v>
      </c>
      <c r="BF165" s="8"/>
      <c r="BG165" s="32" t="s">
        <v>774</v>
      </c>
      <c r="BH165" s="44"/>
      <c r="BI165" s="12" t="s">
        <v>107</v>
      </c>
      <c r="BJ165" s="12" t="s">
        <v>297</v>
      </c>
      <c r="BK165" s="53" t="s">
        <v>775</v>
      </c>
      <c r="BL165" s="95"/>
    </row>
    <row r="166" spans="1:64" x14ac:dyDescent="0.25">
      <c r="A166">
        <v>166</v>
      </c>
      <c r="B166" t="s">
        <v>777</v>
      </c>
      <c r="C166" t="s">
        <v>11</v>
      </c>
      <c r="H166" s="250">
        <v>19</v>
      </c>
      <c r="I166" s="250"/>
      <c r="J166" s="8"/>
      <c r="K166" s="38"/>
      <c r="L166" s="38"/>
      <c r="M166" s="38"/>
      <c r="N166" s="38"/>
      <c r="O166" s="207" t="s">
        <v>1185</v>
      </c>
      <c r="P166" s="8"/>
      <c r="Q166" s="8"/>
      <c r="R166" s="14">
        <v>1640</v>
      </c>
      <c r="S166" s="14"/>
      <c r="T166" s="14"/>
      <c r="U166" s="14"/>
      <c r="V166" s="14"/>
      <c r="W166" s="14" t="str">
        <f t="shared" si="11"/>
        <v>v_2000</v>
      </c>
      <c r="X166" s="14">
        <f t="shared" si="12"/>
        <v>1640</v>
      </c>
      <c r="Y166" s="263" t="str">
        <f t="shared" si="14"/>
        <v/>
      </c>
      <c r="Z166" s="263" t="str">
        <f t="shared" si="13"/>
        <v/>
      </c>
      <c r="AA166" s="14"/>
      <c r="AB166" s="14"/>
      <c r="AC166" s="14"/>
      <c r="AD166" s="32" t="s">
        <v>1016</v>
      </c>
      <c r="AE166" s="32"/>
      <c r="AF166" s="124"/>
      <c r="AG166" s="125"/>
      <c r="AH166" s="145"/>
      <c r="AI166" s="145"/>
      <c r="AJ166" s="145"/>
      <c r="AK166" s="145"/>
      <c r="AL166" s="145"/>
      <c r="AM166" s="132"/>
      <c r="AN166" s="13"/>
      <c r="AO166" s="13"/>
      <c r="AP166" s="53"/>
      <c r="AQ166" s="104"/>
      <c r="AR166" s="104"/>
      <c r="AS166" s="5"/>
      <c r="AT166" s="5"/>
      <c r="AU166" s="53"/>
      <c r="AW166" t="s">
        <v>1184</v>
      </c>
      <c r="BB166" s="8"/>
      <c r="BC166" s="38"/>
      <c r="BD166" s="38"/>
      <c r="BE166" s="36"/>
      <c r="BF166" s="8"/>
      <c r="BG166" s="32"/>
      <c r="BH166" s="44"/>
      <c r="BI166" s="13"/>
      <c r="BJ166" s="13"/>
      <c r="BK166" s="53"/>
      <c r="BL166" s="95"/>
    </row>
    <row r="167" spans="1:64" x14ac:dyDescent="0.25">
      <c r="A167">
        <v>167</v>
      </c>
      <c r="B167" t="s">
        <v>777</v>
      </c>
      <c r="C167" t="s">
        <v>11</v>
      </c>
      <c r="F167" t="s">
        <v>778</v>
      </c>
      <c r="H167" s="250">
        <v>19</v>
      </c>
      <c r="I167" s="250"/>
      <c r="J167" s="8"/>
      <c r="K167" s="38">
        <v>155</v>
      </c>
      <c r="L167" s="38"/>
      <c r="M167" s="38"/>
      <c r="N167" s="38" t="s">
        <v>9</v>
      </c>
      <c r="O167" s="207" t="s">
        <v>779</v>
      </c>
      <c r="P167" s="8"/>
      <c r="Q167" s="8"/>
      <c r="R167" s="14">
        <v>1650</v>
      </c>
      <c r="S167" s="14">
        <v>1640</v>
      </c>
      <c r="T167" s="263" t="s">
        <v>1325</v>
      </c>
      <c r="U167" s="263"/>
      <c r="V167" s="263"/>
      <c r="W167" s="14" t="str">
        <f t="shared" si="11"/>
        <v>v_181</v>
      </c>
      <c r="X167" s="14">
        <f t="shared" si="12"/>
        <v>1650</v>
      </c>
      <c r="Y167" s="263" t="str">
        <f t="shared" si="14"/>
        <v>v_8</v>
      </c>
      <c r="Z167" s="263">
        <f t="shared" si="13"/>
        <v>1895</v>
      </c>
      <c r="AA167" s="263" t="s">
        <v>1341</v>
      </c>
      <c r="AB167" s="263" t="s">
        <v>144</v>
      </c>
      <c r="AD167" s="8" t="s">
        <v>1017</v>
      </c>
      <c r="AE167" s="8">
        <v>2</v>
      </c>
      <c r="AF167" s="181"/>
      <c r="AG167" s="182"/>
      <c r="AH167" s="155" t="s">
        <v>1186</v>
      </c>
      <c r="AI167" s="155" t="s">
        <v>1187</v>
      </c>
      <c r="AJ167" s="155"/>
      <c r="AK167" s="155"/>
      <c r="AL167" s="155"/>
      <c r="AM167" s="132"/>
      <c r="AN167" s="13"/>
      <c r="AO167" s="13"/>
      <c r="AP167" s="53"/>
      <c r="AQ167" s="104"/>
      <c r="AR167" s="104"/>
      <c r="AS167" s="5"/>
      <c r="AT167" s="5"/>
      <c r="AU167" s="53"/>
      <c r="AW167" t="s">
        <v>1184</v>
      </c>
      <c r="AZ167" t="s">
        <v>780</v>
      </c>
      <c r="BA167" t="s">
        <v>778</v>
      </c>
      <c r="BB167" s="8"/>
      <c r="BC167" s="38"/>
      <c r="BD167" s="38"/>
      <c r="BE167" s="36"/>
      <c r="BF167" s="8" t="s">
        <v>779</v>
      </c>
      <c r="BG167" s="32" t="s">
        <v>781</v>
      </c>
      <c r="BH167" s="44"/>
      <c r="BI167" s="13"/>
      <c r="BJ167" s="13"/>
      <c r="BK167" s="53"/>
      <c r="BL167" s="95"/>
    </row>
    <row r="168" spans="1:64" x14ac:dyDescent="0.25">
      <c r="A168">
        <v>168</v>
      </c>
      <c r="B168" t="s">
        <v>777</v>
      </c>
      <c r="C168" t="s">
        <v>11</v>
      </c>
      <c r="F168" t="s">
        <v>778</v>
      </c>
      <c r="H168" s="250">
        <v>19</v>
      </c>
      <c r="I168" s="250"/>
      <c r="J168" s="8"/>
      <c r="K168" s="38">
        <v>156</v>
      </c>
      <c r="L168" s="38"/>
      <c r="M168" s="38"/>
      <c r="N168" s="38" t="s">
        <v>9</v>
      </c>
      <c r="O168" s="207" t="s">
        <v>782</v>
      </c>
      <c r="P168" s="8"/>
      <c r="Q168" s="8"/>
      <c r="R168" s="14">
        <v>1660</v>
      </c>
      <c r="S168" s="14">
        <v>1640</v>
      </c>
      <c r="T168" s="263" t="s">
        <v>1325</v>
      </c>
      <c r="U168" s="263"/>
      <c r="V168" s="263"/>
      <c r="W168" s="14" t="str">
        <f t="shared" si="11"/>
        <v>v_182</v>
      </c>
      <c r="X168" s="14">
        <f t="shared" si="12"/>
        <v>1660</v>
      </c>
      <c r="Y168" s="263" t="str">
        <f t="shared" si="14"/>
        <v>v_9</v>
      </c>
      <c r="Z168" s="263">
        <f t="shared" si="13"/>
        <v>1900</v>
      </c>
      <c r="AA168" s="263" t="s">
        <v>1341</v>
      </c>
      <c r="AB168" s="263" t="s">
        <v>144</v>
      </c>
      <c r="AD168" s="8" t="s">
        <v>783</v>
      </c>
      <c r="AE168" s="8">
        <v>2</v>
      </c>
      <c r="AF168" s="181"/>
      <c r="AG168" s="182"/>
      <c r="AH168" s="155" t="s">
        <v>1186</v>
      </c>
      <c r="AI168" s="155" t="s">
        <v>1187</v>
      </c>
      <c r="AJ168" s="155"/>
      <c r="AK168" s="155"/>
      <c r="AL168" s="155"/>
      <c r="AM168" s="132"/>
      <c r="AN168" s="13"/>
      <c r="AO168" s="13"/>
      <c r="AP168" s="53"/>
      <c r="AQ168" s="104"/>
      <c r="AR168" s="104"/>
      <c r="AS168" s="5"/>
      <c r="AT168" s="5"/>
      <c r="AU168" s="53"/>
      <c r="AW168" t="s">
        <v>1184</v>
      </c>
      <c r="AZ168" t="s">
        <v>780</v>
      </c>
      <c r="BA168" t="s">
        <v>778</v>
      </c>
      <c r="BB168" s="8"/>
      <c r="BC168" s="38"/>
      <c r="BD168" s="38"/>
      <c r="BE168" s="36"/>
      <c r="BF168" s="8" t="s">
        <v>782</v>
      </c>
      <c r="BG168" s="32" t="s">
        <v>783</v>
      </c>
      <c r="BH168" s="44"/>
      <c r="BI168" s="13"/>
      <c r="BJ168" s="13"/>
      <c r="BK168" s="53"/>
      <c r="BL168" s="95"/>
    </row>
    <row r="169" spans="1:64" x14ac:dyDescent="0.25">
      <c r="A169">
        <v>169</v>
      </c>
      <c r="B169" t="s">
        <v>777</v>
      </c>
      <c r="C169" t="s">
        <v>11</v>
      </c>
      <c r="F169" t="s">
        <v>778</v>
      </c>
      <c r="H169" s="250">
        <v>19</v>
      </c>
      <c r="I169" s="250"/>
      <c r="J169" s="8"/>
      <c r="K169" s="38">
        <v>157</v>
      </c>
      <c r="L169" s="38"/>
      <c r="M169" s="38"/>
      <c r="N169" s="38" t="s">
        <v>9</v>
      </c>
      <c r="O169" s="207" t="s">
        <v>784</v>
      </c>
      <c r="P169" s="8"/>
      <c r="Q169" s="8"/>
      <c r="R169" s="14">
        <v>1670</v>
      </c>
      <c r="S169" s="14">
        <v>1640</v>
      </c>
      <c r="T169" s="263" t="s">
        <v>1325</v>
      </c>
      <c r="U169" s="263"/>
      <c r="V169" s="263"/>
      <c r="W169" s="14" t="str">
        <f t="shared" si="11"/>
        <v>v_183</v>
      </c>
      <c r="X169" s="14">
        <f t="shared" si="12"/>
        <v>1670</v>
      </c>
      <c r="Y169" s="263" t="str">
        <f t="shared" si="14"/>
        <v>v_10</v>
      </c>
      <c r="Z169" s="263">
        <f t="shared" si="13"/>
        <v>1910</v>
      </c>
      <c r="AA169" s="263" t="s">
        <v>1341</v>
      </c>
      <c r="AB169" s="263" t="s">
        <v>144</v>
      </c>
      <c r="AD169" s="8" t="s">
        <v>785</v>
      </c>
      <c r="AE169" s="8">
        <v>2</v>
      </c>
      <c r="AF169" s="181"/>
      <c r="AG169" s="182"/>
      <c r="AH169" s="155" t="s">
        <v>1186</v>
      </c>
      <c r="AI169" s="155" t="s">
        <v>1187</v>
      </c>
      <c r="AJ169" s="155"/>
      <c r="AK169" s="155"/>
      <c r="AL169" s="155"/>
      <c r="AM169" s="132"/>
      <c r="AN169" s="13"/>
      <c r="AO169" s="13"/>
      <c r="AP169" s="53"/>
      <c r="AQ169" s="104"/>
      <c r="AR169" s="104"/>
      <c r="AS169" s="5"/>
      <c r="AT169" s="5"/>
      <c r="AU169" s="53"/>
      <c r="AW169" t="s">
        <v>1184</v>
      </c>
      <c r="AZ169" t="s">
        <v>780</v>
      </c>
      <c r="BA169" t="s">
        <v>778</v>
      </c>
      <c r="BB169" s="8"/>
      <c r="BC169" s="38"/>
      <c r="BD169" s="38"/>
      <c r="BE169" s="36"/>
      <c r="BF169" s="8" t="s">
        <v>784</v>
      </c>
      <c r="BG169" s="32" t="s">
        <v>786</v>
      </c>
      <c r="BH169" s="44"/>
      <c r="BI169" s="13"/>
      <c r="BJ169" s="13"/>
      <c r="BK169" s="53"/>
      <c r="BL169" s="95"/>
    </row>
    <row r="170" spans="1:64" x14ac:dyDescent="0.25">
      <c r="A170">
        <v>170</v>
      </c>
      <c r="B170" t="s">
        <v>777</v>
      </c>
      <c r="C170" t="s">
        <v>11</v>
      </c>
      <c r="F170" t="s">
        <v>778</v>
      </c>
      <c r="H170" s="250">
        <v>19</v>
      </c>
      <c r="I170" s="250"/>
      <c r="J170" s="8"/>
      <c r="K170" s="38">
        <v>158</v>
      </c>
      <c r="L170" s="38"/>
      <c r="M170" s="38"/>
      <c r="N170" s="38" t="s">
        <v>9</v>
      </c>
      <c r="O170" s="207" t="s">
        <v>787</v>
      </c>
      <c r="P170" s="8"/>
      <c r="Q170" s="8"/>
      <c r="R170" s="14">
        <v>1680</v>
      </c>
      <c r="S170" s="14">
        <v>1640</v>
      </c>
      <c r="T170" s="263" t="s">
        <v>1325</v>
      </c>
      <c r="U170" s="263"/>
      <c r="V170" s="263"/>
      <c r="W170" s="14" t="str">
        <f t="shared" si="11"/>
        <v>v_184</v>
      </c>
      <c r="X170" s="14">
        <f t="shared" si="12"/>
        <v>1680</v>
      </c>
      <c r="Y170" s="263" t="str">
        <f t="shared" si="14"/>
        <v>v_11</v>
      </c>
      <c r="Z170" s="263">
        <f t="shared" si="13"/>
        <v>1920</v>
      </c>
      <c r="AA170" s="263" t="s">
        <v>1341</v>
      </c>
      <c r="AB170" s="263" t="s">
        <v>144</v>
      </c>
      <c r="AD170" s="8" t="s">
        <v>381</v>
      </c>
      <c r="AE170" s="8">
        <v>2</v>
      </c>
      <c r="AF170" s="181"/>
      <c r="AG170" s="182"/>
      <c r="AH170" s="155" t="s">
        <v>1186</v>
      </c>
      <c r="AI170" s="155" t="s">
        <v>1187</v>
      </c>
      <c r="AJ170" s="155"/>
      <c r="AK170" s="155"/>
      <c r="AL170" s="155"/>
      <c r="AM170" s="132"/>
      <c r="AN170" s="13"/>
      <c r="AO170" s="13"/>
      <c r="AP170" s="53"/>
      <c r="AQ170" s="104"/>
      <c r="AR170" s="104"/>
      <c r="AS170" s="5"/>
      <c r="AT170" s="5"/>
      <c r="AU170" s="53"/>
      <c r="AW170" t="s">
        <v>1184</v>
      </c>
      <c r="AZ170" t="s">
        <v>780</v>
      </c>
      <c r="BA170" t="s">
        <v>778</v>
      </c>
      <c r="BB170" s="8"/>
      <c r="BC170" s="38"/>
      <c r="BD170" s="38"/>
      <c r="BE170" s="36"/>
      <c r="BF170" s="8" t="s">
        <v>787</v>
      </c>
      <c r="BG170" s="32" t="s">
        <v>788</v>
      </c>
      <c r="BH170" s="44"/>
      <c r="BI170" s="13"/>
      <c r="BJ170" s="13"/>
      <c r="BK170" s="53"/>
      <c r="BL170" s="95"/>
    </row>
    <row r="171" spans="1:64" x14ac:dyDescent="0.25">
      <c r="A171">
        <v>171</v>
      </c>
      <c r="B171" t="s">
        <v>777</v>
      </c>
      <c r="C171" t="s">
        <v>11</v>
      </c>
      <c r="F171" t="s">
        <v>778</v>
      </c>
      <c r="H171" s="250">
        <v>19</v>
      </c>
      <c r="I171" s="250"/>
      <c r="J171" s="8"/>
      <c r="K171" s="38">
        <v>159</v>
      </c>
      <c r="L171" s="38"/>
      <c r="M171" s="38"/>
      <c r="N171" s="38" t="s">
        <v>9</v>
      </c>
      <c r="O171" s="207" t="s">
        <v>789</v>
      </c>
      <c r="P171" s="8"/>
      <c r="Q171" s="8"/>
      <c r="R171" s="14">
        <v>1690</v>
      </c>
      <c r="S171" s="14">
        <v>1640</v>
      </c>
      <c r="T171" s="263" t="s">
        <v>1325</v>
      </c>
      <c r="U171" s="263"/>
      <c r="V171" s="263"/>
      <c r="W171" s="14" t="str">
        <f t="shared" si="11"/>
        <v>v_185</v>
      </c>
      <c r="X171" s="14">
        <f t="shared" si="12"/>
        <v>1690</v>
      </c>
      <c r="Y171" s="263" t="str">
        <f t="shared" si="14"/>
        <v>v_12</v>
      </c>
      <c r="Z171" s="263">
        <f t="shared" si="13"/>
        <v>1930</v>
      </c>
      <c r="AA171" s="263" t="s">
        <v>1341</v>
      </c>
      <c r="AB171" s="263" t="s">
        <v>144</v>
      </c>
      <c r="AD171" s="8" t="s">
        <v>790</v>
      </c>
      <c r="AE171" s="8">
        <v>2</v>
      </c>
      <c r="AF171" s="181"/>
      <c r="AG171" s="182"/>
      <c r="AH171" s="155" t="s">
        <v>1186</v>
      </c>
      <c r="AI171" s="155" t="s">
        <v>1187</v>
      </c>
      <c r="AJ171" s="155"/>
      <c r="AK171" s="155"/>
      <c r="AL171" s="155"/>
      <c r="AM171" s="132"/>
      <c r="AN171" s="13"/>
      <c r="AO171" s="13"/>
      <c r="AP171" s="53"/>
      <c r="AQ171" s="104"/>
      <c r="AR171" s="104"/>
      <c r="AS171" s="5"/>
      <c r="AT171" s="5"/>
      <c r="AU171" s="53"/>
      <c r="AW171" t="s">
        <v>1184</v>
      </c>
      <c r="AZ171" t="s">
        <v>780</v>
      </c>
      <c r="BA171" t="s">
        <v>778</v>
      </c>
      <c r="BB171" s="8"/>
      <c r="BC171" s="38"/>
      <c r="BD171" s="38"/>
      <c r="BE171" s="36"/>
      <c r="BF171" s="8" t="s">
        <v>789</v>
      </c>
      <c r="BG171" s="32" t="s">
        <v>791</v>
      </c>
      <c r="BH171" s="44"/>
      <c r="BI171" s="13"/>
      <c r="BJ171" s="13"/>
      <c r="BK171" s="53"/>
      <c r="BL171" s="95"/>
    </row>
    <row r="172" spans="1:64" x14ac:dyDescent="0.25">
      <c r="A172">
        <v>172</v>
      </c>
      <c r="B172" t="s">
        <v>777</v>
      </c>
      <c r="C172" t="s">
        <v>11</v>
      </c>
      <c r="F172" t="s">
        <v>778</v>
      </c>
      <c r="H172" s="250">
        <v>19</v>
      </c>
      <c r="I172" s="250"/>
      <c r="J172" s="8"/>
      <c r="K172" s="38">
        <v>160</v>
      </c>
      <c r="L172" s="38"/>
      <c r="M172" s="38"/>
      <c r="N172" s="38" t="s">
        <v>9</v>
      </c>
      <c r="O172" s="207" t="s">
        <v>792</v>
      </c>
      <c r="P172" s="8"/>
      <c r="Q172" s="8"/>
      <c r="R172" s="14">
        <v>1700</v>
      </c>
      <c r="S172" s="14">
        <v>1640</v>
      </c>
      <c r="T172" s="263" t="s">
        <v>1325</v>
      </c>
      <c r="U172" s="263"/>
      <c r="V172" s="263"/>
      <c r="W172" s="14" t="str">
        <f t="shared" si="11"/>
        <v>v_186</v>
      </c>
      <c r="X172" s="14">
        <f t="shared" si="12"/>
        <v>1700</v>
      </c>
      <c r="Y172" s="263" t="str">
        <f t="shared" si="14"/>
        <v>v_13</v>
      </c>
      <c r="Z172" s="263">
        <f t="shared" si="13"/>
        <v>1940</v>
      </c>
      <c r="AA172" s="263" t="s">
        <v>1341</v>
      </c>
      <c r="AB172" s="263" t="s">
        <v>144</v>
      </c>
      <c r="AD172" s="8" t="s">
        <v>793</v>
      </c>
      <c r="AE172" s="8">
        <v>2</v>
      </c>
      <c r="AF172" s="181"/>
      <c r="AG172" s="182"/>
      <c r="AH172" s="155" t="s">
        <v>1186</v>
      </c>
      <c r="AI172" s="155" t="s">
        <v>1187</v>
      </c>
      <c r="AJ172" s="155"/>
      <c r="AK172" s="155"/>
      <c r="AL172" s="155"/>
      <c r="AM172" s="132"/>
      <c r="AN172" s="13"/>
      <c r="AO172" s="13"/>
      <c r="AP172" s="53"/>
      <c r="AQ172" s="104"/>
      <c r="AR172" s="104"/>
      <c r="AS172" s="5"/>
      <c r="AT172" s="5"/>
      <c r="AU172" s="53"/>
      <c r="AW172" t="s">
        <v>1184</v>
      </c>
      <c r="AZ172" t="s">
        <v>780</v>
      </c>
      <c r="BA172" t="s">
        <v>778</v>
      </c>
      <c r="BB172" s="8"/>
      <c r="BC172" s="38"/>
      <c r="BD172" s="38"/>
      <c r="BE172" s="36"/>
      <c r="BF172" s="8" t="s">
        <v>792</v>
      </c>
      <c r="BG172" s="32" t="s">
        <v>794</v>
      </c>
      <c r="BH172" s="44"/>
      <c r="BI172" s="13"/>
      <c r="BJ172" s="13"/>
      <c r="BK172" s="53"/>
      <c r="BL172" s="95"/>
    </row>
    <row r="173" spans="1:64" x14ac:dyDescent="0.25">
      <c r="A173">
        <v>173</v>
      </c>
      <c r="B173" t="s">
        <v>777</v>
      </c>
      <c r="C173" t="s">
        <v>11</v>
      </c>
      <c r="F173" t="s">
        <v>778</v>
      </c>
      <c r="H173" s="250">
        <v>19</v>
      </c>
      <c r="I173" s="250"/>
      <c r="J173" s="8"/>
      <c r="K173" s="38">
        <v>161</v>
      </c>
      <c r="L173" s="38"/>
      <c r="M173" s="38"/>
      <c r="N173" s="38" t="s">
        <v>9</v>
      </c>
      <c r="O173" s="207" t="s">
        <v>795</v>
      </c>
      <c r="P173" s="8"/>
      <c r="Q173" s="8"/>
      <c r="R173" s="14">
        <v>1710</v>
      </c>
      <c r="S173" s="14">
        <v>1640</v>
      </c>
      <c r="T173" s="263" t="s">
        <v>1325</v>
      </c>
      <c r="U173" s="263"/>
      <c r="V173" s="263"/>
      <c r="W173" s="14" t="str">
        <f t="shared" si="11"/>
        <v>v_187</v>
      </c>
      <c r="X173" s="14">
        <f t="shared" si="12"/>
        <v>1710</v>
      </c>
      <c r="Y173" s="263" t="str">
        <f t="shared" si="14"/>
        <v>v_14</v>
      </c>
      <c r="Z173" s="263">
        <f t="shared" si="13"/>
        <v>1950</v>
      </c>
      <c r="AA173" s="263" t="s">
        <v>1341</v>
      </c>
      <c r="AB173" s="263" t="s">
        <v>144</v>
      </c>
      <c r="AD173" s="8" t="s">
        <v>796</v>
      </c>
      <c r="AE173" s="8">
        <v>2</v>
      </c>
      <c r="AF173" s="181"/>
      <c r="AG173" s="182"/>
      <c r="AH173" s="155" t="s">
        <v>1186</v>
      </c>
      <c r="AI173" s="155" t="s">
        <v>1187</v>
      </c>
      <c r="AJ173" s="155"/>
      <c r="AK173" s="155"/>
      <c r="AL173" s="155"/>
      <c r="AM173" s="132"/>
      <c r="AN173" s="13"/>
      <c r="AO173" s="13"/>
      <c r="AP173" s="53"/>
      <c r="AQ173" s="104"/>
      <c r="AR173" s="104"/>
      <c r="AS173" s="5"/>
      <c r="AT173" s="5"/>
      <c r="AU173" s="53"/>
      <c r="AW173" t="s">
        <v>1184</v>
      </c>
      <c r="AZ173" t="s">
        <v>780</v>
      </c>
      <c r="BA173" t="s">
        <v>778</v>
      </c>
      <c r="BB173" s="8"/>
      <c r="BC173" s="38"/>
      <c r="BD173" s="38"/>
      <c r="BE173" s="36"/>
      <c r="BF173" s="8" t="s">
        <v>795</v>
      </c>
      <c r="BG173" s="32" t="s">
        <v>797</v>
      </c>
      <c r="BH173" s="44"/>
      <c r="BI173" s="13"/>
      <c r="BJ173" s="13"/>
      <c r="BK173" s="53"/>
      <c r="BL173" s="95"/>
    </row>
    <row r="174" spans="1:64" x14ac:dyDescent="0.25">
      <c r="A174">
        <v>174</v>
      </c>
      <c r="B174" t="s">
        <v>777</v>
      </c>
      <c r="C174" t="s">
        <v>11</v>
      </c>
      <c r="F174" t="s">
        <v>778</v>
      </c>
      <c r="H174" s="250">
        <v>19</v>
      </c>
      <c r="I174" s="250"/>
      <c r="J174" s="8"/>
      <c r="K174" s="38">
        <v>162</v>
      </c>
      <c r="L174" s="38"/>
      <c r="M174" s="38"/>
      <c r="N174" s="38" t="s">
        <v>9</v>
      </c>
      <c r="O174" s="207" t="s">
        <v>798</v>
      </c>
      <c r="P174" s="8"/>
      <c r="Q174" s="8"/>
      <c r="R174" s="14">
        <v>1720</v>
      </c>
      <c r="S174" s="14">
        <v>1640</v>
      </c>
      <c r="T174" s="263" t="s">
        <v>1325</v>
      </c>
      <c r="U174" s="263"/>
      <c r="V174" s="263"/>
      <c r="W174" s="14" t="str">
        <f t="shared" si="11"/>
        <v>v_188</v>
      </c>
      <c r="X174" s="14">
        <f t="shared" si="12"/>
        <v>1720</v>
      </c>
      <c r="Y174" s="263" t="str">
        <f t="shared" si="14"/>
        <v>v_15</v>
      </c>
      <c r="Z174" s="263">
        <f t="shared" si="13"/>
        <v>1960</v>
      </c>
      <c r="AA174" s="263" t="s">
        <v>1341</v>
      </c>
      <c r="AB174" s="263" t="s">
        <v>144</v>
      </c>
      <c r="AD174" s="8" t="s">
        <v>799</v>
      </c>
      <c r="AE174" s="8">
        <v>2</v>
      </c>
      <c r="AF174" s="181"/>
      <c r="AG174" s="182"/>
      <c r="AH174" s="155" t="s">
        <v>1186</v>
      </c>
      <c r="AI174" s="155" t="s">
        <v>1187</v>
      </c>
      <c r="AJ174" s="155"/>
      <c r="AK174" s="155"/>
      <c r="AL174" s="155"/>
      <c r="AM174" s="132"/>
      <c r="AN174" s="13"/>
      <c r="AO174" s="13"/>
      <c r="AP174" s="53"/>
      <c r="AQ174" s="104"/>
      <c r="AR174" s="104"/>
      <c r="AS174" s="5"/>
      <c r="AT174" s="5"/>
      <c r="AU174" s="53"/>
      <c r="AW174" t="s">
        <v>1184</v>
      </c>
      <c r="AZ174" t="s">
        <v>780</v>
      </c>
      <c r="BA174" t="s">
        <v>778</v>
      </c>
      <c r="BB174" s="8"/>
      <c r="BC174" s="38"/>
      <c r="BD174" s="38"/>
      <c r="BE174" s="36"/>
      <c r="BF174" s="8" t="s">
        <v>798</v>
      </c>
      <c r="BG174" s="32" t="s">
        <v>800</v>
      </c>
      <c r="BH174" s="44"/>
      <c r="BI174" s="13"/>
      <c r="BJ174" s="13"/>
      <c r="BK174" s="53"/>
      <c r="BL174" s="95"/>
    </row>
    <row r="175" spans="1:64" x14ac:dyDescent="0.25">
      <c r="A175">
        <v>175</v>
      </c>
      <c r="B175" t="s">
        <v>777</v>
      </c>
      <c r="C175" t="s">
        <v>11</v>
      </c>
      <c r="F175" t="s">
        <v>778</v>
      </c>
      <c r="H175" s="250">
        <v>19</v>
      </c>
      <c r="I175" s="250"/>
      <c r="J175" s="8"/>
      <c r="K175" s="38">
        <v>163</v>
      </c>
      <c r="L175" s="38"/>
      <c r="M175" s="38"/>
      <c r="N175" s="38" t="s">
        <v>9</v>
      </c>
      <c r="O175" s="207" t="s">
        <v>801</v>
      </c>
      <c r="P175" s="8"/>
      <c r="Q175" s="8"/>
      <c r="R175" s="14">
        <v>1730</v>
      </c>
      <c r="S175" s="14">
        <v>1640</v>
      </c>
      <c r="T175" s="263" t="s">
        <v>1325</v>
      </c>
      <c r="U175" s="263"/>
      <c r="V175" s="263"/>
      <c r="W175" s="14" t="str">
        <f t="shared" si="11"/>
        <v>v_189</v>
      </c>
      <c r="X175" s="14">
        <f t="shared" si="12"/>
        <v>1730</v>
      </c>
      <c r="Y175" s="263" t="str">
        <f t="shared" si="14"/>
        <v>v_16</v>
      </c>
      <c r="Z175" s="263">
        <f t="shared" si="13"/>
        <v>1970</v>
      </c>
      <c r="AA175" s="263" t="s">
        <v>1341</v>
      </c>
      <c r="AB175" s="263" t="s">
        <v>144</v>
      </c>
      <c r="AD175" s="8" t="s">
        <v>802</v>
      </c>
      <c r="AE175" s="8">
        <v>2</v>
      </c>
      <c r="AF175" s="181"/>
      <c r="AG175" s="182"/>
      <c r="AH175" s="155" t="s">
        <v>1186</v>
      </c>
      <c r="AI175" s="155" t="s">
        <v>1187</v>
      </c>
      <c r="AJ175" s="155"/>
      <c r="AK175" s="155"/>
      <c r="AL175" s="155"/>
      <c r="AM175" s="132"/>
      <c r="AN175" s="13"/>
      <c r="AO175" s="13"/>
      <c r="AP175" s="53"/>
      <c r="AQ175" s="104"/>
      <c r="AR175" s="104"/>
      <c r="AS175" s="5"/>
      <c r="AT175" s="5"/>
      <c r="AU175" s="53"/>
      <c r="AW175" t="s">
        <v>1184</v>
      </c>
      <c r="AZ175" t="s">
        <v>780</v>
      </c>
      <c r="BA175" t="s">
        <v>778</v>
      </c>
      <c r="BB175" s="8"/>
      <c r="BC175" s="38"/>
      <c r="BD175" s="38"/>
      <c r="BE175" s="36"/>
      <c r="BF175" s="8" t="s">
        <v>801</v>
      </c>
      <c r="BG175" s="32" t="s">
        <v>803</v>
      </c>
      <c r="BH175" s="44"/>
      <c r="BI175" s="13"/>
      <c r="BJ175" s="13"/>
      <c r="BK175" s="53"/>
      <c r="BL175" s="95"/>
    </row>
    <row r="176" spans="1:64" x14ac:dyDescent="0.25">
      <c r="A176">
        <v>176</v>
      </c>
      <c r="B176" t="s">
        <v>777</v>
      </c>
      <c r="C176" t="s">
        <v>11</v>
      </c>
      <c r="F176" t="s">
        <v>778</v>
      </c>
      <c r="H176" s="250">
        <v>19</v>
      </c>
      <c r="I176" s="250"/>
      <c r="J176" s="8"/>
      <c r="K176" s="38">
        <v>164</v>
      </c>
      <c r="L176" s="38"/>
      <c r="M176" s="38"/>
      <c r="N176" s="38" t="s">
        <v>9</v>
      </c>
      <c r="O176" s="207" t="s">
        <v>804</v>
      </c>
      <c r="P176" s="8"/>
      <c r="Q176" s="8"/>
      <c r="R176" s="14">
        <v>1740</v>
      </c>
      <c r="S176" s="14">
        <v>1640</v>
      </c>
      <c r="T176" s="263" t="s">
        <v>1325</v>
      </c>
      <c r="U176" s="263"/>
      <c r="V176" s="263"/>
      <c r="W176" s="14" t="str">
        <f t="shared" si="11"/>
        <v>v_190</v>
      </c>
      <c r="X176" s="14">
        <f t="shared" si="12"/>
        <v>1740</v>
      </c>
      <c r="Y176" s="263" t="str">
        <f t="shared" si="14"/>
        <v>v_17</v>
      </c>
      <c r="Z176" s="263">
        <f t="shared" si="13"/>
        <v>1980</v>
      </c>
      <c r="AA176" s="263" t="s">
        <v>1341</v>
      </c>
      <c r="AB176" s="263" t="s">
        <v>144</v>
      </c>
      <c r="AD176" s="8" t="s">
        <v>805</v>
      </c>
      <c r="AE176" s="8">
        <v>2</v>
      </c>
      <c r="AF176" s="181"/>
      <c r="AG176" s="182"/>
      <c r="AH176" s="155" t="s">
        <v>1186</v>
      </c>
      <c r="AI176" s="155" t="s">
        <v>1187</v>
      </c>
      <c r="AJ176" s="155"/>
      <c r="AK176" s="155"/>
      <c r="AL176" s="155"/>
      <c r="AM176" s="132"/>
      <c r="AN176" s="13"/>
      <c r="AO176" s="13"/>
      <c r="AP176" s="53"/>
      <c r="AQ176" s="104"/>
      <c r="AR176" s="104"/>
      <c r="AS176" s="5"/>
      <c r="AT176" s="5"/>
      <c r="AU176" s="53"/>
      <c r="AW176" t="s">
        <v>1184</v>
      </c>
      <c r="AZ176" t="s">
        <v>780</v>
      </c>
      <c r="BA176" t="s">
        <v>778</v>
      </c>
      <c r="BB176" s="8"/>
      <c r="BC176" s="38"/>
      <c r="BD176" s="38"/>
      <c r="BE176" s="36"/>
      <c r="BF176" s="8" t="s">
        <v>804</v>
      </c>
      <c r="BG176" s="32" t="s">
        <v>806</v>
      </c>
      <c r="BH176" s="44"/>
      <c r="BI176" s="13"/>
      <c r="BJ176" s="13"/>
      <c r="BK176" s="53"/>
      <c r="BL176" s="95"/>
    </row>
    <row r="177" spans="1:65" x14ac:dyDescent="0.25">
      <c r="A177">
        <v>177</v>
      </c>
      <c r="B177" t="s">
        <v>777</v>
      </c>
      <c r="C177" t="s">
        <v>11</v>
      </c>
      <c r="F177" t="s">
        <v>778</v>
      </c>
      <c r="H177" s="250">
        <v>19</v>
      </c>
      <c r="I177" s="250"/>
      <c r="J177" s="8"/>
      <c r="K177" s="38">
        <v>165</v>
      </c>
      <c r="L177" s="38"/>
      <c r="M177" s="38"/>
      <c r="N177" s="38" t="s">
        <v>9</v>
      </c>
      <c r="O177" s="207" t="s">
        <v>807</v>
      </c>
      <c r="P177" s="8"/>
      <c r="Q177" s="8"/>
      <c r="R177" s="14">
        <v>1750</v>
      </c>
      <c r="S177" s="14">
        <v>1640</v>
      </c>
      <c r="T177" s="263" t="s">
        <v>1325</v>
      </c>
      <c r="U177" s="263"/>
      <c r="V177" s="263"/>
      <c r="W177" s="14" t="str">
        <f t="shared" si="11"/>
        <v>v_191</v>
      </c>
      <c r="X177" s="14">
        <f t="shared" si="12"/>
        <v>1750</v>
      </c>
      <c r="Y177" s="263" t="str">
        <f t="shared" si="14"/>
        <v>v_18</v>
      </c>
      <c r="Z177" s="263">
        <f t="shared" si="13"/>
        <v>1990</v>
      </c>
      <c r="AA177" s="263" t="s">
        <v>1341</v>
      </c>
      <c r="AB177" s="263" t="s">
        <v>144</v>
      </c>
      <c r="AD177" s="8" t="s">
        <v>808</v>
      </c>
      <c r="AE177" s="8">
        <v>2</v>
      </c>
      <c r="AF177" s="181"/>
      <c r="AG177" s="182"/>
      <c r="AH177" s="155" t="s">
        <v>1186</v>
      </c>
      <c r="AI177" s="155" t="s">
        <v>1187</v>
      </c>
      <c r="AJ177" s="155"/>
      <c r="AK177" s="155"/>
      <c r="AL177" s="155"/>
      <c r="AM177" s="132"/>
      <c r="AN177" s="13"/>
      <c r="AO177" s="13"/>
      <c r="AP177" s="53"/>
      <c r="AQ177" s="104"/>
      <c r="AR177" s="104"/>
      <c r="AS177" s="5"/>
      <c r="AT177" s="5"/>
      <c r="AU177" s="53"/>
      <c r="AW177" t="s">
        <v>1184</v>
      </c>
      <c r="AZ177" t="s">
        <v>780</v>
      </c>
      <c r="BA177" t="s">
        <v>778</v>
      </c>
      <c r="BB177" s="8"/>
      <c r="BC177" s="38"/>
      <c r="BD177" s="38"/>
      <c r="BE177" s="36"/>
      <c r="BF177" s="8" t="s">
        <v>807</v>
      </c>
      <c r="BG177" s="32" t="s">
        <v>809</v>
      </c>
      <c r="BH177" s="44"/>
      <c r="BI177" s="13"/>
      <c r="BJ177" s="13"/>
      <c r="BK177" s="53"/>
      <c r="BL177" s="95"/>
    </row>
    <row r="178" spans="1:65" x14ac:dyDescent="0.25">
      <c r="A178">
        <v>178</v>
      </c>
      <c r="B178" t="s">
        <v>777</v>
      </c>
      <c r="C178" t="s">
        <v>11</v>
      </c>
      <c r="F178" t="s">
        <v>778</v>
      </c>
      <c r="H178" s="250">
        <v>19</v>
      </c>
      <c r="I178" s="250"/>
      <c r="J178" s="8"/>
      <c r="K178" s="38">
        <v>166</v>
      </c>
      <c r="L178" s="38"/>
      <c r="M178" s="38"/>
      <c r="N178" s="38" t="s">
        <v>9</v>
      </c>
      <c r="O178" s="207" t="s">
        <v>810</v>
      </c>
      <c r="P178" s="8"/>
      <c r="Q178" s="8"/>
      <c r="R178" s="14">
        <v>1760</v>
      </c>
      <c r="S178" s="14">
        <v>1640</v>
      </c>
      <c r="T178" s="263" t="s">
        <v>1325</v>
      </c>
      <c r="U178" s="263"/>
      <c r="V178" s="263"/>
      <c r="W178" s="14" t="str">
        <f t="shared" si="11"/>
        <v>v_192</v>
      </c>
      <c r="X178" s="14">
        <f t="shared" si="12"/>
        <v>1760</v>
      </c>
      <c r="Y178" s="263" t="str">
        <f t="shared" si="14"/>
        <v>v_19</v>
      </c>
      <c r="Z178" s="263">
        <f t="shared" si="13"/>
        <v>2000</v>
      </c>
      <c r="AA178" s="263" t="s">
        <v>1341</v>
      </c>
      <c r="AB178" s="263" t="s">
        <v>144</v>
      </c>
      <c r="AD178" s="257" t="s">
        <v>12</v>
      </c>
      <c r="AE178" s="8">
        <v>2</v>
      </c>
      <c r="AF178" s="181"/>
      <c r="AG178" s="182"/>
      <c r="AH178" s="155" t="s">
        <v>1186</v>
      </c>
      <c r="AI178" s="155" t="s">
        <v>1187</v>
      </c>
      <c r="AJ178" s="155"/>
      <c r="AK178" s="155"/>
      <c r="AL178" s="155"/>
      <c r="AM178" s="132"/>
      <c r="AN178" s="13"/>
      <c r="AO178" s="13"/>
      <c r="AP178" s="53"/>
      <c r="AQ178" s="104"/>
      <c r="AR178" s="104"/>
      <c r="AS178" s="5"/>
      <c r="AT178" s="5"/>
      <c r="AU178" s="53"/>
      <c r="AW178" t="s">
        <v>1184</v>
      </c>
      <c r="AZ178" t="s">
        <v>780</v>
      </c>
      <c r="BA178" t="s">
        <v>778</v>
      </c>
      <c r="BB178" s="8"/>
      <c r="BC178" s="38"/>
      <c r="BD178" s="38"/>
      <c r="BE178" s="36"/>
      <c r="BF178" s="8" t="s">
        <v>810</v>
      </c>
      <c r="BG178" s="32" t="s">
        <v>811</v>
      </c>
      <c r="BH178" s="44"/>
      <c r="BI178" s="13"/>
      <c r="BJ178" s="13"/>
      <c r="BK178" s="53"/>
      <c r="BL178" s="95"/>
    </row>
    <row r="179" spans="1:65" x14ac:dyDescent="0.25">
      <c r="A179">
        <v>179</v>
      </c>
      <c r="B179" t="s">
        <v>777</v>
      </c>
      <c r="C179" t="s">
        <v>11</v>
      </c>
      <c r="F179" t="s">
        <v>778</v>
      </c>
      <c r="H179" s="250">
        <v>19</v>
      </c>
      <c r="I179" s="250"/>
      <c r="J179" s="8"/>
      <c r="K179" s="38">
        <v>167</v>
      </c>
      <c r="L179" s="38"/>
      <c r="M179" s="38"/>
      <c r="N179" s="38" t="s">
        <v>9</v>
      </c>
      <c r="O179" s="207" t="s">
        <v>812</v>
      </c>
      <c r="P179" s="8"/>
      <c r="Q179" s="8"/>
      <c r="R179" s="14">
        <v>1770</v>
      </c>
      <c r="S179" s="14">
        <v>1640</v>
      </c>
      <c r="T179" s="263" t="s">
        <v>1325</v>
      </c>
      <c r="U179" s="263"/>
      <c r="V179" s="263"/>
      <c r="W179" s="14" t="str">
        <f t="shared" si="11"/>
        <v>v_193</v>
      </c>
      <c r="X179" s="14">
        <f t="shared" si="12"/>
        <v>1770</v>
      </c>
      <c r="Y179" s="263" t="str">
        <f t="shared" si="14"/>
        <v>v_20</v>
      </c>
      <c r="Z179" s="263">
        <f t="shared" si="13"/>
        <v>2010</v>
      </c>
      <c r="AA179" s="263" t="s">
        <v>1341</v>
      </c>
      <c r="AB179" s="263" t="s">
        <v>144</v>
      </c>
      <c r="AD179" s="8" t="s">
        <v>813</v>
      </c>
      <c r="AE179" s="8">
        <v>2</v>
      </c>
      <c r="AF179" s="181"/>
      <c r="AG179" s="182"/>
      <c r="AH179" s="155" t="s">
        <v>1186</v>
      </c>
      <c r="AI179" s="155" t="s">
        <v>1187</v>
      </c>
      <c r="AJ179" s="155"/>
      <c r="AK179" s="155"/>
      <c r="AL179" s="155"/>
      <c r="AM179" s="132"/>
      <c r="AN179" s="13"/>
      <c r="AO179" s="13"/>
      <c r="AP179" s="53"/>
      <c r="AQ179" s="104"/>
      <c r="AR179" s="104"/>
      <c r="AS179" s="5"/>
      <c r="AT179" s="5"/>
      <c r="AU179" s="53"/>
      <c r="AW179" t="s">
        <v>1184</v>
      </c>
      <c r="AZ179" t="s">
        <v>780</v>
      </c>
      <c r="BA179" t="s">
        <v>778</v>
      </c>
      <c r="BB179" s="8"/>
      <c r="BC179" s="38"/>
      <c r="BD179" s="38"/>
      <c r="BE179" s="36"/>
      <c r="BF179" s="8" t="s">
        <v>812</v>
      </c>
      <c r="BG179" s="32" t="s">
        <v>814</v>
      </c>
      <c r="BH179" s="44"/>
      <c r="BI179" s="13"/>
      <c r="BJ179" s="13"/>
      <c r="BK179" s="53"/>
      <c r="BL179" s="95"/>
    </row>
    <row r="180" spans="1:65" x14ac:dyDescent="0.25">
      <c r="A180">
        <v>180</v>
      </c>
      <c r="B180" t="s">
        <v>777</v>
      </c>
      <c r="C180" t="s">
        <v>11</v>
      </c>
      <c r="F180" t="s">
        <v>778</v>
      </c>
      <c r="H180" s="250">
        <v>19</v>
      </c>
      <c r="I180" s="250"/>
      <c r="J180" s="8"/>
      <c r="K180" s="38">
        <v>168</v>
      </c>
      <c r="L180" s="38"/>
      <c r="M180" s="38"/>
      <c r="N180" s="38" t="s">
        <v>9</v>
      </c>
      <c r="O180" s="207" t="s">
        <v>815</v>
      </c>
      <c r="P180" s="8"/>
      <c r="Q180" s="8"/>
      <c r="R180" s="14">
        <v>1780</v>
      </c>
      <c r="S180" s="14">
        <v>1640</v>
      </c>
      <c r="T180" s="263" t="s">
        <v>1325</v>
      </c>
      <c r="U180" s="263"/>
      <c r="V180" s="263"/>
      <c r="W180" s="14" t="str">
        <f t="shared" si="11"/>
        <v>v_194</v>
      </c>
      <c r="X180" s="14">
        <f t="shared" si="12"/>
        <v>1780</v>
      </c>
      <c r="Y180" s="263" t="str">
        <f t="shared" si="14"/>
        <v>v_21</v>
      </c>
      <c r="Z180" s="263">
        <f t="shared" si="13"/>
        <v>2020</v>
      </c>
      <c r="AA180" s="263" t="s">
        <v>1341</v>
      </c>
      <c r="AB180" s="263" t="s">
        <v>144</v>
      </c>
      <c r="AD180" s="8" t="s">
        <v>816</v>
      </c>
      <c r="AE180" s="8">
        <v>2</v>
      </c>
      <c r="AF180" s="181"/>
      <c r="AG180" s="182"/>
      <c r="AH180" s="155" t="s">
        <v>1186</v>
      </c>
      <c r="AI180" s="155" t="s">
        <v>1187</v>
      </c>
      <c r="AJ180" s="155"/>
      <c r="AK180" s="155"/>
      <c r="AL180" s="155"/>
      <c r="AM180" s="132"/>
      <c r="AN180" s="13"/>
      <c r="AO180" s="13"/>
      <c r="AP180" s="53"/>
      <c r="AQ180" s="104"/>
      <c r="AR180" s="104"/>
      <c r="AS180" s="5"/>
      <c r="AT180" s="5"/>
      <c r="AU180" s="53"/>
      <c r="AW180" t="s">
        <v>1184</v>
      </c>
      <c r="AZ180" t="s">
        <v>780</v>
      </c>
      <c r="BA180" t="s">
        <v>778</v>
      </c>
      <c r="BB180" s="8"/>
      <c r="BC180" s="38"/>
      <c r="BD180" s="38"/>
      <c r="BE180" s="36"/>
      <c r="BF180" s="8" t="s">
        <v>815</v>
      </c>
      <c r="BG180" s="32" t="s">
        <v>817</v>
      </c>
      <c r="BH180" s="44"/>
      <c r="BI180" s="13"/>
      <c r="BJ180" s="13"/>
      <c r="BK180" s="53"/>
      <c r="BL180" s="95"/>
    </row>
    <row r="181" spans="1:65" x14ac:dyDescent="0.25">
      <c r="A181">
        <v>181</v>
      </c>
      <c r="B181" t="s">
        <v>777</v>
      </c>
      <c r="C181" t="s">
        <v>11</v>
      </c>
      <c r="F181" t="s">
        <v>778</v>
      </c>
      <c r="H181" s="250">
        <v>19</v>
      </c>
      <c r="I181" s="250"/>
      <c r="J181" s="8"/>
      <c r="K181" s="38">
        <v>169</v>
      </c>
      <c r="L181" s="38"/>
      <c r="M181" s="38"/>
      <c r="N181" s="38" t="s">
        <v>9</v>
      </c>
      <c r="O181" s="207" t="s">
        <v>818</v>
      </c>
      <c r="P181" s="8"/>
      <c r="Q181" s="8"/>
      <c r="R181" s="14">
        <v>1790</v>
      </c>
      <c r="S181" s="14">
        <v>1640</v>
      </c>
      <c r="T181" s="263" t="s">
        <v>1325</v>
      </c>
      <c r="U181" s="263"/>
      <c r="V181" s="263"/>
      <c r="W181" s="14" t="str">
        <f t="shared" si="11"/>
        <v>v_195</v>
      </c>
      <c r="X181" s="14">
        <f t="shared" si="12"/>
        <v>1790</v>
      </c>
      <c r="Y181" s="263" t="str">
        <f t="shared" si="14"/>
        <v>v_22</v>
      </c>
      <c r="Z181" s="263">
        <f t="shared" si="13"/>
        <v>2030</v>
      </c>
      <c r="AA181" s="263" t="s">
        <v>1341</v>
      </c>
      <c r="AB181" s="263" t="s">
        <v>144</v>
      </c>
      <c r="AD181" s="8" t="s">
        <v>819</v>
      </c>
      <c r="AE181" s="8">
        <v>2</v>
      </c>
      <c r="AF181" s="181"/>
      <c r="AG181" s="182"/>
      <c r="AH181" s="155" t="s">
        <v>1186</v>
      </c>
      <c r="AI181" s="155" t="s">
        <v>1187</v>
      </c>
      <c r="AJ181" s="155"/>
      <c r="AK181" s="155"/>
      <c r="AL181" s="155"/>
      <c r="AM181" s="132"/>
      <c r="AN181" s="13"/>
      <c r="AO181" s="13"/>
      <c r="AP181" s="53"/>
      <c r="AQ181" s="104"/>
      <c r="AR181" s="104"/>
      <c r="AS181" s="5"/>
      <c r="AT181" s="5"/>
      <c r="AU181" s="53"/>
      <c r="AW181" t="s">
        <v>1184</v>
      </c>
      <c r="AZ181" t="s">
        <v>780</v>
      </c>
      <c r="BA181" t="s">
        <v>778</v>
      </c>
      <c r="BB181" s="8"/>
      <c r="BC181" s="38"/>
      <c r="BD181" s="38"/>
      <c r="BE181" s="36"/>
      <c r="BF181" s="8" t="s">
        <v>818</v>
      </c>
      <c r="BG181" s="32" t="s">
        <v>820</v>
      </c>
      <c r="BH181" s="44"/>
      <c r="BI181" s="13"/>
      <c r="BJ181" s="13"/>
      <c r="BK181" s="53"/>
      <c r="BL181" s="95"/>
    </row>
    <row r="182" spans="1:65" x14ac:dyDescent="0.25">
      <c r="A182">
        <v>182</v>
      </c>
      <c r="B182" t="s">
        <v>777</v>
      </c>
      <c r="C182" t="s">
        <v>11</v>
      </c>
      <c r="F182" t="s">
        <v>821</v>
      </c>
      <c r="H182" s="251">
        <v>20</v>
      </c>
      <c r="I182" s="251"/>
      <c r="J182" s="8"/>
      <c r="K182" s="38">
        <v>170</v>
      </c>
      <c r="L182" s="38"/>
      <c r="M182" s="38"/>
      <c r="N182" s="38" t="s">
        <v>9</v>
      </c>
      <c r="O182" s="207"/>
      <c r="P182" s="8"/>
      <c r="Q182" s="8"/>
      <c r="R182" s="14">
        <v>1800</v>
      </c>
      <c r="S182" s="14"/>
      <c r="T182" s="14"/>
      <c r="U182" s="14"/>
      <c r="V182" s="14"/>
      <c r="W182" s="14">
        <f t="shared" si="11"/>
        <v>0</v>
      </c>
      <c r="X182" s="14">
        <f t="shared" si="12"/>
        <v>1800</v>
      </c>
      <c r="Y182" s="263" t="str">
        <f t="shared" si="14"/>
        <v/>
      </c>
      <c r="Z182" s="263" t="str">
        <f t="shared" si="13"/>
        <v/>
      </c>
      <c r="AA182" s="14"/>
      <c r="AB182" s="14"/>
      <c r="AC182" s="14"/>
      <c r="AD182" s="246" t="s">
        <v>1304</v>
      </c>
      <c r="AE182" s="8"/>
      <c r="AF182" s="181"/>
      <c r="AG182" s="182"/>
      <c r="AH182" s="155" t="s">
        <v>1186</v>
      </c>
      <c r="AI182" s="155" t="s">
        <v>1187</v>
      </c>
      <c r="AJ182" s="155"/>
      <c r="AK182" s="155"/>
      <c r="AL182" s="155"/>
      <c r="AM182" s="132"/>
      <c r="AN182" s="13"/>
      <c r="AO182" s="13"/>
      <c r="AP182" s="53"/>
      <c r="AQ182" s="104"/>
      <c r="AR182" s="104"/>
      <c r="AS182" s="5"/>
      <c r="AT182" s="5"/>
      <c r="AU182" s="53"/>
      <c r="AZ182" t="s">
        <v>780</v>
      </c>
      <c r="BA182" t="s">
        <v>821</v>
      </c>
      <c r="BB182" s="8"/>
      <c r="BC182" s="38"/>
      <c r="BD182" s="38"/>
      <c r="BE182" s="36"/>
      <c r="BG182" s="32" t="s">
        <v>1306</v>
      </c>
      <c r="BH182" s="44"/>
      <c r="BI182" s="13"/>
      <c r="BJ182" s="13"/>
      <c r="BK182" s="53"/>
      <c r="BL182" s="95"/>
    </row>
    <row r="183" spans="1:65" x14ac:dyDescent="0.25">
      <c r="A183">
        <v>183</v>
      </c>
      <c r="B183" t="s">
        <v>777</v>
      </c>
      <c r="C183" t="s">
        <v>11</v>
      </c>
      <c r="F183" t="s">
        <v>821</v>
      </c>
      <c r="H183" s="251">
        <v>20</v>
      </c>
      <c r="I183" s="251"/>
      <c r="J183" s="8"/>
      <c r="K183" s="38"/>
      <c r="L183" s="38"/>
      <c r="M183" s="38"/>
      <c r="N183" s="38" t="s">
        <v>9</v>
      </c>
      <c r="O183" s="207" t="s">
        <v>822</v>
      </c>
      <c r="P183" s="8"/>
      <c r="Q183" s="8"/>
      <c r="R183" s="14">
        <v>1805</v>
      </c>
      <c r="S183" s="14">
        <v>1800</v>
      </c>
      <c r="T183" s="14"/>
      <c r="U183" s="14"/>
      <c r="V183" s="14"/>
      <c r="W183" s="14" t="str">
        <f t="shared" si="11"/>
        <v>v_196</v>
      </c>
      <c r="X183" s="14">
        <f t="shared" si="12"/>
        <v>1805</v>
      </c>
      <c r="Y183" s="263" t="str">
        <f t="shared" si="14"/>
        <v/>
      </c>
      <c r="Z183" s="263" t="str">
        <f t="shared" si="13"/>
        <v/>
      </c>
      <c r="AA183" s="14"/>
      <c r="AB183" s="14"/>
      <c r="AC183" s="14"/>
      <c r="AD183" s="246" t="s">
        <v>1303</v>
      </c>
      <c r="AE183" s="8">
        <v>2</v>
      </c>
      <c r="AF183" s="181"/>
      <c r="AG183" s="182"/>
      <c r="AH183" s="155" t="s">
        <v>1186</v>
      </c>
      <c r="AI183" s="155" t="s">
        <v>1187</v>
      </c>
      <c r="AJ183" s="155"/>
      <c r="AK183" s="155"/>
      <c r="AL183" s="155"/>
      <c r="AM183" s="132"/>
      <c r="AN183" s="13"/>
      <c r="AO183" s="13"/>
      <c r="AP183" s="53"/>
      <c r="AQ183" s="104"/>
      <c r="AR183" s="104"/>
      <c r="AS183" s="5"/>
      <c r="AT183" s="5"/>
      <c r="AU183" s="53"/>
      <c r="AZ183" t="s">
        <v>780</v>
      </c>
      <c r="BA183" t="s">
        <v>821</v>
      </c>
      <c r="BB183" s="8"/>
      <c r="BC183" s="38"/>
      <c r="BD183" s="38"/>
      <c r="BE183" s="36"/>
      <c r="BF183" s="8" t="s">
        <v>822</v>
      </c>
      <c r="BG183" s="32" t="s">
        <v>1305</v>
      </c>
      <c r="BH183" s="44"/>
      <c r="BI183" s="13"/>
      <c r="BJ183" s="13"/>
      <c r="BK183" s="53"/>
      <c r="BL183" s="95"/>
    </row>
    <row r="184" spans="1:65" x14ac:dyDescent="0.25">
      <c r="A184">
        <v>184</v>
      </c>
      <c r="B184" t="s">
        <v>777</v>
      </c>
      <c r="C184" t="s">
        <v>11</v>
      </c>
      <c r="F184" t="s">
        <v>821</v>
      </c>
      <c r="H184" s="251">
        <v>20</v>
      </c>
      <c r="I184" s="251"/>
      <c r="J184" s="8"/>
      <c r="K184" s="38">
        <v>171</v>
      </c>
      <c r="L184" s="38"/>
      <c r="M184" s="38"/>
      <c r="N184" s="38" t="s">
        <v>9</v>
      </c>
      <c r="O184" s="207" t="s">
        <v>823</v>
      </c>
      <c r="P184" s="8"/>
      <c r="Q184" s="8"/>
      <c r="R184" s="14">
        <v>1810</v>
      </c>
      <c r="S184" s="14">
        <v>1800</v>
      </c>
      <c r="T184" s="14"/>
      <c r="U184" s="14"/>
      <c r="V184" s="14"/>
      <c r="W184" s="14" t="str">
        <f t="shared" si="11"/>
        <v>v_197</v>
      </c>
      <c r="X184" s="14">
        <f t="shared" si="12"/>
        <v>1810</v>
      </c>
      <c r="Y184" s="263" t="str">
        <f t="shared" si="14"/>
        <v/>
      </c>
      <c r="Z184" s="263" t="str">
        <f t="shared" si="13"/>
        <v/>
      </c>
      <c r="AA184" s="14"/>
      <c r="AB184" s="14"/>
      <c r="AC184" s="14"/>
      <c r="AD184" t="s">
        <v>824</v>
      </c>
      <c r="AE184" s="8">
        <v>2</v>
      </c>
      <c r="AF184" s="129"/>
      <c r="AG184" s="130"/>
      <c r="AH184" s="155" t="s">
        <v>1186</v>
      </c>
      <c r="AI184" s="155" t="s">
        <v>1187</v>
      </c>
      <c r="AJ184" s="150"/>
      <c r="AK184" s="150"/>
      <c r="AL184" s="150"/>
      <c r="AM184" s="132"/>
      <c r="AN184" s="13"/>
      <c r="AO184" s="13"/>
      <c r="AP184" s="53"/>
      <c r="AQ184" s="104"/>
      <c r="AR184" s="104"/>
      <c r="AS184" s="5"/>
      <c r="AT184" s="5"/>
      <c r="AU184" s="53"/>
      <c r="AZ184" t="s">
        <v>780</v>
      </c>
      <c r="BA184" t="s">
        <v>821</v>
      </c>
      <c r="BB184" s="8"/>
      <c r="BC184" s="38"/>
      <c r="BD184" s="38"/>
      <c r="BE184" s="36"/>
      <c r="BF184" s="8" t="s">
        <v>823</v>
      </c>
      <c r="BG184" s="32" t="s">
        <v>825</v>
      </c>
      <c r="BH184" s="44"/>
      <c r="BI184" s="13"/>
      <c r="BJ184" s="13"/>
      <c r="BK184" s="53"/>
      <c r="BL184" s="95"/>
    </row>
    <row r="185" spans="1:65" x14ac:dyDescent="0.25">
      <c r="A185">
        <v>185</v>
      </c>
      <c r="B185" t="s">
        <v>777</v>
      </c>
      <c r="C185" t="s">
        <v>11</v>
      </c>
      <c r="F185" t="s">
        <v>821</v>
      </c>
      <c r="H185" s="251">
        <v>20</v>
      </c>
      <c r="I185" s="251"/>
      <c r="J185" s="8"/>
      <c r="K185" s="38">
        <v>172</v>
      </c>
      <c r="L185" s="38"/>
      <c r="M185" s="38"/>
      <c r="N185" s="38" t="s">
        <v>9</v>
      </c>
      <c r="O185" s="207" t="s">
        <v>826</v>
      </c>
      <c r="P185" s="8"/>
      <c r="Q185" s="8"/>
      <c r="R185" s="14">
        <v>1820</v>
      </c>
      <c r="S185" s="14">
        <v>1800</v>
      </c>
      <c r="T185" s="14"/>
      <c r="U185" s="14"/>
      <c r="V185" s="14"/>
      <c r="W185" s="14" t="str">
        <f t="shared" si="11"/>
        <v>v_198</v>
      </c>
      <c r="X185" s="14">
        <f t="shared" si="12"/>
        <v>1820</v>
      </c>
      <c r="Y185" s="263" t="str">
        <f t="shared" si="14"/>
        <v/>
      </c>
      <c r="Z185" s="263" t="str">
        <f t="shared" si="13"/>
        <v/>
      </c>
      <c r="AA185" s="14"/>
      <c r="AB185" s="14"/>
      <c r="AC185" s="14"/>
      <c r="AD185" s="257" t="s">
        <v>1301</v>
      </c>
      <c r="AE185" s="8">
        <v>2</v>
      </c>
      <c r="AF185" s="129"/>
      <c r="AG185" s="130"/>
      <c r="AH185" s="155" t="s">
        <v>1186</v>
      </c>
      <c r="AI185" s="155" t="s">
        <v>1187</v>
      </c>
      <c r="AJ185" s="150"/>
      <c r="AK185" s="150"/>
      <c r="AL185" s="150"/>
      <c r="AM185" s="132"/>
      <c r="AN185" s="13"/>
      <c r="AO185" s="13"/>
      <c r="AP185" s="53"/>
      <c r="AQ185" s="104"/>
      <c r="AR185" s="104"/>
      <c r="AS185" s="5"/>
      <c r="AT185" s="5"/>
      <c r="AU185" s="53"/>
      <c r="AZ185" t="s">
        <v>780</v>
      </c>
      <c r="BA185" t="s">
        <v>821</v>
      </c>
      <c r="BB185" s="8"/>
      <c r="BC185" s="38"/>
      <c r="BD185" s="38"/>
      <c r="BE185" s="36"/>
      <c r="BF185" s="8" t="s">
        <v>826</v>
      </c>
      <c r="BG185" s="246" t="s">
        <v>1310</v>
      </c>
      <c r="BH185" s="44"/>
      <c r="BI185" s="13"/>
      <c r="BJ185" s="13"/>
      <c r="BK185" s="53"/>
      <c r="BL185" s="95"/>
    </row>
    <row r="186" spans="1:65" x14ac:dyDescent="0.25">
      <c r="A186">
        <v>186</v>
      </c>
      <c r="B186" t="s">
        <v>777</v>
      </c>
      <c r="C186" t="s">
        <v>11</v>
      </c>
      <c r="F186" t="s">
        <v>821</v>
      </c>
      <c r="H186" s="251">
        <v>20</v>
      </c>
      <c r="I186" s="251"/>
      <c r="J186" s="8"/>
      <c r="K186" s="38">
        <v>173</v>
      </c>
      <c r="L186" s="38"/>
      <c r="M186" s="38"/>
      <c r="N186" s="38" t="s">
        <v>9</v>
      </c>
      <c r="O186" s="207" t="s">
        <v>827</v>
      </c>
      <c r="P186" s="8"/>
      <c r="Q186" s="8"/>
      <c r="R186" s="14">
        <v>1830</v>
      </c>
      <c r="S186" s="14">
        <v>1800</v>
      </c>
      <c r="T186" s="14"/>
      <c r="U186" s="14"/>
      <c r="V186" s="14"/>
      <c r="W186" s="14" t="str">
        <f t="shared" si="11"/>
        <v>v_199</v>
      </c>
      <c r="X186" s="14">
        <f t="shared" si="12"/>
        <v>1830</v>
      </c>
      <c r="Y186" s="263" t="str">
        <f t="shared" si="14"/>
        <v/>
      </c>
      <c r="Z186" s="263" t="str">
        <f t="shared" si="13"/>
        <v/>
      </c>
      <c r="AA186" s="14"/>
      <c r="AB186" s="14"/>
      <c r="AC186" s="14"/>
      <c r="AD186" t="s">
        <v>828</v>
      </c>
      <c r="AE186" s="8">
        <v>2</v>
      </c>
      <c r="AF186" s="129"/>
      <c r="AG186" s="130"/>
      <c r="AH186" s="155" t="s">
        <v>1186</v>
      </c>
      <c r="AI186" s="155" t="s">
        <v>1187</v>
      </c>
      <c r="AJ186" s="150"/>
      <c r="AK186" s="150"/>
      <c r="AL186" s="150"/>
      <c r="AM186" s="132"/>
      <c r="AN186" s="13"/>
      <c r="AO186" s="13"/>
      <c r="AP186" s="53"/>
      <c r="AQ186" s="104"/>
      <c r="AR186" s="104"/>
      <c r="AS186" s="5"/>
      <c r="AT186" s="5"/>
      <c r="AU186" s="53"/>
      <c r="AZ186" t="s">
        <v>780</v>
      </c>
      <c r="BA186" t="s">
        <v>821</v>
      </c>
      <c r="BB186" s="8"/>
      <c r="BC186" s="38"/>
      <c r="BD186" s="38"/>
      <c r="BE186" s="36"/>
      <c r="BF186" s="8" t="s">
        <v>827</v>
      </c>
      <c r="BG186" s="32" t="s">
        <v>829</v>
      </c>
      <c r="BH186" s="44"/>
      <c r="BI186" s="13"/>
      <c r="BJ186" s="13"/>
      <c r="BK186" s="53"/>
      <c r="BL186" s="95"/>
    </row>
    <row r="187" spans="1:65" x14ac:dyDescent="0.25">
      <c r="A187">
        <v>187</v>
      </c>
      <c r="B187" t="s">
        <v>777</v>
      </c>
      <c r="C187" t="s">
        <v>11</v>
      </c>
      <c r="F187" t="s">
        <v>821</v>
      </c>
      <c r="H187" s="251">
        <v>20</v>
      </c>
      <c r="I187" s="251"/>
      <c r="J187" s="8"/>
      <c r="K187" s="38">
        <v>174</v>
      </c>
      <c r="L187" s="38"/>
      <c r="M187" s="38"/>
      <c r="N187" s="38" t="s">
        <v>9</v>
      </c>
      <c r="O187" s="207" t="s">
        <v>830</v>
      </c>
      <c r="P187" s="8"/>
      <c r="Q187" s="8"/>
      <c r="R187" s="14">
        <v>1840</v>
      </c>
      <c r="S187" s="14">
        <v>1800</v>
      </c>
      <c r="T187" s="14"/>
      <c r="U187" s="14"/>
      <c r="V187" s="14"/>
      <c r="W187" s="14" t="str">
        <f t="shared" si="11"/>
        <v>v_200</v>
      </c>
      <c r="X187" s="14">
        <f t="shared" si="12"/>
        <v>1840</v>
      </c>
      <c r="Y187" s="263" t="str">
        <f t="shared" si="14"/>
        <v/>
      </c>
      <c r="Z187" s="263" t="str">
        <f t="shared" si="13"/>
        <v/>
      </c>
      <c r="AA187" s="14"/>
      <c r="AB187" s="14"/>
      <c r="AC187" s="14"/>
      <c r="AD187" t="s">
        <v>831</v>
      </c>
      <c r="AE187" s="8">
        <v>2</v>
      </c>
      <c r="AF187" s="129"/>
      <c r="AG187" s="130"/>
      <c r="AH187" s="155" t="s">
        <v>1186</v>
      </c>
      <c r="AI187" s="155" t="s">
        <v>1187</v>
      </c>
      <c r="AJ187" s="150"/>
      <c r="AK187" s="150"/>
      <c r="AL187" s="150"/>
      <c r="AM187" s="132"/>
      <c r="AN187" s="13"/>
      <c r="AO187" s="13"/>
      <c r="AP187" s="53"/>
      <c r="AQ187" s="104"/>
      <c r="AR187" s="104"/>
      <c r="AS187" s="5"/>
      <c r="AT187" s="5"/>
      <c r="AU187" s="53"/>
      <c r="AZ187" t="s">
        <v>780</v>
      </c>
      <c r="BA187" t="s">
        <v>821</v>
      </c>
      <c r="BB187" s="8"/>
      <c r="BC187" s="38"/>
      <c r="BD187" s="38"/>
      <c r="BE187" s="36"/>
      <c r="BF187" s="8" t="s">
        <v>830</v>
      </c>
      <c r="BG187" s="32" t="s">
        <v>832</v>
      </c>
      <c r="BH187" s="44"/>
      <c r="BI187" s="13"/>
      <c r="BJ187" s="13"/>
      <c r="BK187" s="53"/>
      <c r="BL187" s="95"/>
    </row>
    <row r="188" spans="1:65" x14ac:dyDescent="0.25">
      <c r="A188">
        <v>188</v>
      </c>
      <c r="B188" t="s">
        <v>777</v>
      </c>
      <c r="C188" t="s">
        <v>11</v>
      </c>
      <c r="F188" t="s">
        <v>821</v>
      </c>
      <c r="H188" s="251">
        <v>20</v>
      </c>
      <c r="I188" s="251"/>
      <c r="J188" s="8"/>
      <c r="K188" s="38">
        <v>175</v>
      </c>
      <c r="L188" s="38"/>
      <c r="M188" s="38"/>
      <c r="N188" s="38" t="s">
        <v>9</v>
      </c>
      <c r="O188" s="207" t="s">
        <v>833</v>
      </c>
      <c r="P188" s="8"/>
      <c r="Q188" s="8"/>
      <c r="R188" s="14">
        <v>1850</v>
      </c>
      <c r="S188" s="14">
        <v>1800</v>
      </c>
      <c r="T188" s="14"/>
      <c r="U188" s="14"/>
      <c r="V188" s="14"/>
      <c r="W188" s="14" t="str">
        <f t="shared" si="11"/>
        <v>v_201</v>
      </c>
      <c r="X188" s="14">
        <f t="shared" si="12"/>
        <v>1850</v>
      </c>
      <c r="Y188" s="263" t="str">
        <f t="shared" si="14"/>
        <v/>
      </c>
      <c r="Z188" s="263" t="str">
        <f t="shared" si="13"/>
        <v/>
      </c>
      <c r="AA188" s="14"/>
      <c r="AB188" s="14"/>
      <c r="AC188" s="14"/>
      <c r="AD188" s="246" t="s">
        <v>1226</v>
      </c>
      <c r="AE188" s="8">
        <v>2</v>
      </c>
      <c r="AF188" s="129"/>
      <c r="AG188" s="130"/>
      <c r="AH188" s="155" t="s">
        <v>1186</v>
      </c>
      <c r="AI188" s="155" t="s">
        <v>1187</v>
      </c>
      <c r="AJ188" s="150"/>
      <c r="AK188" s="150"/>
      <c r="AL188" s="150"/>
      <c r="AM188" s="132"/>
      <c r="AN188" s="13"/>
      <c r="AO188" s="13"/>
      <c r="AP188" s="53"/>
      <c r="AQ188" s="104"/>
      <c r="AR188" s="104"/>
      <c r="AS188" s="5"/>
      <c r="AT188" s="5"/>
      <c r="AU188" s="53"/>
      <c r="AZ188" t="s">
        <v>780</v>
      </c>
      <c r="BA188" t="s">
        <v>821</v>
      </c>
      <c r="BB188" s="8"/>
      <c r="BC188" s="38"/>
      <c r="BD188" s="38"/>
      <c r="BE188" s="36"/>
      <c r="BF188" s="8" t="s">
        <v>833</v>
      </c>
      <c r="BG188" s="246" t="s">
        <v>1227</v>
      </c>
      <c r="BH188" s="246"/>
      <c r="BI188" s="13"/>
      <c r="BJ188" s="13"/>
      <c r="BK188" s="53"/>
      <c r="BL188" s="95"/>
    </row>
    <row r="189" spans="1:65" x14ac:dyDescent="0.25">
      <c r="A189">
        <v>189</v>
      </c>
      <c r="B189" t="s">
        <v>777</v>
      </c>
      <c r="C189" t="s">
        <v>11</v>
      </c>
      <c r="F189" t="s">
        <v>821</v>
      </c>
      <c r="H189" s="251">
        <v>20</v>
      </c>
      <c r="I189" s="251"/>
      <c r="J189" s="8"/>
      <c r="K189" s="38">
        <v>176</v>
      </c>
      <c r="L189" s="38"/>
      <c r="M189" s="38"/>
      <c r="N189" s="38" t="s">
        <v>9</v>
      </c>
      <c r="O189" s="207" t="s">
        <v>834</v>
      </c>
      <c r="P189" s="8"/>
      <c r="Q189" s="8"/>
      <c r="R189" s="14">
        <v>1860</v>
      </c>
      <c r="S189" s="14">
        <v>1800</v>
      </c>
      <c r="T189" s="14"/>
      <c r="U189" s="14"/>
      <c r="V189" s="14"/>
      <c r="W189" s="14" t="str">
        <f t="shared" si="11"/>
        <v>v_218</v>
      </c>
      <c r="X189" s="14">
        <f t="shared" si="12"/>
        <v>1860</v>
      </c>
      <c r="Y189" s="263" t="str">
        <f t="shared" si="14"/>
        <v/>
      </c>
      <c r="Z189" s="263" t="str">
        <f t="shared" si="13"/>
        <v/>
      </c>
      <c r="AA189" s="14"/>
      <c r="AB189" s="14"/>
      <c r="AC189" s="14"/>
      <c r="AD189" t="s">
        <v>1302</v>
      </c>
      <c r="AE189" s="8">
        <v>2</v>
      </c>
      <c r="AF189" s="129"/>
      <c r="AG189" s="130"/>
      <c r="AH189" s="155" t="s">
        <v>1186</v>
      </c>
      <c r="AI189" s="155" t="s">
        <v>1187</v>
      </c>
      <c r="AJ189" s="150"/>
      <c r="AK189" s="150"/>
      <c r="AL189" s="150"/>
      <c r="AM189" s="132"/>
      <c r="AN189" s="13"/>
      <c r="AO189" s="13"/>
      <c r="AP189" s="53"/>
      <c r="AQ189" s="104"/>
      <c r="AR189" s="104"/>
      <c r="AS189" s="5"/>
      <c r="AT189" s="5"/>
      <c r="AU189" s="53"/>
      <c r="AZ189" t="s">
        <v>780</v>
      </c>
      <c r="BA189" t="s">
        <v>821</v>
      </c>
      <c r="BB189" s="8"/>
      <c r="BC189" s="38"/>
      <c r="BD189" s="38"/>
      <c r="BE189" s="36"/>
      <c r="BF189" s="8" t="s">
        <v>834</v>
      </c>
      <c r="BG189" s="32" t="s">
        <v>1308</v>
      </c>
      <c r="BH189" s="44"/>
      <c r="BI189" s="13"/>
      <c r="BJ189" s="13"/>
      <c r="BK189" s="53"/>
      <c r="BL189" s="95"/>
    </row>
    <row r="190" spans="1:65" x14ac:dyDescent="0.25">
      <c r="A190">
        <v>190</v>
      </c>
      <c r="B190" t="s">
        <v>777</v>
      </c>
      <c r="C190" t="s">
        <v>11</v>
      </c>
      <c r="F190" t="s">
        <v>821</v>
      </c>
      <c r="H190" s="251">
        <v>20</v>
      </c>
      <c r="I190" s="251"/>
      <c r="J190" s="8"/>
      <c r="K190" s="38">
        <v>177</v>
      </c>
      <c r="L190" s="38"/>
      <c r="M190" s="38"/>
      <c r="N190" s="38" t="s">
        <v>9</v>
      </c>
      <c r="O190" s="207" t="s">
        <v>835</v>
      </c>
      <c r="P190" s="8"/>
      <c r="Q190" s="8"/>
      <c r="R190" s="14">
        <v>1870</v>
      </c>
      <c r="S190" s="14">
        <v>1800</v>
      </c>
      <c r="T190" s="14"/>
      <c r="U190" s="14"/>
      <c r="V190" s="14"/>
      <c r="W190" s="14" t="str">
        <f t="shared" si="11"/>
        <v>v_219</v>
      </c>
      <c r="X190" s="14">
        <f t="shared" si="12"/>
        <v>1870</v>
      </c>
      <c r="Y190" s="263" t="str">
        <f t="shared" si="14"/>
        <v/>
      </c>
      <c r="Z190" s="263" t="str">
        <f t="shared" si="13"/>
        <v/>
      </c>
      <c r="AA190" s="14"/>
      <c r="AB190" s="14"/>
      <c r="AC190" s="14"/>
      <c r="AD190" s="246" t="s">
        <v>1307</v>
      </c>
      <c r="AE190" s="8">
        <v>2</v>
      </c>
      <c r="AF190" s="129"/>
      <c r="AG190" s="130"/>
      <c r="AH190" s="155" t="s">
        <v>1186</v>
      </c>
      <c r="AI190" s="155" t="s">
        <v>1187</v>
      </c>
      <c r="AJ190" s="150"/>
      <c r="AK190" s="150"/>
      <c r="AL190" s="150"/>
      <c r="AM190" s="132"/>
      <c r="AN190" s="13"/>
      <c r="AO190" s="13"/>
      <c r="AP190" s="53"/>
      <c r="AQ190" s="104"/>
      <c r="AR190" s="104"/>
      <c r="AS190" s="5"/>
      <c r="AT190" s="5"/>
      <c r="AU190" s="53"/>
      <c r="AZ190" t="s">
        <v>780</v>
      </c>
      <c r="BA190" t="s">
        <v>821</v>
      </c>
      <c r="BB190" s="8"/>
      <c r="BC190" s="38"/>
      <c r="BD190" s="38"/>
      <c r="BE190" s="36"/>
      <c r="BF190" s="8" t="s">
        <v>835</v>
      </c>
      <c r="BG190" s="246" t="s">
        <v>1309</v>
      </c>
      <c r="BH190" s="44"/>
      <c r="BI190" s="13"/>
      <c r="BJ190" s="13"/>
      <c r="BK190" s="53"/>
      <c r="BL190" s="95"/>
    </row>
    <row r="191" spans="1:65" s="108" customFormat="1" ht="15.75" thickBot="1" x14ac:dyDescent="0.3">
      <c r="A191">
        <v>191</v>
      </c>
      <c r="B191" s="108" t="s">
        <v>777</v>
      </c>
      <c r="C191" s="108" t="s">
        <v>11</v>
      </c>
      <c r="F191" s="108" t="s">
        <v>821</v>
      </c>
      <c r="H191" s="251">
        <v>20</v>
      </c>
      <c r="I191" s="252"/>
      <c r="J191" s="226"/>
      <c r="K191" s="227">
        <v>178</v>
      </c>
      <c r="L191" s="227"/>
      <c r="M191" s="227"/>
      <c r="N191" s="227" t="s">
        <v>9</v>
      </c>
      <c r="O191" s="228" t="s">
        <v>836</v>
      </c>
      <c r="P191" s="226"/>
      <c r="Q191" s="226"/>
      <c r="R191" s="229">
        <v>1880</v>
      </c>
      <c r="S191" s="14">
        <v>1800</v>
      </c>
      <c r="T191" s="14"/>
      <c r="U191" s="14"/>
      <c r="V191" s="14"/>
      <c r="W191" s="14" t="str">
        <f t="shared" si="11"/>
        <v>v_202</v>
      </c>
      <c r="X191" s="14">
        <f t="shared" si="12"/>
        <v>1880</v>
      </c>
      <c r="Y191" s="263" t="str">
        <f t="shared" si="14"/>
        <v/>
      </c>
      <c r="Z191" s="263" t="str">
        <f t="shared" si="13"/>
        <v/>
      </c>
      <c r="AA191" s="14"/>
      <c r="AB191" s="14"/>
      <c r="AC191" s="14"/>
      <c r="AD191" s="108" t="s">
        <v>837</v>
      </c>
      <c r="AE191" s="8">
        <v>2</v>
      </c>
      <c r="AF191" s="230" t="s">
        <v>1188</v>
      </c>
      <c r="AG191" s="231"/>
      <c r="AH191" s="232"/>
      <c r="AI191" s="232"/>
      <c r="AJ191" s="232"/>
      <c r="AK191" s="232"/>
      <c r="AL191" s="232"/>
      <c r="AM191" s="233"/>
      <c r="AN191" s="234"/>
      <c r="AO191" s="234"/>
      <c r="AP191" s="235"/>
      <c r="AQ191" s="236"/>
      <c r="AR191" s="236"/>
      <c r="AS191" s="237"/>
      <c r="AT191" s="237"/>
      <c r="AU191" s="235"/>
      <c r="AX191" s="238"/>
      <c r="AZ191" s="108" t="s">
        <v>780</v>
      </c>
      <c r="BA191" s="108" t="s">
        <v>821</v>
      </c>
      <c r="BB191" s="226"/>
      <c r="BC191" s="227"/>
      <c r="BD191" s="227"/>
      <c r="BE191" s="239"/>
      <c r="BF191" s="226" t="s">
        <v>836</v>
      </c>
      <c r="BG191" s="240" t="s">
        <v>838</v>
      </c>
      <c r="BH191" s="241"/>
      <c r="BI191" s="234"/>
      <c r="BJ191" s="234"/>
      <c r="BK191" s="235"/>
      <c r="BL191" s="242"/>
      <c r="BM191" s="238"/>
    </row>
    <row r="192" spans="1:65" x14ac:dyDescent="0.25">
      <c r="A192">
        <v>192</v>
      </c>
      <c r="H192" s="251"/>
      <c r="I192" s="251"/>
      <c r="J192" s="8"/>
      <c r="K192" s="38"/>
      <c r="L192" s="38"/>
      <c r="M192" s="38"/>
      <c r="N192" s="38"/>
      <c r="O192" s="207"/>
      <c r="P192" s="261"/>
      <c r="Q192" s="261"/>
      <c r="R192" s="14"/>
      <c r="S192" s="14"/>
      <c r="T192" s="14"/>
      <c r="U192" s="14"/>
      <c r="V192" s="14"/>
      <c r="W192" s="14">
        <f t="shared" si="11"/>
        <v>0</v>
      </c>
      <c r="X192" s="14">
        <f t="shared" si="12"/>
        <v>0</v>
      </c>
      <c r="Y192" s="263" t="str">
        <f t="shared" ref="Y192:Y194" si="15">_xlfn.IFNA(VLOOKUP(P192,$O:$X,9,FALSE),"")</f>
        <v/>
      </c>
      <c r="Z192" s="263"/>
      <c r="AA192" s="14"/>
      <c r="AB192" s="14"/>
      <c r="AC192">
        <v>1</v>
      </c>
      <c r="AD192" t="s">
        <v>1323</v>
      </c>
      <c r="AE192" s="8"/>
      <c r="AF192" s="129"/>
      <c r="AG192" s="130"/>
      <c r="AH192" s="150"/>
      <c r="AI192" s="150"/>
      <c r="AJ192" s="150"/>
      <c r="AK192" s="150"/>
      <c r="AL192" s="150"/>
      <c r="AM192" s="132"/>
      <c r="AN192" s="13"/>
      <c r="AO192" s="13"/>
      <c r="AP192" s="53"/>
      <c r="AQ192" s="104"/>
      <c r="AR192" s="104"/>
      <c r="AS192" s="5"/>
      <c r="AT192" s="5"/>
      <c r="AU192" s="53"/>
      <c r="BB192" s="8"/>
      <c r="BC192" s="38"/>
      <c r="BD192" s="38"/>
      <c r="BE192" s="36"/>
      <c r="BF192" s="8"/>
      <c r="BG192" s="32"/>
      <c r="BH192" s="44"/>
      <c r="BI192" s="13"/>
      <c r="BJ192" s="13"/>
      <c r="BK192" s="53"/>
      <c r="BL192" s="95"/>
    </row>
    <row r="193" spans="1:72" x14ac:dyDescent="0.25">
      <c r="A193">
        <v>193</v>
      </c>
      <c r="H193" s="251"/>
      <c r="I193" s="251"/>
      <c r="J193" s="8"/>
      <c r="K193" s="38"/>
      <c r="L193" s="38"/>
      <c r="M193" s="38"/>
      <c r="N193" s="38"/>
      <c r="O193" s="207"/>
      <c r="P193" s="261"/>
      <c r="Q193" s="261"/>
      <c r="R193" s="14"/>
      <c r="S193" s="14"/>
      <c r="T193" s="14"/>
      <c r="U193" s="14"/>
      <c r="V193" s="14"/>
      <c r="W193" s="14">
        <f t="shared" si="11"/>
        <v>0</v>
      </c>
      <c r="X193" s="14">
        <f t="shared" si="12"/>
        <v>0</v>
      </c>
      <c r="Y193" s="263" t="str">
        <f t="shared" si="15"/>
        <v/>
      </c>
      <c r="Z193" s="263"/>
      <c r="AA193" s="14"/>
      <c r="AB193" s="14"/>
      <c r="AC193">
        <v>2</v>
      </c>
      <c r="AD193" t="s">
        <v>1324</v>
      </c>
      <c r="AE193" s="8"/>
      <c r="AF193" s="129"/>
      <c r="AG193" s="130"/>
      <c r="AH193" s="150"/>
      <c r="AI193" s="150"/>
      <c r="AJ193" s="150"/>
      <c r="AK193" s="150"/>
      <c r="AL193" s="150"/>
      <c r="AM193" s="132"/>
      <c r="AN193" s="13"/>
      <c r="AO193" s="13"/>
      <c r="AP193" s="53"/>
      <c r="AQ193" s="104"/>
      <c r="AR193" s="104"/>
      <c r="AS193" s="5"/>
      <c r="AT193" s="5"/>
      <c r="AU193" s="53"/>
      <c r="BB193" s="8"/>
      <c r="BC193" s="38"/>
      <c r="BD193" s="38"/>
      <c r="BE193" s="36"/>
      <c r="BF193" s="8"/>
      <c r="BG193" s="32"/>
      <c r="BH193" s="44"/>
      <c r="BI193" s="13"/>
      <c r="BJ193" s="13"/>
      <c r="BK193" s="53"/>
      <c r="BL193" s="95"/>
    </row>
    <row r="194" spans="1:72" x14ac:dyDescent="0.25">
      <c r="A194">
        <v>194</v>
      </c>
      <c r="B194" t="s">
        <v>839</v>
      </c>
      <c r="C194" t="s">
        <v>840</v>
      </c>
      <c r="F194" t="s">
        <v>778</v>
      </c>
      <c r="H194" s="251">
        <v>1</v>
      </c>
      <c r="I194" s="251">
        <v>3</v>
      </c>
      <c r="J194" s="8"/>
      <c r="K194" s="38"/>
      <c r="L194" s="38"/>
      <c r="M194" s="38"/>
      <c r="N194" s="38" t="s">
        <v>1183</v>
      </c>
      <c r="O194" s="207"/>
      <c r="P194" s="261"/>
      <c r="Q194" s="261"/>
      <c r="R194" s="14">
        <v>1890</v>
      </c>
      <c r="S194" s="14"/>
      <c r="T194" s="14"/>
      <c r="U194" s="14"/>
      <c r="V194" s="14"/>
      <c r="W194" s="14">
        <f t="shared" si="11"/>
        <v>0</v>
      </c>
      <c r="X194" s="14">
        <f t="shared" si="12"/>
        <v>1890</v>
      </c>
      <c r="Y194" s="263" t="str">
        <f t="shared" si="15"/>
        <v/>
      </c>
      <c r="Z194" s="263"/>
      <c r="AA194" s="14"/>
      <c r="AB194" s="14"/>
      <c r="AC194" s="14"/>
      <c r="AD194" t="s">
        <v>1311</v>
      </c>
      <c r="AE194" s="8"/>
      <c r="AF194" s="129"/>
      <c r="AG194" s="130"/>
      <c r="AH194" s="150"/>
      <c r="AI194" s="150"/>
      <c r="AJ194" s="150"/>
      <c r="AK194" s="150"/>
      <c r="AL194" s="150"/>
      <c r="AM194" s="132"/>
      <c r="AN194" s="13"/>
      <c r="AO194" s="13"/>
      <c r="AP194" s="53"/>
      <c r="AQ194" s="104"/>
      <c r="AR194" s="104"/>
      <c r="AS194" s="5"/>
      <c r="AT194" s="5"/>
      <c r="AU194" s="53"/>
      <c r="BB194" s="8"/>
      <c r="BC194" s="38"/>
      <c r="BD194" s="38"/>
      <c r="BE194" s="36"/>
      <c r="BF194" s="8"/>
      <c r="BG194" s="32"/>
      <c r="BH194" s="44"/>
      <c r="BI194" s="13"/>
      <c r="BJ194" s="13"/>
      <c r="BK194" s="53"/>
      <c r="BL194" s="95"/>
    </row>
    <row r="195" spans="1:72" x14ac:dyDescent="0.25">
      <c r="A195">
        <v>195</v>
      </c>
      <c r="B195" t="s">
        <v>839</v>
      </c>
      <c r="C195" t="s">
        <v>840</v>
      </c>
      <c r="F195" t="s">
        <v>778</v>
      </c>
      <c r="H195" s="251">
        <v>1</v>
      </c>
      <c r="I195" s="250"/>
      <c r="J195" s="63">
        <v>161</v>
      </c>
      <c r="K195" s="205">
        <v>1</v>
      </c>
      <c r="L195" s="14">
        <v>3</v>
      </c>
      <c r="N195" s="38" t="s">
        <v>1183</v>
      </c>
      <c r="O195" s="203" t="s">
        <v>32</v>
      </c>
      <c r="P195" s="64" t="s">
        <v>779</v>
      </c>
      <c r="Q195" s="64"/>
      <c r="R195" s="14">
        <v>1895</v>
      </c>
      <c r="S195" s="14"/>
      <c r="T195" s="263" t="s">
        <v>1326</v>
      </c>
      <c r="U195" s="263" t="str">
        <f>_xlfn.IFNA(VLOOKUP(P195,$O$1:$R$191,1,FALSE),"")</f>
        <v>v_181</v>
      </c>
      <c r="V195" s="263">
        <f>_xlfn.IFNA(VLOOKUP(P195,$O$1:$R$191,4,FALSE),"")</f>
        <v>1650</v>
      </c>
      <c r="W195" s="14" t="str">
        <f t="shared" ref="W195:W258" si="16">O195</f>
        <v>v_8</v>
      </c>
      <c r="X195" s="14">
        <f t="shared" ref="X195:X258" si="17">R195</f>
        <v>1895</v>
      </c>
      <c r="Y195" s="263" t="str">
        <f t="shared" ref="Y195:Y258" si="18">_xlfn.IFNA(VLOOKUP(P195,$O:$X,9,FALSE),"")</f>
        <v>v_181</v>
      </c>
      <c r="Z195" s="263"/>
      <c r="AA195" s="263"/>
      <c r="AB195" s="263"/>
      <c r="AD195" s="257" t="s">
        <v>1312</v>
      </c>
      <c r="AF195" s="129"/>
      <c r="AG195" s="130"/>
      <c r="AH195" s="150"/>
      <c r="AI195" s="150"/>
      <c r="AJ195" s="150"/>
      <c r="AK195" s="150"/>
      <c r="AL195" s="150"/>
      <c r="AM195" s="128"/>
      <c r="AO195" s="14"/>
      <c r="AP195" s="16"/>
      <c r="AQ195" s="14"/>
      <c r="AR195" s="14"/>
      <c r="AW195" t="s">
        <v>1184</v>
      </c>
      <c r="AZ195" t="s">
        <v>841</v>
      </c>
      <c r="BA195" t="s">
        <v>778</v>
      </c>
      <c r="BB195" s="63">
        <v>161</v>
      </c>
      <c r="BC195" s="64" t="s">
        <v>779</v>
      </c>
      <c r="BD195" s="14">
        <v>3</v>
      </c>
      <c r="BE195" s="14">
        <v>1</v>
      </c>
      <c r="BF195" t="s">
        <v>32</v>
      </c>
      <c r="BG195" t="s">
        <v>842</v>
      </c>
      <c r="BJ195" s="14"/>
      <c r="BK195" s="16"/>
      <c r="BL195" s="14"/>
      <c r="BO195" t="s">
        <v>843</v>
      </c>
      <c r="BQ195" s="105" t="e">
        <f t="shared" ref="BQ195:BQ220" si="19">VLOOKUP(P195,$O$3:$AD$143,1,FALSE)</f>
        <v>#N/A</v>
      </c>
      <c r="BS195" t="e">
        <f t="shared" ref="BS195:BS209" si="20">VLOOKUP(P195,$O$3:$AD$143,3,FALSE)</f>
        <v>#N/A</v>
      </c>
      <c r="BT195" s="106"/>
    </row>
    <row r="196" spans="1:72" x14ac:dyDescent="0.25">
      <c r="A196">
        <v>196</v>
      </c>
      <c r="B196" t="s">
        <v>839</v>
      </c>
      <c r="C196" t="s">
        <v>840</v>
      </c>
      <c r="F196" t="s">
        <v>778</v>
      </c>
      <c r="H196" s="251">
        <v>1</v>
      </c>
      <c r="I196" s="250"/>
      <c r="J196" s="63">
        <v>162</v>
      </c>
      <c r="K196" s="205">
        <v>2</v>
      </c>
      <c r="L196" s="14">
        <v>3</v>
      </c>
      <c r="N196" s="38" t="s">
        <v>1183</v>
      </c>
      <c r="O196" s="203" t="s">
        <v>37</v>
      </c>
      <c r="P196" s="64" t="s">
        <v>782</v>
      </c>
      <c r="Q196" s="64"/>
      <c r="R196" s="14">
        <v>1900</v>
      </c>
      <c r="S196" s="14"/>
      <c r="T196" s="263" t="s">
        <v>1326</v>
      </c>
      <c r="U196" s="263" t="str">
        <f t="shared" ref="U196:U259" si="21">_xlfn.IFNA(VLOOKUP(P196,$O$1:$R$191,1,FALSE),"")</f>
        <v>v_182</v>
      </c>
      <c r="V196" s="263">
        <f t="shared" ref="V196:V259" si="22">_xlfn.IFNA(VLOOKUP(P196,$O$1:$R$191,4,FALSE),"")</f>
        <v>1660</v>
      </c>
      <c r="W196" s="14" t="str">
        <f t="shared" si="16"/>
        <v>v_9</v>
      </c>
      <c r="X196" s="14">
        <f t="shared" si="17"/>
        <v>1900</v>
      </c>
      <c r="Y196" s="263" t="str">
        <f t="shared" si="18"/>
        <v>v_182</v>
      </c>
      <c r="Z196" s="263"/>
      <c r="AA196" s="263"/>
      <c r="AB196" s="263"/>
      <c r="AD196" s="257" t="s">
        <v>1266</v>
      </c>
      <c r="AF196" s="129"/>
      <c r="AG196" s="130"/>
      <c r="AH196" s="150"/>
      <c r="AI196" s="150"/>
      <c r="AJ196" s="150"/>
      <c r="AK196" s="150"/>
      <c r="AL196" s="150"/>
      <c r="AM196" s="128"/>
      <c r="AP196" s="16"/>
      <c r="AQ196" s="16"/>
      <c r="AR196" s="16"/>
      <c r="AW196" t="s">
        <v>1184</v>
      </c>
      <c r="AZ196" t="s">
        <v>841</v>
      </c>
      <c r="BA196" t="s">
        <v>778</v>
      </c>
      <c r="BB196" s="63">
        <v>162</v>
      </c>
      <c r="BC196" s="64" t="s">
        <v>782</v>
      </c>
      <c r="BD196" s="14">
        <v>3</v>
      </c>
      <c r="BE196" s="14">
        <v>2</v>
      </c>
      <c r="BF196" t="s">
        <v>37</v>
      </c>
      <c r="BG196" t="s">
        <v>844</v>
      </c>
      <c r="BK196" s="16"/>
      <c r="BL196" s="16"/>
      <c r="BO196" t="s">
        <v>843</v>
      </c>
      <c r="BQ196" s="105" t="e">
        <f t="shared" si="19"/>
        <v>#N/A</v>
      </c>
      <c r="BS196" t="e">
        <f t="shared" si="20"/>
        <v>#N/A</v>
      </c>
      <c r="BT196" s="106"/>
    </row>
    <row r="197" spans="1:72" x14ac:dyDescent="0.25">
      <c r="A197">
        <v>197</v>
      </c>
      <c r="B197" t="s">
        <v>839</v>
      </c>
      <c r="C197" t="s">
        <v>840</v>
      </c>
      <c r="F197" t="s">
        <v>778</v>
      </c>
      <c r="H197" s="251">
        <v>1</v>
      </c>
      <c r="I197" s="250"/>
      <c r="J197" s="63">
        <v>163</v>
      </c>
      <c r="K197" s="205">
        <v>3</v>
      </c>
      <c r="L197" s="14">
        <v>3</v>
      </c>
      <c r="N197" s="38" t="s">
        <v>1183</v>
      </c>
      <c r="O197" s="203" t="s">
        <v>845</v>
      </c>
      <c r="P197" s="64" t="s">
        <v>784</v>
      </c>
      <c r="Q197" s="64"/>
      <c r="R197" s="14">
        <v>1910</v>
      </c>
      <c r="S197" s="14"/>
      <c r="T197" s="263" t="s">
        <v>1326</v>
      </c>
      <c r="U197" s="263" t="str">
        <f t="shared" si="21"/>
        <v>v_183</v>
      </c>
      <c r="V197" s="263">
        <f t="shared" si="22"/>
        <v>1670</v>
      </c>
      <c r="W197" s="14" t="str">
        <f t="shared" si="16"/>
        <v>v_10</v>
      </c>
      <c r="X197" s="14">
        <f t="shared" si="17"/>
        <v>1910</v>
      </c>
      <c r="Y197" s="263" t="str">
        <f t="shared" si="18"/>
        <v>v_183</v>
      </c>
      <c r="Z197" s="263"/>
      <c r="AA197" s="263"/>
      <c r="AB197" s="263"/>
      <c r="AD197" s="257" t="s">
        <v>1267</v>
      </c>
      <c r="AF197" s="129"/>
      <c r="AG197" s="130"/>
      <c r="AH197" s="150"/>
      <c r="AI197" s="150"/>
      <c r="AJ197" s="150"/>
      <c r="AK197" s="150"/>
      <c r="AL197" s="150"/>
      <c r="AM197" s="128"/>
      <c r="AP197" s="16"/>
      <c r="AQ197" s="16"/>
      <c r="AR197" s="16"/>
      <c r="AW197" t="s">
        <v>1184</v>
      </c>
      <c r="AZ197" t="s">
        <v>841</v>
      </c>
      <c r="BA197" t="s">
        <v>778</v>
      </c>
      <c r="BB197" s="63">
        <v>163</v>
      </c>
      <c r="BC197" s="64" t="s">
        <v>784</v>
      </c>
      <c r="BD197" s="14">
        <v>3</v>
      </c>
      <c r="BE197" s="14">
        <v>3</v>
      </c>
      <c r="BF197" t="s">
        <v>845</v>
      </c>
      <c r="BG197" t="s">
        <v>846</v>
      </c>
      <c r="BK197" s="16"/>
      <c r="BL197" s="16"/>
      <c r="BO197" t="s">
        <v>843</v>
      </c>
      <c r="BQ197" s="105" t="e">
        <f t="shared" si="19"/>
        <v>#N/A</v>
      </c>
      <c r="BS197" t="e">
        <f t="shared" si="20"/>
        <v>#N/A</v>
      </c>
      <c r="BT197" s="106"/>
    </row>
    <row r="198" spans="1:72" x14ac:dyDescent="0.25">
      <c r="A198">
        <v>198</v>
      </c>
      <c r="B198" t="s">
        <v>839</v>
      </c>
      <c r="C198" t="s">
        <v>840</v>
      </c>
      <c r="F198" t="s">
        <v>778</v>
      </c>
      <c r="H198" s="251">
        <v>1</v>
      </c>
      <c r="I198" s="250"/>
      <c r="J198" s="63">
        <v>164</v>
      </c>
      <c r="K198" s="205">
        <v>4</v>
      </c>
      <c r="L198" s="14">
        <v>3</v>
      </c>
      <c r="N198" s="38" t="s">
        <v>1183</v>
      </c>
      <c r="O198" s="203" t="s">
        <v>847</v>
      </c>
      <c r="P198" s="64" t="s">
        <v>787</v>
      </c>
      <c r="Q198" s="64"/>
      <c r="R198" s="14">
        <v>1920</v>
      </c>
      <c r="S198" s="14"/>
      <c r="T198" s="263" t="s">
        <v>1326</v>
      </c>
      <c r="U198" s="263" t="str">
        <f t="shared" si="21"/>
        <v>v_184</v>
      </c>
      <c r="V198" s="263">
        <f t="shared" si="22"/>
        <v>1680</v>
      </c>
      <c r="W198" s="14" t="str">
        <f t="shared" si="16"/>
        <v>v_11</v>
      </c>
      <c r="X198" s="14">
        <f t="shared" si="17"/>
        <v>1920</v>
      </c>
      <c r="Y198" s="263" t="str">
        <f t="shared" si="18"/>
        <v>v_184</v>
      </c>
      <c r="Z198" s="263"/>
      <c r="AA198" s="263"/>
      <c r="AB198" s="263"/>
      <c r="AD198" s="257" t="s">
        <v>1268</v>
      </c>
      <c r="AF198" s="129"/>
      <c r="AG198" s="130"/>
      <c r="AH198" s="150"/>
      <c r="AI198" s="150"/>
      <c r="AJ198" s="150"/>
      <c r="AK198" s="150"/>
      <c r="AL198" s="150"/>
      <c r="AM198" s="128"/>
      <c r="AP198" s="16"/>
      <c r="AQ198" s="16"/>
      <c r="AR198" s="16"/>
      <c r="AW198" t="s">
        <v>1184</v>
      </c>
      <c r="AZ198" t="s">
        <v>841</v>
      </c>
      <c r="BA198" t="s">
        <v>778</v>
      </c>
      <c r="BB198" s="63">
        <v>164</v>
      </c>
      <c r="BC198" s="64" t="s">
        <v>787</v>
      </c>
      <c r="BD198" s="14">
        <v>3</v>
      </c>
      <c r="BE198" s="14">
        <v>4</v>
      </c>
      <c r="BF198" t="s">
        <v>847</v>
      </c>
      <c r="BG198" t="s">
        <v>848</v>
      </c>
      <c r="BK198" s="16"/>
      <c r="BL198" s="16"/>
      <c r="BO198" t="s">
        <v>843</v>
      </c>
      <c r="BQ198" s="105" t="e">
        <f t="shared" si="19"/>
        <v>#N/A</v>
      </c>
      <c r="BS198" t="e">
        <f t="shared" si="20"/>
        <v>#N/A</v>
      </c>
      <c r="BT198" s="106"/>
    </row>
    <row r="199" spans="1:72" x14ac:dyDescent="0.25">
      <c r="A199">
        <v>199</v>
      </c>
      <c r="B199" t="s">
        <v>839</v>
      </c>
      <c r="C199" t="s">
        <v>840</v>
      </c>
      <c r="F199" t="s">
        <v>778</v>
      </c>
      <c r="H199" s="251">
        <v>1</v>
      </c>
      <c r="I199" s="250"/>
      <c r="J199" s="63">
        <v>165</v>
      </c>
      <c r="K199" s="205">
        <v>5</v>
      </c>
      <c r="L199" s="14">
        <v>3</v>
      </c>
      <c r="N199" s="38" t="s">
        <v>1183</v>
      </c>
      <c r="O199" s="203" t="s">
        <v>849</v>
      </c>
      <c r="P199" s="64" t="s">
        <v>789</v>
      </c>
      <c r="Q199" s="64"/>
      <c r="R199" s="14">
        <v>1930</v>
      </c>
      <c r="S199" s="14"/>
      <c r="T199" s="263" t="s">
        <v>1326</v>
      </c>
      <c r="U199" s="263" t="str">
        <f t="shared" si="21"/>
        <v>v_185</v>
      </c>
      <c r="V199" s="263">
        <f t="shared" si="22"/>
        <v>1690</v>
      </c>
      <c r="W199" s="14" t="str">
        <f t="shared" si="16"/>
        <v>v_12</v>
      </c>
      <c r="X199" s="14">
        <f t="shared" si="17"/>
        <v>1930</v>
      </c>
      <c r="Y199" s="263" t="str">
        <f t="shared" si="18"/>
        <v>v_185</v>
      </c>
      <c r="Z199" s="263"/>
      <c r="AA199" s="263"/>
      <c r="AB199" s="263"/>
      <c r="AD199" s="257" t="s">
        <v>1269</v>
      </c>
      <c r="AF199" s="129"/>
      <c r="AG199" s="130"/>
      <c r="AH199" s="150"/>
      <c r="AI199" s="150"/>
      <c r="AJ199" s="150"/>
      <c r="AK199" s="150"/>
      <c r="AL199" s="150"/>
      <c r="AM199" s="128"/>
      <c r="AP199" s="16"/>
      <c r="AQ199" s="16"/>
      <c r="AR199" s="16"/>
      <c r="AW199" t="s">
        <v>1184</v>
      </c>
      <c r="AZ199" t="s">
        <v>841</v>
      </c>
      <c r="BA199" t="s">
        <v>778</v>
      </c>
      <c r="BB199" s="63">
        <v>165</v>
      </c>
      <c r="BC199" s="64" t="s">
        <v>789</v>
      </c>
      <c r="BD199" s="14">
        <v>3</v>
      </c>
      <c r="BE199" s="14">
        <v>5</v>
      </c>
      <c r="BF199" t="s">
        <v>849</v>
      </c>
      <c r="BG199" t="s">
        <v>850</v>
      </c>
      <c r="BK199" s="16"/>
      <c r="BL199" s="16"/>
      <c r="BO199" t="s">
        <v>843</v>
      </c>
      <c r="BQ199" s="105" t="e">
        <f t="shared" si="19"/>
        <v>#N/A</v>
      </c>
      <c r="BS199" t="e">
        <f t="shared" si="20"/>
        <v>#N/A</v>
      </c>
      <c r="BT199" s="106"/>
    </row>
    <row r="200" spans="1:72" x14ac:dyDescent="0.25">
      <c r="A200">
        <v>200</v>
      </c>
      <c r="B200" t="s">
        <v>839</v>
      </c>
      <c r="C200" t="s">
        <v>840</v>
      </c>
      <c r="F200" t="s">
        <v>778</v>
      </c>
      <c r="H200" s="251">
        <v>1</v>
      </c>
      <c r="I200" s="250"/>
      <c r="J200" s="63">
        <v>166</v>
      </c>
      <c r="K200" s="205">
        <v>6</v>
      </c>
      <c r="L200" s="14">
        <v>3</v>
      </c>
      <c r="N200" s="38" t="s">
        <v>1183</v>
      </c>
      <c r="O200" s="203" t="s">
        <v>43</v>
      </c>
      <c r="P200" s="64" t="s">
        <v>792</v>
      </c>
      <c r="Q200" s="64"/>
      <c r="R200" s="14">
        <v>1940</v>
      </c>
      <c r="S200" s="14"/>
      <c r="T200" s="263" t="s">
        <v>1326</v>
      </c>
      <c r="U200" s="263" t="str">
        <f t="shared" si="21"/>
        <v>v_186</v>
      </c>
      <c r="V200" s="263">
        <f t="shared" si="22"/>
        <v>1700</v>
      </c>
      <c r="W200" s="14" t="str">
        <f t="shared" si="16"/>
        <v>v_13</v>
      </c>
      <c r="X200" s="14">
        <f t="shared" si="17"/>
        <v>1940</v>
      </c>
      <c r="Y200" s="263" t="str">
        <f t="shared" si="18"/>
        <v>v_186</v>
      </c>
      <c r="Z200" s="263"/>
      <c r="AA200" s="263"/>
      <c r="AB200" s="263"/>
      <c r="AD200" s="257" t="s">
        <v>1270</v>
      </c>
      <c r="AF200" s="129"/>
      <c r="AG200" s="130"/>
      <c r="AH200" s="150"/>
      <c r="AI200" s="150"/>
      <c r="AJ200" s="150"/>
      <c r="AK200" s="150"/>
      <c r="AL200" s="150"/>
      <c r="AM200" s="128"/>
      <c r="AP200" s="16"/>
      <c r="AQ200" s="16"/>
      <c r="AR200" s="16"/>
      <c r="AW200" t="s">
        <v>1184</v>
      </c>
      <c r="AZ200" t="s">
        <v>841</v>
      </c>
      <c r="BA200" t="s">
        <v>778</v>
      </c>
      <c r="BB200" s="63">
        <v>166</v>
      </c>
      <c r="BC200" s="64" t="s">
        <v>792</v>
      </c>
      <c r="BD200" s="14">
        <v>3</v>
      </c>
      <c r="BE200" s="14">
        <v>6</v>
      </c>
      <c r="BF200" t="s">
        <v>43</v>
      </c>
      <c r="BG200" t="s">
        <v>851</v>
      </c>
      <c r="BK200" s="16"/>
      <c r="BL200" s="16"/>
      <c r="BO200" t="s">
        <v>843</v>
      </c>
      <c r="BQ200" s="105" t="e">
        <f t="shared" si="19"/>
        <v>#N/A</v>
      </c>
      <c r="BS200" t="e">
        <f t="shared" si="20"/>
        <v>#N/A</v>
      </c>
      <c r="BT200" s="106"/>
    </row>
    <row r="201" spans="1:72" x14ac:dyDescent="0.25">
      <c r="A201">
        <v>201</v>
      </c>
      <c r="B201" t="s">
        <v>839</v>
      </c>
      <c r="C201" t="s">
        <v>840</v>
      </c>
      <c r="F201" t="s">
        <v>778</v>
      </c>
      <c r="H201" s="251">
        <v>1</v>
      </c>
      <c r="I201" s="250"/>
      <c r="J201" s="63">
        <v>167</v>
      </c>
      <c r="K201" s="205">
        <v>7</v>
      </c>
      <c r="L201" s="14">
        <v>3</v>
      </c>
      <c r="N201" s="38" t="s">
        <v>1183</v>
      </c>
      <c r="O201" s="203" t="s">
        <v>50</v>
      </c>
      <c r="P201" s="64" t="s">
        <v>795</v>
      </c>
      <c r="Q201" s="64"/>
      <c r="R201" s="14">
        <v>1950</v>
      </c>
      <c r="S201" s="14"/>
      <c r="T201" s="263" t="s">
        <v>1326</v>
      </c>
      <c r="U201" s="263" t="str">
        <f t="shared" si="21"/>
        <v>v_187</v>
      </c>
      <c r="V201" s="263">
        <f t="shared" si="22"/>
        <v>1710</v>
      </c>
      <c r="W201" s="14" t="str">
        <f t="shared" si="16"/>
        <v>v_14</v>
      </c>
      <c r="X201" s="14">
        <f t="shared" si="17"/>
        <v>1950</v>
      </c>
      <c r="Y201" s="263" t="str">
        <f t="shared" si="18"/>
        <v>v_187</v>
      </c>
      <c r="Z201" s="263"/>
      <c r="AA201" s="263"/>
      <c r="AB201" s="263"/>
      <c r="AD201" s="257" t="s">
        <v>1271</v>
      </c>
      <c r="AF201" s="129"/>
      <c r="AG201" s="130"/>
      <c r="AH201" s="150"/>
      <c r="AI201" s="150"/>
      <c r="AJ201" s="150"/>
      <c r="AK201" s="150"/>
      <c r="AL201" s="150"/>
      <c r="AM201" s="128"/>
      <c r="AO201" s="14"/>
      <c r="AP201" s="16"/>
      <c r="AQ201" s="16"/>
      <c r="AR201" s="16"/>
      <c r="AW201" t="s">
        <v>1184</v>
      </c>
      <c r="AZ201" t="s">
        <v>841</v>
      </c>
      <c r="BA201" t="s">
        <v>778</v>
      </c>
      <c r="BB201" s="63">
        <v>167</v>
      </c>
      <c r="BC201" s="64" t="s">
        <v>795</v>
      </c>
      <c r="BD201" s="14">
        <v>3</v>
      </c>
      <c r="BE201" s="14">
        <v>7</v>
      </c>
      <c r="BF201" t="s">
        <v>50</v>
      </c>
      <c r="BG201" t="s">
        <v>852</v>
      </c>
      <c r="BJ201" s="14"/>
      <c r="BK201" s="16"/>
      <c r="BL201" s="16"/>
      <c r="BO201" t="s">
        <v>843</v>
      </c>
      <c r="BQ201" s="105" t="e">
        <f t="shared" si="19"/>
        <v>#N/A</v>
      </c>
      <c r="BS201" t="e">
        <f t="shared" si="20"/>
        <v>#N/A</v>
      </c>
      <c r="BT201" s="106"/>
    </row>
    <row r="202" spans="1:72" x14ac:dyDescent="0.25">
      <c r="A202">
        <v>202</v>
      </c>
      <c r="B202" t="s">
        <v>839</v>
      </c>
      <c r="C202" t="s">
        <v>840</v>
      </c>
      <c r="F202" t="s">
        <v>778</v>
      </c>
      <c r="H202" s="251">
        <v>1</v>
      </c>
      <c r="I202" s="250"/>
      <c r="J202" s="63">
        <v>168</v>
      </c>
      <c r="K202" s="205">
        <v>8</v>
      </c>
      <c r="L202" s="14">
        <v>3</v>
      </c>
      <c r="N202" s="38" t="s">
        <v>1183</v>
      </c>
      <c r="O202" s="203" t="s">
        <v>55</v>
      </c>
      <c r="P202" s="64" t="s">
        <v>798</v>
      </c>
      <c r="Q202" s="64"/>
      <c r="R202" s="14">
        <v>1960</v>
      </c>
      <c r="S202" s="14"/>
      <c r="T202" s="263" t="s">
        <v>1326</v>
      </c>
      <c r="U202" s="263" t="str">
        <f t="shared" si="21"/>
        <v>v_188</v>
      </c>
      <c r="V202" s="263">
        <f t="shared" si="22"/>
        <v>1720</v>
      </c>
      <c r="W202" s="14" t="str">
        <f t="shared" si="16"/>
        <v>v_15</v>
      </c>
      <c r="X202" s="14">
        <f t="shared" si="17"/>
        <v>1960</v>
      </c>
      <c r="Y202" s="263" t="str">
        <f t="shared" si="18"/>
        <v>v_188</v>
      </c>
      <c r="Z202" s="263"/>
      <c r="AA202" s="263"/>
      <c r="AB202" s="263"/>
      <c r="AD202" s="257" t="s">
        <v>1272</v>
      </c>
      <c r="AF202" s="129"/>
      <c r="AG202" s="130"/>
      <c r="AH202" s="150"/>
      <c r="AI202" s="150"/>
      <c r="AJ202" s="150"/>
      <c r="AK202" s="150"/>
      <c r="AL202" s="150"/>
      <c r="AM202" s="128"/>
      <c r="AP202" s="16"/>
      <c r="AQ202" s="16"/>
      <c r="AR202" s="16"/>
      <c r="AW202" t="s">
        <v>1184</v>
      </c>
      <c r="AZ202" t="s">
        <v>841</v>
      </c>
      <c r="BA202" t="s">
        <v>778</v>
      </c>
      <c r="BB202" s="63">
        <v>168</v>
      </c>
      <c r="BC202" s="64" t="s">
        <v>798</v>
      </c>
      <c r="BD202" s="14">
        <v>3</v>
      </c>
      <c r="BE202" s="14">
        <v>8</v>
      </c>
      <c r="BF202" t="s">
        <v>55</v>
      </c>
      <c r="BG202" t="s">
        <v>853</v>
      </c>
      <c r="BK202" s="16"/>
      <c r="BL202" s="16"/>
      <c r="BO202" t="s">
        <v>843</v>
      </c>
      <c r="BQ202" s="105" t="e">
        <f t="shared" si="19"/>
        <v>#N/A</v>
      </c>
      <c r="BS202" t="e">
        <f t="shared" si="20"/>
        <v>#N/A</v>
      </c>
      <c r="BT202" s="106"/>
    </row>
    <row r="203" spans="1:72" x14ac:dyDescent="0.25">
      <c r="A203">
        <v>203</v>
      </c>
      <c r="B203" t="s">
        <v>839</v>
      </c>
      <c r="C203" t="s">
        <v>840</v>
      </c>
      <c r="F203" t="s">
        <v>778</v>
      </c>
      <c r="H203" s="251">
        <v>1</v>
      </c>
      <c r="I203" s="250"/>
      <c r="J203" s="63">
        <v>169</v>
      </c>
      <c r="K203" s="205">
        <v>9</v>
      </c>
      <c r="L203" s="14">
        <v>3</v>
      </c>
      <c r="N203" s="38" t="s">
        <v>1183</v>
      </c>
      <c r="O203" s="203" t="s">
        <v>58</v>
      </c>
      <c r="P203" s="64" t="s">
        <v>801</v>
      </c>
      <c r="Q203" s="64"/>
      <c r="R203" s="14">
        <v>1970</v>
      </c>
      <c r="S203" s="14"/>
      <c r="T203" s="263" t="s">
        <v>1326</v>
      </c>
      <c r="U203" s="263" t="str">
        <f t="shared" si="21"/>
        <v>v_189</v>
      </c>
      <c r="V203" s="263">
        <f t="shared" si="22"/>
        <v>1730</v>
      </c>
      <c r="W203" s="14" t="str">
        <f t="shared" si="16"/>
        <v>v_16</v>
      </c>
      <c r="X203" s="14">
        <f t="shared" si="17"/>
        <v>1970</v>
      </c>
      <c r="Y203" s="263" t="str">
        <f t="shared" si="18"/>
        <v>v_189</v>
      </c>
      <c r="Z203" s="263"/>
      <c r="AA203" s="263"/>
      <c r="AB203" s="263"/>
      <c r="AD203" s="257" t="s">
        <v>1273</v>
      </c>
      <c r="AF203" s="129"/>
      <c r="AG203" s="130"/>
      <c r="AH203" s="150"/>
      <c r="AI203" s="150"/>
      <c r="AJ203" s="150"/>
      <c r="AK203" s="150"/>
      <c r="AL203" s="150"/>
      <c r="AM203" s="128"/>
      <c r="AO203" s="14"/>
      <c r="AP203" s="16"/>
      <c r="AQ203" s="16"/>
      <c r="AR203" s="16"/>
      <c r="AW203" t="s">
        <v>1184</v>
      </c>
      <c r="AZ203" t="s">
        <v>841</v>
      </c>
      <c r="BA203" t="s">
        <v>778</v>
      </c>
      <c r="BB203" s="63">
        <v>169</v>
      </c>
      <c r="BC203" s="64" t="s">
        <v>801</v>
      </c>
      <c r="BD203" s="14">
        <v>3</v>
      </c>
      <c r="BE203" s="14">
        <v>9</v>
      </c>
      <c r="BF203" t="s">
        <v>58</v>
      </c>
      <c r="BG203" t="s">
        <v>854</v>
      </c>
      <c r="BJ203" s="14"/>
      <c r="BK203" s="16"/>
      <c r="BL203" s="16"/>
      <c r="BO203" t="s">
        <v>843</v>
      </c>
      <c r="BQ203" s="105" t="e">
        <f t="shared" si="19"/>
        <v>#N/A</v>
      </c>
      <c r="BS203" t="e">
        <f t="shared" si="20"/>
        <v>#N/A</v>
      </c>
      <c r="BT203" s="106"/>
    </row>
    <row r="204" spans="1:72" x14ac:dyDescent="0.25">
      <c r="A204">
        <v>204</v>
      </c>
      <c r="B204" t="s">
        <v>839</v>
      </c>
      <c r="C204" t="s">
        <v>840</v>
      </c>
      <c r="F204" t="s">
        <v>778</v>
      </c>
      <c r="H204" s="251">
        <v>1</v>
      </c>
      <c r="I204" s="250"/>
      <c r="J204" s="63">
        <v>170</v>
      </c>
      <c r="K204" s="205">
        <v>10</v>
      </c>
      <c r="L204" s="14">
        <v>3</v>
      </c>
      <c r="N204" s="38" t="s">
        <v>1183</v>
      </c>
      <c r="O204" s="203" t="s">
        <v>62</v>
      </c>
      <c r="P204" s="64" t="s">
        <v>804</v>
      </c>
      <c r="Q204" s="64"/>
      <c r="R204" s="14">
        <v>1980</v>
      </c>
      <c r="S204" s="14"/>
      <c r="T204" s="263" t="s">
        <v>1326</v>
      </c>
      <c r="U204" s="263" t="str">
        <f t="shared" si="21"/>
        <v>v_190</v>
      </c>
      <c r="V204" s="263">
        <f t="shared" si="22"/>
        <v>1740</v>
      </c>
      <c r="W204" s="14" t="str">
        <f t="shared" si="16"/>
        <v>v_17</v>
      </c>
      <c r="X204" s="14">
        <f t="shared" si="17"/>
        <v>1980</v>
      </c>
      <c r="Y204" s="263" t="str">
        <f t="shared" si="18"/>
        <v>v_190</v>
      </c>
      <c r="Z204" s="263"/>
      <c r="AA204" s="263"/>
      <c r="AB204" s="263"/>
      <c r="AD204" s="257" t="s">
        <v>1274</v>
      </c>
      <c r="AF204" s="129"/>
      <c r="AG204" s="130"/>
      <c r="AH204" s="150"/>
      <c r="AI204" s="150"/>
      <c r="AJ204" s="150"/>
      <c r="AK204" s="150"/>
      <c r="AL204" s="150"/>
      <c r="AM204" s="128"/>
      <c r="AO204" s="14"/>
      <c r="AP204" s="16"/>
      <c r="AQ204" s="16"/>
      <c r="AR204" s="16"/>
      <c r="AW204" t="s">
        <v>1184</v>
      </c>
      <c r="AZ204" t="s">
        <v>841</v>
      </c>
      <c r="BA204" t="s">
        <v>778</v>
      </c>
      <c r="BB204" s="63">
        <v>170</v>
      </c>
      <c r="BC204" s="64" t="s">
        <v>804</v>
      </c>
      <c r="BD204" s="14">
        <v>3</v>
      </c>
      <c r="BE204" s="14">
        <v>10</v>
      </c>
      <c r="BF204" t="s">
        <v>62</v>
      </c>
      <c r="BG204" t="s">
        <v>855</v>
      </c>
      <c r="BJ204" s="14"/>
      <c r="BK204" s="16"/>
      <c r="BL204" s="16"/>
      <c r="BO204" t="s">
        <v>843</v>
      </c>
      <c r="BQ204" s="105" t="e">
        <f t="shared" si="19"/>
        <v>#N/A</v>
      </c>
      <c r="BS204" t="e">
        <f t="shared" si="20"/>
        <v>#N/A</v>
      </c>
      <c r="BT204" s="106"/>
    </row>
    <row r="205" spans="1:72" x14ac:dyDescent="0.25">
      <c r="A205">
        <v>205</v>
      </c>
      <c r="B205" t="s">
        <v>839</v>
      </c>
      <c r="C205" t="s">
        <v>840</v>
      </c>
      <c r="F205" t="s">
        <v>778</v>
      </c>
      <c r="H205" s="251">
        <v>1</v>
      </c>
      <c r="I205" s="250"/>
      <c r="J205" s="63">
        <v>171</v>
      </c>
      <c r="K205" s="205">
        <v>11</v>
      </c>
      <c r="L205" s="14">
        <v>3</v>
      </c>
      <c r="N205" s="38" t="s">
        <v>1183</v>
      </c>
      <c r="O205" s="203" t="s">
        <v>66</v>
      </c>
      <c r="P205" s="64" t="s">
        <v>807</v>
      </c>
      <c r="Q205" s="64"/>
      <c r="R205" s="14">
        <v>1990</v>
      </c>
      <c r="S205" s="14"/>
      <c r="T205" s="263" t="s">
        <v>1326</v>
      </c>
      <c r="U205" s="263" t="str">
        <f t="shared" si="21"/>
        <v>v_191</v>
      </c>
      <c r="V205" s="263">
        <f t="shared" si="22"/>
        <v>1750</v>
      </c>
      <c r="W205" s="14" t="str">
        <f t="shared" si="16"/>
        <v>v_18</v>
      </c>
      <c r="X205" s="14">
        <f t="shared" si="17"/>
        <v>1990</v>
      </c>
      <c r="Y205" s="263" t="str">
        <f t="shared" si="18"/>
        <v>v_191</v>
      </c>
      <c r="Z205" s="263"/>
      <c r="AA205" s="263"/>
      <c r="AB205" s="263"/>
      <c r="AD205" s="257" t="s">
        <v>1275</v>
      </c>
      <c r="AF205" s="129"/>
      <c r="AG205" s="130"/>
      <c r="AH205" s="150"/>
      <c r="AI205" s="150"/>
      <c r="AJ205" s="150"/>
      <c r="AK205" s="150"/>
      <c r="AL205" s="150"/>
      <c r="AM205" s="128"/>
      <c r="AO205" s="14"/>
      <c r="AP205" s="16"/>
      <c r="AQ205" s="16"/>
      <c r="AR205" s="16"/>
      <c r="AW205" t="s">
        <v>1184</v>
      </c>
      <c r="AZ205" t="s">
        <v>841</v>
      </c>
      <c r="BA205" t="s">
        <v>778</v>
      </c>
      <c r="BB205" s="63">
        <v>171</v>
      </c>
      <c r="BC205" s="64" t="s">
        <v>807</v>
      </c>
      <c r="BD205" s="14">
        <v>3</v>
      </c>
      <c r="BE205" s="14">
        <v>11</v>
      </c>
      <c r="BF205" t="s">
        <v>66</v>
      </c>
      <c r="BG205" t="s">
        <v>856</v>
      </c>
      <c r="BJ205" s="14"/>
      <c r="BK205" s="16"/>
      <c r="BL205" s="16"/>
      <c r="BO205" t="s">
        <v>843</v>
      </c>
      <c r="BQ205" s="105" t="e">
        <f t="shared" si="19"/>
        <v>#N/A</v>
      </c>
      <c r="BS205" t="e">
        <f t="shared" si="20"/>
        <v>#N/A</v>
      </c>
      <c r="BT205" s="106"/>
    </row>
    <row r="206" spans="1:72" x14ac:dyDescent="0.25">
      <c r="A206">
        <v>206</v>
      </c>
      <c r="B206" t="s">
        <v>839</v>
      </c>
      <c r="C206" t="s">
        <v>840</v>
      </c>
      <c r="F206" t="s">
        <v>778</v>
      </c>
      <c r="H206" s="251">
        <v>1</v>
      </c>
      <c r="I206" s="250"/>
      <c r="J206" s="63">
        <v>172</v>
      </c>
      <c r="K206" s="205">
        <v>12</v>
      </c>
      <c r="L206" s="14">
        <v>3</v>
      </c>
      <c r="N206" s="38" t="s">
        <v>1183</v>
      </c>
      <c r="O206" s="203" t="s">
        <v>70</v>
      </c>
      <c r="P206" s="64" t="s">
        <v>810</v>
      </c>
      <c r="Q206" s="64"/>
      <c r="R206" s="14">
        <v>2000</v>
      </c>
      <c r="S206" s="14"/>
      <c r="T206" s="263" t="s">
        <v>1326</v>
      </c>
      <c r="U206" s="263" t="str">
        <f t="shared" si="21"/>
        <v>v_192</v>
      </c>
      <c r="V206" s="263">
        <f t="shared" si="22"/>
        <v>1760</v>
      </c>
      <c r="W206" s="14" t="str">
        <f t="shared" si="16"/>
        <v>v_19</v>
      </c>
      <c r="X206" s="14">
        <f t="shared" si="17"/>
        <v>2000</v>
      </c>
      <c r="Y206" s="263" t="str">
        <f t="shared" si="18"/>
        <v>v_192</v>
      </c>
      <c r="Z206" s="263"/>
      <c r="AA206" s="263"/>
      <c r="AB206" s="263"/>
      <c r="AD206" s="257" t="s">
        <v>1276</v>
      </c>
      <c r="AF206" s="129"/>
      <c r="AG206" s="130"/>
      <c r="AH206" s="150"/>
      <c r="AI206" s="150"/>
      <c r="AJ206" s="150"/>
      <c r="AK206" s="150"/>
      <c r="AL206" s="150"/>
      <c r="AM206" s="128"/>
      <c r="AP206" s="16"/>
      <c r="AQ206" s="16"/>
      <c r="AR206" s="16"/>
      <c r="AW206" t="s">
        <v>1184</v>
      </c>
      <c r="AZ206" t="s">
        <v>841</v>
      </c>
      <c r="BA206" t="s">
        <v>778</v>
      </c>
      <c r="BB206" s="63">
        <v>172</v>
      </c>
      <c r="BC206" s="64" t="s">
        <v>810</v>
      </c>
      <c r="BD206" s="14">
        <v>3</v>
      </c>
      <c r="BE206" s="14">
        <v>12</v>
      </c>
      <c r="BF206" t="s">
        <v>70</v>
      </c>
      <c r="BG206" s="8" t="s">
        <v>857</v>
      </c>
      <c r="BK206" s="16"/>
      <c r="BL206" s="16"/>
      <c r="BO206" t="s">
        <v>843</v>
      </c>
      <c r="BQ206" s="105" t="e">
        <f t="shared" si="19"/>
        <v>#N/A</v>
      </c>
      <c r="BS206" t="e">
        <f t="shared" si="20"/>
        <v>#N/A</v>
      </c>
      <c r="BT206" s="106"/>
    </row>
    <row r="207" spans="1:72" x14ac:dyDescent="0.25">
      <c r="A207">
        <v>207</v>
      </c>
      <c r="B207" t="s">
        <v>839</v>
      </c>
      <c r="C207" t="s">
        <v>840</v>
      </c>
      <c r="F207" t="s">
        <v>778</v>
      </c>
      <c r="H207" s="251">
        <v>1</v>
      </c>
      <c r="I207" s="250"/>
      <c r="J207" s="63">
        <v>173</v>
      </c>
      <c r="K207" s="205">
        <v>13</v>
      </c>
      <c r="L207" s="14">
        <v>3</v>
      </c>
      <c r="N207" s="38" t="s">
        <v>1183</v>
      </c>
      <c r="O207" s="203" t="s">
        <v>74</v>
      </c>
      <c r="P207" s="64" t="s">
        <v>812</v>
      </c>
      <c r="Q207" s="64"/>
      <c r="R207" s="14">
        <v>2010</v>
      </c>
      <c r="S207" s="14"/>
      <c r="T207" s="263" t="s">
        <v>1326</v>
      </c>
      <c r="U207" s="263" t="str">
        <f t="shared" si="21"/>
        <v>v_193</v>
      </c>
      <c r="V207" s="263">
        <f t="shared" si="22"/>
        <v>1770</v>
      </c>
      <c r="W207" s="14" t="str">
        <f t="shared" si="16"/>
        <v>v_20</v>
      </c>
      <c r="X207" s="14">
        <f t="shared" si="17"/>
        <v>2010</v>
      </c>
      <c r="Y207" s="263" t="str">
        <f t="shared" si="18"/>
        <v>v_193</v>
      </c>
      <c r="Z207" s="263"/>
      <c r="AA207" s="263"/>
      <c r="AB207" s="263"/>
      <c r="AD207" s="257" t="s">
        <v>1277</v>
      </c>
      <c r="AF207" s="129"/>
      <c r="AG207" s="130"/>
      <c r="AH207" s="150"/>
      <c r="AI207" s="150"/>
      <c r="AJ207" s="150"/>
      <c r="AK207" s="150"/>
      <c r="AL207" s="150"/>
      <c r="AM207" s="128"/>
      <c r="AP207" s="16"/>
      <c r="AQ207" s="16"/>
      <c r="AR207" s="16"/>
      <c r="AW207" t="s">
        <v>1184</v>
      </c>
      <c r="AZ207" t="s">
        <v>841</v>
      </c>
      <c r="BA207" t="s">
        <v>778</v>
      </c>
      <c r="BB207" s="63">
        <v>173</v>
      </c>
      <c r="BC207" s="64" t="s">
        <v>812</v>
      </c>
      <c r="BD207" s="14">
        <v>3</v>
      </c>
      <c r="BE207" s="14">
        <v>13</v>
      </c>
      <c r="BF207" t="s">
        <v>74</v>
      </c>
      <c r="BG207" s="8" t="s">
        <v>858</v>
      </c>
      <c r="BK207" s="16"/>
      <c r="BL207" s="16"/>
      <c r="BO207" t="s">
        <v>843</v>
      </c>
      <c r="BQ207" s="105" t="e">
        <f t="shared" si="19"/>
        <v>#N/A</v>
      </c>
      <c r="BS207" t="e">
        <f t="shared" si="20"/>
        <v>#N/A</v>
      </c>
      <c r="BT207" s="106"/>
    </row>
    <row r="208" spans="1:72" x14ac:dyDescent="0.25">
      <c r="A208">
        <v>208</v>
      </c>
      <c r="B208" t="s">
        <v>839</v>
      </c>
      <c r="C208" t="s">
        <v>840</v>
      </c>
      <c r="F208" t="s">
        <v>778</v>
      </c>
      <c r="H208" s="251">
        <v>1</v>
      </c>
      <c r="I208" s="250"/>
      <c r="J208" s="63">
        <v>174</v>
      </c>
      <c r="K208" s="205">
        <v>14</v>
      </c>
      <c r="L208" s="14">
        <v>3</v>
      </c>
      <c r="N208" s="38" t="s">
        <v>1183</v>
      </c>
      <c r="O208" s="203" t="s">
        <v>78</v>
      </c>
      <c r="P208" s="64" t="s">
        <v>815</v>
      </c>
      <c r="Q208" s="64"/>
      <c r="R208" s="14">
        <v>2020</v>
      </c>
      <c r="S208" s="14"/>
      <c r="T208" s="263" t="s">
        <v>1326</v>
      </c>
      <c r="U208" s="263" t="str">
        <f t="shared" si="21"/>
        <v>v_194</v>
      </c>
      <c r="V208" s="263">
        <f t="shared" si="22"/>
        <v>1780</v>
      </c>
      <c r="W208" s="14" t="str">
        <f t="shared" si="16"/>
        <v>v_21</v>
      </c>
      <c r="X208" s="14">
        <f t="shared" si="17"/>
        <v>2020</v>
      </c>
      <c r="Y208" s="263" t="str">
        <f t="shared" si="18"/>
        <v>v_194</v>
      </c>
      <c r="Z208" s="263"/>
      <c r="AA208" s="263"/>
      <c r="AB208" s="263"/>
      <c r="AD208" s="257" t="s">
        <v>1278</v>
      </c>
      <c r="AF208" s="129"/>
      <c r="AG208" s="130"/>
      <c r="AH208" s="150"/>
      <c r="AI208" s="150"/>
      <c r="AJ208" s="150"/>
      <c r="AK208" s="150"/>
      <c r="AL208" s="150"/>
      <c r="AM208" s="128"/>
      <c r="AP208" s="16"/>
      <c r="AQ208" s="16"/>
      <c r="AR208" s="16"/>
      <c r="AW208" t="s">
        <v>1184</v>
      </c>
      <c r="AZ208" t="s">
        <v>841</v>
      </c>
      <c r="BA208" t="s">
        <v>778</v>
      </c>
      <c r="BB208" s="63">
        <v>174</v>
      </c>
      <c r="BC208" s="64" t="s">
        <v>815</v>
      </c>
      <c r="BD208" s="14">
        <v>3</v>
      </c>
      <c r="BE208" s="14">
        <v>14</v>
      </c>
      <c r="BF208" t="s">
        <v>78</v>
      </c>
      <c r="BG208" s="8" t="s">
        <v>859</v>
      </c>
      <c r="BK208" s="16"/>
      <c r="BL208" s="16"/>
      <c r="BO208" t="s">
        <v>843</v>
      </c>
      <c r="BQ208" s="105" t="e">
        <f t="shared" si="19"/>
        <v>#N/A</v>
      </c>
      <c r="BS208" t="e">
        <f t="shared" si="20"/>
        <v>#N/A</v>
      </c>
      <c r="BT208" s="106"/>
    </row>
    <row r="209" spans="1:72" x14ac:dyDescent="0.25">
      <c r="A209">
        <v>209</v>
      </c>
      <c r="B209" t="s">
        <v>839</v>
      </c>
      <c r="C209" t="s">
        <v>840</v>
      </c>
      <c r="F209" t="s">
        <v>778</v>
      </c>
      <c r="H209" s="251">
        <v>1</v>
      </c>
      <c r="I209" s="250"/>
      <c r="J209" s="63">
        <v>175</v>
      </c>
      <c r="K209" s="205">
        <v>15</v>
      </c>
      <c r="L209" s="14">
        <v>3</v>
      </c>
      <c r="N209" s="38" t="s">
        <v>1183</v>
      </c>
      <c r="O209" s="203" t="s">
        <v>83</v>
      </c>
      <c r="P209" s="64" t="s">
        <v>818</v>
      </c>
      <c r="Q209" s="64"/>
      <c r="R209" s="14">
        <v>2030</v>
      </c>
      <c r="S209" s="14"/>
      <c r="T209" s="263" t="s">
        <v>1326</v>
      </c>
      <c r="U209" s="263" t="str">
        <f t="shared" si="21"/>
        <v>v_195</v>
      </c>
      <c r="V209" s="263">
        <f t="shared" si="22"/>
        <v>1790</v>
      </c>
      <c r="W209" s="14" t="str">
        <f t="shared" si="16"/>
        <v>v_22</v>
      </c>
      <c r="X209" s="14">
        <f t="shared" si="17"/>
        <v>2030</v>
      </c>
      <c r="Y209" s="263" t="str">
        <f t="shared" si="18"/>
        <v>v_195</v>
      </c>
      <c r="Z209" s="263"/>
      <c r="AA209" s="263"/>
      <c r="AB209" s="263"/>
      <c r="AD209" s="257" t="s">
        <v>1279</v>
      </c>
      <c r="AF209" s="129"/>
      <c r="AG209" s="130"/>
      <c r="AH209" s="150"/>
      <c r="AI209" s="150"/>
      <c r="AJ209" s="150"/>
      <c r="AK209" s="150"/>
      <c r="AL209" s="150"/>
      <c r="AM209" s="128"/>
      <c r="AP209" s="16"/>
      <c r="AQ209" s="16"/>
      <c r="AR209" s="16"/>
      <c r="AW209" t="s">
        <v>1184</v>
      </c>
      <c r="AZ209" t="s">
        <v>841</v>
      </c>
      <c r="BA209" t="s">
        <v>778</v>
      </c>
      <c r="BB209" s="63">
        <v>175</v>
      </c>
      <c r="BC209" s="64" t="s">
        <v>818</v>
      </c>
      <c r="BD209" s="14">
        <v>3</v>
      </c>
      <c r="BE209" s="14">
        <v>15</v>
      </c>
      <c r="BF209" t="s">
        <v>83</v>
      </c>
      <c r="BG209" s="8" t="s">
        <v>860</v>
      </c>
      <c r="BK209" s="16"/>
      <c r="BL209" s="16"/>
      <c r="BO209" t="s">
        <v>843</v>
      </c>
      <c r="BQ209" s="105" t="e">
        <f t="shared" si="19"/>
        <v>#N/A</v>
      </c>
      <c r="BS209" t="e">
        <f t="shared" si="20"/>
        <v>#N/A</v>
      </c>
      <c r="BT209" s="106"/>
    </row>
    <row r="210" spans="1:72" x14ac:dyDescent="0.25">
      <c r="A210">
        <v>210</v>
      </c>
      <c r="B210" t="s">
        <v>839</v>
      </c>
      <c r="C210" t="s">
        <v>840</v>
      </c>
      <c r="F210" t="s">
        <v>861</v>
      </c>
      <c r="H210" s="253">
        <v>2</v>
      </c>
      <c r="I210" s="253">
        <v>4</v>
      </c>
      <c r="J210" s="65">
        <v>128</v>
      </c>
      <c r="K210" s="205">
        <v>16</v>
      </c>
      <c r="L210" s="14">
        <v>4</v>
      </c>
      <c r="N210" s="38" t="s">
        <v>1183</v>
      </c>
      <c r="O210" s="208" t="s">
        <v>193</v>
      </c>
      <c r="P210" s="66" t="s">
        <v>625</v>
      </c>
      <c r="Q210" s="66"/>
      <c r="R210" s="14">
        <v>2040</v>
      </c>
      <c r="S210" s="14"/>
      <c r="T210" s="263" t="s">
        <v>1326</v>
      </c>
      <c r="U210" s="263" t="str">
        <f t="shared" si="21"/>
        <v>v_138</v>
      </c>
      <c r="V210" s="263">
        <f t="shared" si="22"/>
        <v>1310</v>
      </c>
      <c r="W210" s="14" t="str">
        <f t="shared" si="16"/>
        <v>v_44</v>
      </c>
      <c r="X210" s="14">
        <f t="shared" si="17"/>
        <v>2040</v>
      </c>
      <c r="Y210" s="263" t="str">
        <f t="shared" si="18"/>
        <v>v_138</v>
      </c>
      <c r="Z210" s="263"/>
      <c r="AA210" s="263"/>
      <c r="AB210" s="263"/>
      <c r="AD210" s="67" t="s">
        <v>626</v>
      </c>
      <c r="AE210" s="67"/>
      <c r="AF210" s="183"/>
      <c r="AG210" s="184"/>
      <c r="AH210" s="156"/>
      <c r="AI210" s="156"/>
      <c r="AJ210" s="156"/>
      <c r="AK210" s="156"/>
      <c r="AL210" s="156"/>
      <c r="AM210" s="137"/>
      <c r="AN210" s="56"/>
      <c r="AO210" s="6"/>
      <c r="AP210" s="6"/>
      <c r="AQ210" s="61"/>
      <c r="AR210" s="61"/>
      <c r="AS210" t="s">
        <v>811</v>
      </c>
      <c r="AZ210" t="s">
        <v>841</v>
      </c>
      <c r="BA210" t="s">
        <v>861</v>
      </c>
      <c r="BB210" s="65">
        <v>128</v>
      </c>
      <c r="BC210" s="66" t="s">
        <v>625</v>
      </c>
      <c r="BD210" s="14">
        <v>4</v>
      </c>
      <c r="BE210" s="14">
        <v>16</v>
      </c>
      <c r="BF210" s="15" t="s">
        <v>193</v>
      </c>
      <c r="BG210" s="67" t="s">
        <v>627</v>
      </c>
      <c r="BH210" s="68"/>
      <c r="BI210" s="56"/>
      <c r="BJ210" s="6"/>
      <c r="BK210" s="6"/>
      <c r="BL210" s="61"/>
      <c r="BN210" t="s">
        <v>811</v>
      </c>
      <c r="BQ210" s="105" t="str">
        <f t="shared" si="19"/>
        <v>v_138</v>
      </c>
      <c r="BR210" s="105">
        <f t="shared" ref="BR210:BR220" si="23">VLOOKUP(P210,$O$3:$AD$143,3,FALSE)</f>
        <v>460</v>
      </c>
      <c r="BS210">
        <f t="shared" ref="BS210:BS220" si="24">VLOOKUP(P210,$O$3:$AD$143,4,FALSE)</f>
        <v>1310</v>
      </c>
      <c r="BT210" s="106"/>
    </row>
    <row r="211" spans="1:72" x14ac:dyDescent="0.25">
      <c r="A211">
        <v>211</v>
      </c>
      <c r="B211" t="s">
        <v>839</v>
      </c>
      <c r="C211" t="s">
        <v>840</v>
      </c>
      <c r="F211" s="15" t="s">
        <v>426</v>
      </c>
      <c r="H211" s="253">
        <v>2</v>
      </c>
      <c r="J211" s="65">
        <v>129</v>
      </c>
      <c r="K211" s="205">
        <v>17</v>
      </c>
      <c r="L211" s="14">
        <v>4</v>
      </c>
      <c r="N211" s="38" t="s">
        <v>1183</v>
      </c>
      <c r="O211" s="203" t="s">
        <v>141</v>
      </c>
      <c r="P211" s="66" t="s">
        <v>628</v>
      </c>
      <c r="Q211" s="66"/>
      <c r="R211" s="14">
        <v>2050</v>
      </c>
      <c r="S211" s="14"/>
      <c r="T211" s="263" t="s">
        <v>1326</v>
      </c>
      <c r="U211" s="263" t="str">
        <f t="shared" si="21"/>
        <v>v_139</v>
      </c>
      <c r="V211" s="263">
        <f t="shared" si="22"/>
        <v>1320</v>
      </c>
      <c r="W211" s="14" t="str">
        <f t="shared" si="16"/>
        <v>v_34</v>
      </c>
      <c r="X211" s="14">
        <f t="shared" si="17"/>
        <v>2050</v>
      </c>
      <c r="Y211" s="263" t="str">
        <f t="shared" si="18"/>
        <v>v_139</v>
      </c>
      <c r="Z211" s="263"/>
      <c r="AA211" s="263"/>
      <c r="AB211" s="263"/>
      <c r="AD211" s="69" t="s">
        <v>1280</v>
      </c>
      <c r="AE211" s="69"/>
      <c r="AF211" s="183" t="s">
        <v>1126</v>
      </c>
      <c r="AG211" s="184" t="s">
        <v>1127</v>
      </c>
      <c r="AH211" s="156">
        <v>1</v>
      </c>
      <c r="AI211" s="156">
        <v>2</v>
      </c>
      <c r="AJ211" s="156">
        <v>3</v>
      </c>
      <c r="AK211" s="156">
        <v>4</v>
      </c>
      <c r="AL211" s="156">
        <v>5</v>
      </c>
      <c r="AM211" s="137"/>
      <c r="AN211" s="56"/>
      <c r="AO211" s="45" t="s">
        <v>579</v>
      </c>
      <c r="AP211" s="45"/>
      <c r="AQ211" s="42" t="s">
        <v>630</v>
      </c>
      <c r="AR211" s="42"/>
      <c r="AZ211" t="s">
        <v>841</v>
      </c>
      <c r="BA211" s="15" t="s">
        <v>426</v>
      </c>
      <c r="BB211" s="65">
        <v>129</v>
      </c>
      <c r="BC211" s="66" t="s">
        <v>628</v>
      </c>
      <c r="BD211" s="14">
        <v>4</v>
      </c>
      <c r="BE211" s="14">
        <v>17</v>
      </c>
      <c r="BF211" t="s">
        <v>141</v>
      </c>
      <c r="BG211" s="69" t="s">
        <v>631</v>
      </c>
      <c r="BH211" s="68"/>
      <c r="BI211" s="56"/>
      <c r="BJ211" s="45" t="s">
        <v>579</v>
      </c>
      <c r="BK211" s="45"/>
      <c r="BL211" s="42" t="s">
        <v>630</v>
      </c>
      <c r="BQ211" s="105" t="str">
        <f t="shared" si="19"/>
        <v>v_139</v>
      </c>
      <c r="BR211" s="105">
        <f t="shared" si="23"/>
        <v>461</v>
      </c>
      <c r="BS211">
        <f t="shared" si="24"/>
        <v>1320</v>
      </c>
      <c r="BT211" s="106"/>
    </row>
    <row r="212" spans="1:72" x14ac:dyDescent="0.25">
      <c r="A212">
        <v>212</v>
      </c>
      <c r="B212" t="s">
        <v>839</v>
      </c>
      <c r="C212" t="s">
        <v>840</v>
      </c>
      <c r="H212" s="253">
        <v>2</v>
      </c>
      <c r="J212" s="65">
        <v>130</v>
      </c>
      <c r="K212" s="205">
        <v>18</v>
      </c>
      <c r="L212" s="14">
        <v>4</v>
      </c>
      <c r="N212" s="38" t="s">
        <v>1183</v>
      </c>
      <c r="O212" s="203" t="s">
        <v>148</v>
      </c>
      <c r="P212" s="66" t="s">
        <v>632</v>
      </c>
      <c r="Q212" s="66"/>
      <c r="R212" s="14">
        <v>2060</v>
      </c>
      <c r="S212" s="14"/>
      <c r="T212" s="263" t="s">
        <v>1326</v>
      </c>
      <c r="U212" s="263" t="str">
        <f t="shared" si="21"/>
        <v>v_140</v>
      </c>
      <c r="V212" s="263">
        <f t="shared" si="22"/>
        <v>1330</v>
      </c>
      <c r="W212" s="14" t="str">
        <f t="shared" si="16"/>
        <v>v_35</v>
      </c>
      <c r="X212" s="14">
        <f t="shared" si="17"/>
        <v>2060</v>
      </c>
      <c r="Y212" s="263" t="str">
        <f t="shared" si="18"/>
        <v>v_140</v>
      </c>
      <c r="Z212" s="263"/>
      <c r="AA212" s="263"/>
      <c r="AB212" s="263"/>
      <c r="AD212" s="69" t="s">
        <v>633</v>
      </c>
      <c r="AE212" s="69"/>
      <c r="AF212" s="183" t="s">
        <v>1126</v>
      </c>
      <c r="AG212" s="184" t="s">
        <v>1127</v>
      </c>
      <c r="AH212" s="156">
        <v>1</v>
      </c>
      <c r="AI212" s="156">
        <v>2</v>
      </c>
      <c r="AJ212" s="156">
        <v>3</v>
      </c>
      <c r="AK212" s="156">
        <v>4</v>
      </c>
      <c r="AL212" s="156">
        <v>5</v>
      </c>
      <c r="AM212" s="137"/>
      <c r="AN212" s="56"/>
      <c r="AO212" s="6" t="s">
        <v>438</v>
      </c>
      <c r="AP212" s="6" t="s">
        <v>439</v>
      </c>
      <c r="AQ212" s="61" t="s">
        <v>636</v>
      </c>
      <c r="AR212" s="61"/>
      <c r="AZ212" t="s">
        <v>841</v>
      </c>
      <c r="BB212" s="65">
        <v>130</v>
      </c>
      <c r="BC212" s="66" t="s">
        <v>632</v>
      </c>
      <c r="BD212" s="14">
        <v>4</v>
      </c>
      <c r="BE212" s="14">
        <v>18</v>
      </c>
      <c r="BF212" t="s">
        <v>148</v>
      </c>
      <c r="BG212" s="69" t="s">
        <v>637</v>
      </c>
      <c r="BH212" s="68"/>
      <c r="BI212" s="56"/>
      <c r="BJ212" s="6" t="s">
        <v>438</v>
      </c>
      <c r="BK212" s="6" t="s">
        <v>439</v>
      </c>
      <c r="BL212" s="61" t="s">
        <v>636</v>
      </c>
      <c r="BQ212" s="105" t="str">
        <f t="shared" si="19"/>
        <v>v_140</v>
      </c>
      <c r="BR212" s="105">
        <f t="shared" si="23"/>
        <v>462</v>
      </c>
      <c r="BS212">
        <f t="shared" si="24"/>
        <v>1330</v>
      </c>
      <c r="BT212" s="106"/>
    </row>
    <row r="213" spans="1:72" x14ac:dyDescent="0.25">
      <c r="A213">
        <v>213</v>
      </c>
      <c r="B213" t="s">
        <v>839</v>
      </c>
      <c r="C213" t="s">
        <v>840</v>
      </c>
      <c r="H213" s="253">
        <v>2</v>
      </c>
      <c r="J213" s="65">
        <v>131</v>
      </c>
      <c r="K213" s="205">
        <v>19</v>
      </c>
      <c r="L213" s="14">
        <v>4</v>
      </c>
      <c r="N213" s="38" t="s">
        <v>1183</v>
      </c>
      <c r="O213" s="203" t="s">
        <v>153</v>
      </c>
      <c r="P213" s="66" t="s">
        <v>638</v>
      </c>
      <c r="Q213" s="66"/>
      <c r="R213" s="14">
        <v>2070</v>
      </c>
      <c r="S213" s="14"/>
      <c r="T213" s="263" t="s">
        <v>1326</v>
      </c>
      <c r="U213" s="263" t="str">
        <f t="shared" si="21"/>
        <v>v_141</v>
      </c>
      <c r="V213" s="263">
        <f t="shared" si="22"/>
        <v>1340</v>
      </c>
      <c r="W213" s="14" t="str">
        <f t="shared" si="16"/>
        <v>v_36</v>
      </c>
      <c r="X213" s="14">
        <f t="shared" si="17"/>
        <v>2070</v>
      </c>
      <c r="Y213" s="263" t="str">
        <f t="shared" si="18"/>
        <v>v_141</v>
      </c>
      <c r="Z213" s="263"/>
      <c r="AA213" s="263"/>
      <c r="AB213" s="263"/>
      <c r="AD213" s="69" t="s">
        <v>639</v>
      </c>
      <c r="AE213" s="69"/>
      <c r="AF213" s="183" t="s">
        <v>1126</v>
      </c>
      <c r="AG213" s="184" t="s">
        <v>1127</v>
      </c>
      <c r="AH213" s="156">
        <v>1</v>
      </c>
      <c r="AI213" s="156">
        <v>2</v>
      </c>
      <c r="AJ213" s="156">
        <v>3</v>
      </c>
      <c r="AK213" s="156">
        <v>4</v>
      </c>
      <c r="AL213" s="156">
        <v>5</v>
      </c>
      <c r="AM213" s="137"/>
      <c r="AN213" s="56"/>
      <c r="AO213" s="45" t="s">
        <v>18</v>
      </c>
      <c r="AP213" s="45" t="s">
        <v>640</v>
      </c>
      <c r="AQ213" s="42" t="s">
        <v>642</v>
      </c>
      <c r="AR213" s="42"/>
      <c r="AZ213" t="s">
        <v>841</v>
      </c>
      <c r="BB213" s="65">
        <v>131</v>
      </c>
      <c r="BC213" s="66" t="s">
        <v>638</v>
      </c>
      <c r="BD213" s="14">
        <v>4</v>
      </c>
      <c r="BE213" s="14">
        <v>19</v>
      </c>
      <c r="BF213" t="s">
        <v>153</v>
      </c>
      <c r="BG213" s="69" t="s">
        <v>643</v>
      </c>
      <c r="BH213" s="68"/>
      <c r="BI213" s="56"/>
      <c r="BJ213" s="45" t="s">
        <v>18</v>
      </c>
      <c r="BK213" s="45" t="s">
        <v>640</v>
      </c>
      <c r="BL213" s="42" t="s">
        <v>642</v>
      </c>
      <c r="BQ213" s="105" t="str">
        <f t="shared" si="19"/>
        <v>v_141</v>
      </c>
      <c r="BR213" s="105">
        <f t="shared" si="23"/>
        <v>463</v>
      </c>
      <c r="BS213">
        <f t="shared" si="24"/>
        <v>1340</v>
      </c>
      <c r="BT213" s="106"/>
    </row>
    <row r="214" spans="1:72" x14ac:dyDescent="0.25">
      <c r="A214">
        <v>214</v>
      </c>
      <c r="B214" t="s">
        <v>839</v>
      </c>
      <c r="C214" t="s">
        <v>840</v>
      </c>
      <c r="H214" s="253">
        <v>2</v>
      </c>
      <c r="J214" s="65">
        <v>132</v>
      </c>
      <c r="K214" s="205">
        <v>20</v>
      </c>
      <c r="L214" s="14">
        <v>4</v>
      </c>
      <c r="N214" s="38" t="s">
        <v>1183</v>
      </c>
      <c r="O214" s="203" t="s">
        <v>159</v>
      </c>
      <c r="P214" s="66" t="s">
        <v>644</v>
      </c>
      <c r="Q214" s="66"/>
      <c r="R214" s="14">
        <v>2080</v>
      </c>
      <c r="S214" s="14"/>
      <c r="T214" s="263" t="s">
        <v>1326</v>
      </c>
      <c r="U214" s="263" t="str">
        <f t="shared" si="21"/>
        <v>v_142</v>
      </c>
      <c r="V214" s="263">
        <f t="shared" si="22"/>
        <v>1350</v>
      </c>
      <c r="W214" s="14" t="str">
        <f t="shared" si="16"/>
        <v>v_37</v>
      </c>
      <c r="X214" s="14">
        <f t="shared" si="17"/>
        <v>2080</v>
      </c>
      <c r="Y214" s="263" t="str">
        <f t="shared" si="18"/>
        <v>v_142</v>
      </c>
      <c r="Z214" s="263"/>
      <c r="AA214" s="263"/>
      <c r="AB214" s="263"/>
      <c r="AD214" s="69" t="s">
        <v>591</v>
      </c>
      <c r="AE214" s="69"/>
      <c r="AF214" s="183" t="s">
        <v>1126</v>
      </c>
      <c r="AG214" s="184" t="s">
        <v>1127</v>
      </c>
      <c r="AH214" s="156">
        <v>1</v>
      </c>
      <c r="AI214" s="156">
        <v>2</v>
      </c>
      <c r="AJ214" s="156">
        <v>3</v>
      </c>
      <c r="AK214" s="156">
        <v>4</v>
      </c>
      <c r="AL214" s="156">
        <v>5</v>
      </c>
      <c r="AM214" s="137"/>
      <c r="AN214" s="56"/>
      <c r="AO214" s="45" t="s">
        <v>135</v>
      </c>
      <c r="AP214" s="45" t="s">
        <v>179</v>
      </c>
      <c r="AQ214" s="42" t="s">
        <v>645</v>
      </c>
      <c r="AR214" s="42"/>
      <c r="AZ214" t="s">
        <v>841</v>
      </c>
      <c r="BB214" s="65">
        <v>132</v>
      </c>
      <c r="BC214" s="66" t="s">
        <v>644</v>
      </c>
      <c r="BD214" s="14">
        <v>4</v>
      </c>
      <c r="BE214" s="14">
        <v>20</v>
      </c>
      <c r="BF214" t="s">
        <v>159</v>
      </c>
      <c r="BG214" s="69" t="s">
        <v>646</v>
      </c>
      <c r="BH214" s="68"/>
      <c r="BI214" s="56"/>
      <c r="BJ214" s="45" t="s">
        <v>135</v>
      </c>
      <c r="BK214" s="45" t="s">
        <v>179</v>
      </c>
      <c r="BL214" s="42" t="s">
        <v>645</v>
      </c>
      <c r="BQ214" s="105" t="str">
        <f t="shared" si="19"/>
        <v>v_142</v>
      </c>
      <c r="BR214" s="105">
        <f t="shared" si="23"/>
        <v>464</v>
      </c>
      <c r="BS214">
        <f t="shared" si="24"/>
        <v>1350</v>
      </c>
      <c r="BT214" s="106"/>
    </row>
    <row r="215" spans="1:72" x14ac:dyDescent="0.25">
      <c r="A215">
        <v>215</v>
      </c>
      <c r="B215" t="s">
        <v>839</v>
      </c>
      <c r="C215" t="s">
        <v>840</v>
      </c>
      <c r="H215" s="253">
        <v>2</v>
      </c>
      <c r="J215" s="65">
        <v>133</v>
      </c>
      <c r="K215" s="205">
        <v>21</v>
      </c>
      <c r="L215" s="14">
        <v>4</v>
      </c>
      <c r="N215" s="38" t="s">
        <v>1183</v>
      </c>
      <c r="O215" s="203" t="s">
        <v>163</v>
      </c>
      <c r="P215" s="66" t="s">
        <v>647</v>
      </c>
      <c r="Q215" s="66"/>
      <c r="R215" s="14">
        <v>2090</v>
      </c>
      <c r="S215" s="14"/>
      <c r="T215" s="263" t="s">
        <v>1326</v>
      </c>
      <c r="U215" s="263" t="str">
        <f t="shared" si="21"/>
        <v>v_143</v>
      </c>
      <c r="V215" s="263">
        <f t="shared" si="22"/>
        <v>1360</v>
      </c>
      <c r="W215" s="14" t="str">
        <f t="shared" si="16"/>
        <v>v_38</v>
      </c>
      <c r="X215" s="14">
        <f t="shared" si="17"/>
        <v>2090</v>
      </c>
      <c r="Y215" s="263" t="str">
        <f t="shared" si="18"/>
        <v>v_143</v>
      </c>
      <c r="Z215" s="263"/>
      <c r="AA215" s="263"/>
      <c r="AB215" s="263"/>
      <c r="AD215" s="69" t="s">
        <v>648</v>
      </c>
      <c r="AE215" s="69"/>
      <c r="AF215" s="183" t="s">
        <v>1126</v>
      </c>
      <c r="AG215" s="184" t="s">
        <v>1127</v>
      </c>
      <c r="AH215" s="156">
        <v>1</v>
      </c>
      <c r="AI215" s="156">
        <v>2</v>
      </c>
      <c r="AJ215" s="156">
        <v>3</v>
      </c>
      <c r="AK215" s="156">
        <v>4</v>
      </c>
      <c r="AL215" s="156">
        <v>5</v>
      </c>
      <c r="AM215" s="137"/>
      <c r="AN215" s="56"/>
      <c r="AO215" s="45" t="s">
        <v>135</v>
      </c>
      <c r="AP215" s="45" t="s">
        <v>179</v>
      </c>
      <c r="AQ215" s="42" t="s">
        <v>650</v>
      </c>
      <c r="AR215" s="42"/>
      <c r="AZ215" t="s">
        <v>841</v>
      </c>
      <c r="BB215" s="65">
        <v>133</v>
      </c>
      <c r="BC215" s="66" t="s">
        <v>647</v>
      </c>
      <c r="BD215" s="14">
        <v>4</v>
      </c>
      <c r="BE215" s="14">
        <v>21</v>
      </c>
      <c r="BF215" t="s">
        <v>163</v>
      </c>
      <c r="BG215" s="69" t="s">
        <v>651</v>
      </c>
      <c r="BH215" s="68"/>
      <c r="BI215" s="56"/>
      <c r="BJ215" s="45" t="s">
        <v>135</v>
      </c>
      <c r="BK215" s="45" t="s">
        <v>179</v>
      </c>
      <c r="BL215" s="42" t="s">
        <v>650</v>
      </c>
      <c r="BQ215" s="105" t="str">
        <f t="shared" si="19"/>
        <v>v_143</v>
      </c>
      <c r="BR215" s="105">
        <f t="shared" si="23"/>
        <v>465</v>
      </c>
      <c r="BS215">
        <f t="shared" si="24"/>
        <v>1360</v>
      </c>
      <c r="BT215" s="106"/>
    </row>
    <row r="216" spans="1:72" x14ac:dyDescent="0.25">
      <c r="A216">
        <v>216</v>
      </c>
      <c r="B216" t="s">
        <v>839</v>
      </c>
      <c r="C216" t="s">
        <v>840</v>
      </c>
      <c r="H216" s="253">
        <v>2</v>
      </c>
      <c r="J216" s="65">
        <v>134</v>
      </c>
      <c r="K216" s="205">
        <v>22</v>
      </c>
      <c r="L216" s="14">
        <v>4</v>
      </c>
      <c r="N216" s="38" t="s">
        <v>1183</v>
      </c>
      <c r="O216" s="203" t="s">
        <v>168</v>
      </c>
      <c r="P216" s="66" t="s">
        <v>652</v>
      </c>
      <c r="Q216" s="66"/>
      <c r="R216" s="14">
        <v>2100</v>
      </c>
      <c r="S216" s="14"/>
      <c r="T216" s="263" t="s">
        <v>1326</v>
      </c>
      <c r="U216" s="263" t="str">
        <f t="shared" si="21"/>
        <v>v_144</v>
      </c>
      <c r="V216" s="263">
        <f t="shared" si="22"/>
        <v>1370</v>
      </c>
      <c r="W216" s="14" t="str">
        <f t="shared" si="16"/>
        <v>v_39</v>
      </c>
      <c r="X216" s="14">
        <f t="shared" si="17"/>
        <v>2100</v>
      </c>
      <c r="Y216" s="263" t="str">
        <f t="shared" si="18"/>
        <v>v_144</v>
      </c>
      <c r="Z216" s="263"/>
      <c r="AA216" s="263"/>
      <c r="AB216" s="263"/>
      <c r="AD216" s="69" t="s">
        <v>599</v>
      </c>
      <c r="AE216" s="69"/>
      <c r="AF216" s="183" t="s">
        <v>1126</v>
      </c>
      <c r="AG216" s="184" t="s">
        <v>1127</v>
      </c>
      <c r="AH216" s="156">
        <v>1</v>
      </c>
      <c r="AI216" s="156">
        <v>2</v>
      </c>
      <c r="AJ216" s="156">
        <v>3</v>
      </c>
      <c r="AK216" s="156">
        <v>4</v>
      </c>
      <c r="AL216" s="156">
        <v>5</v>
      </c>
      <c r="AM216" s="137"/>
      <c r="AN216" s="56"/>
      <c r="AO216" s="45" t="s">
        <v>90</v>
      </c>
      <c r="AP216" s="45" t="s">
        <v>239</v>
      </c>
      <c r="AQ216" s="42" t="s">
        <v>653</v>
      </c>
      <c r="AR216" s="42"/>
      <c r="AZ216" t="s">
        <v>841</v>
      </c>
      <c r="BB216" s="65">
        <v>134</v>
      </c>
      <c r="BC216" s="66" t="s">
        <v>652</v>
      </c>
      <c r="BD216" s="14">
        <v>4</v>
      </c>
      <c r="BE216" s="14">
        <v>22</v>
      </c>
      <c r="BF216" t="s">
        <v>168</v>
      </c>
      <c r="BG216" s="69" t="s">
        <v>654</v>
      </c>
      <c r="BH216" s="68"/>
      <c r="BI216" s="56"/>
      <c r="BJ216" s="45" t="s">
        <v>90</v>
      </c>
      <c r="BK216" s="45" t="s">
        <v>239</v>
      </c>
      <c r="BL216" s="42" t="s">
        <v>653</v>
      </c>
      <c r="BQ216" s="105" t="str">
        <f t="shared" si="19"/>
        <v>v_144</v>
      </c>
      <c r="BR216" s="105">
        <f t="shared" si="23"/>
        <v>466</v>
      </c>
      <c r="BS216">
        <f t="shared" si="24"/>
        <v>1370</v>
      </c>
      <c r="BT216" s="106"/>
    </row>
    <row r="217" spans="1:72" x14ac:dyDescent="0.25">
      <c r="A217">
        <v>217</v>
      </c>
      <c r="B217" t="s">
        <v>839</v>
      </c>
      <c r="C217" t="s">
        <v>840</v>
      </c>
      <c r="H217" s="253">
        <v>2</v>
      </c>
      <c r="J217" s="65">
        <v>135</v>
      </c>
      <c r="K217" s="205">
        <v>23</v>
      </c>
      <c r="L217" s="14">
        <v>4</v>
      </c>
      <c r="N217" s="38" t="s">
        <v>1183</v>
      </c>
      <c r="O217" s="203" t="s">
        <v>173</v>
      </c>
      <c r="P217" s="66" t="s">
        <v>655</v>
      </c>
      <c r="Q217" s="66"/>
      <c r="R217" s="14">
        <v>2110</v>
      </c>
      <c r="S217" s="14"/>
      <c r="T217" s="263" t="s">
        <v>1326</v>
      </c>
      <c r="U217" s="263" t="str">
        <f t="shared" si="21"/>
        <v>v_145</v>
      </c>
      <c r="V217" s="263">
        <f t="shared" si="22"/>
        <v>1380</v>
      </c>
      <c r="W217" s="14" t="str">
        <f t="shared" si="16"/>
        <v>v_40</v>
      </c>
      <c r="X217" s="14">
        <f t="shared" si="17"/>
        <v>2110</v>
      </c>
      <c r="Y217" s="263" t="str">
        <f t="shared" si="18"/>
        <v>v_145</v>
      </c>
      <c r="Z217" s="263"/>
      <c r="AA217" s="263"/>
      <c r="AB217" s="263"/>
      <c r="AD217" s="69" t="s">
        <v>656</v>
      </c>
      <c r="AE217" s="69"/>
      <c r="AF217" s="183" t="s">
        <v>1126</v>
      </c>
      <c r="AG217" s="184" t="s">
        <v>1127</v>
      </c>
      <c r="AH217" s="156">
        <v>1</v>
      </c>
      <c r="AI217" s="156">
        <v>2</v>
      </c>
      <c r="AJ217" s="156">
        <v>3</v>
      </c>
      <c r="AK217" s="156">
        <v>4</v>
      </c>
      <c r="AL217" s="156">
        <v>5</v>
      </c>
      <c r="AM217" s="138"/>
      <c r="AN217" s="56"/>
      <c r="AO217" s="6" t="s">
        <v>438</v>
      </c>
      <c r="AP217" s="6" t="s">
        <v>658</v>
      </c>
      <c r="AQ217" s="61" t="s">
        <v>659</v>
      </c>
      <c r="AR217" s="61"/>
      <c r="AZ217" t="s">
        <v>841</v>
      </c>
      <c r="BB217" s="65">
        <v>135</v>
      </c>
      <c r="BC217" s="66" t="s">
        <v>655</v>
      </c>
      <c r="BD217" s="14">
        <v>4</v>
      </c>
      <c r="BE217" s="14">
        <v>23</v>
      </c>
      <c r="BF217" t="s">
        <v>173</v>
      </c>
      <c r="BG217" s="69" t="s">
        <v>660</v>
      </c>
      <c r="BH217" s="70"/>
      <c r="BI217" s="56"/>
      <c r="BJ217" s="6" t="s">
        <v>438</v>
      </c>
      <c r="BK217" s="6" t="s">
        <v>658</v>
      </c>
      <c r="BL217" s="61" t="s">
        <v>659</v>
      </c>
      <c r="BQ217" s="105" t="str">
        <f t="shared" si="19"/>
        <v>v_145</v>
      </c>
      <c r="BR217" s="105">
        <f t="shared" si="23"/>
        <v>467</v>
      </c>
      <c r="BS217">
        <f t="shared" si="24"/>
        <v>1380</v>
      </c>
      <c r="BT217" s="106"/>
    </row>
    <row r="218" spans="1:72" x14ac:dyDescent="0.25">
      <c r="A218">
        <v>218</v>
      </c>
      <c r="B218" t="s">
        <v>839</v>
      </c>
      <c r="C218" t="s">
        <v>840</v>
      </c>
      <c r="H218" s="253">
        <v>2</v>
      </c>
      <c r="J218" s="65">
        <v>136</v>
      </c>
      <c r="K218" s="205">
        <v>24</v>
      </c>
      <c r="L218" s="14">
        <v>4</v>
      </c>
      <c r="N218" s="38" t="s">
        <v>1183</v>
      </c>
      <c r="O218" s="203" t="s">
        <v>177</v>
      </c>
      <c r="P218" s="66" t="s">
        <v>661</v>
      </c>
      <c r="Q218" s="66"/>
      <c r="R218" s="14">
        <v>2120</v>
      </c>
      <c r="S218" s="14"/>
      <c r="T218" s="263" t="s">
        <v>1326</v>
      </c>
      <c r="U218" s="263" t="str">
        <f t="shared" si="21"/>
        <v>v_146</v>
      </c>
      <c r="V218" s="263">
        <f t="shared" si="22"/>
        <v>1390</v>
      </c>
      <c r="W218" s="14" t="str">
        <f t="shared" si="16"/>
        <v>v_41</v>
      </c>
      <c r="X218" s="14">
        <f t="shared" si="17"/>
        <v>2120</v>
      </c>
      <c r="Y218" s="263" t="str">
        <f t="shared" si="18"/>
        <v>v_146</v>
      </c>
      <c r="Z218" s="263"/>
      <c r="AA218" s="263"/>
      <c r="AB218" s="263"/>
      <c r="AD218" s="69" t="s">
        <v>662</v>
      </c>
      <c r="AE218" s="69"/>
      <c r="AF218" s="183" t="s">
        <v>1126</v>
      </c>
      <c r="AG218" s="184" t="s">
        <v>1127</v>
      </c>
      <c r="AH218" s="156">
        <v>1</v>
      </c>
      <c r="AI218" s="156">
        <v>2</v>
      </c>
      <c r="AJ218" s="156">
        <v>3</v>
      </c>
      <c r="AK218" s="156">
        <v>4</v>
      </c>
      <c r="AL218" s="156">
        <v>5</v>
      </c>
      <c r="AM218" s="138"/>
      <c r="AN218" s="56"/>
      <c r="AO218" s="45" t="s">
        <v>90</v>
      </c>
      <c r="AP218" s="45" t="s">
        <v>239</v>
      </c>
      <c r="AQ218" s="42" t="s">
        <v>664</v>
      </c>
      <c r="AR218" s="42"/>
      <c r="AZ218" t="s">
        <v>841</v>
      </c>
      <c r="BB218" s="65">
        <v>136</v>
      </c>
      <c r="BC218" s="66" t="s">
        <v>661</v>
      </c>
      <c r="BD218" s="14">
        <v>4</v>
      </c>
      <c r="BE218" s="14">
        <v>24</v>
      </c>
      <c r="BF218" t="s">
        <v>177</v>
      </c>
      <c r="BG218" s="69" t="s">
        <v>665</v>
      </c>
      <c r="BH218" s="70"/>
      <c r="BI218" s="56"/>
      <c r="BJ218" s="45" t="s">
        <v>90</v>
      </c>
      <c r="BK218" s="45" t="s">
        <v>239</v>
      </c>
      <c r="BL218" s="42" t="s">
        <v>664</v>
      </c>
      <c r="BQ218" s="105" t="str">
        <f t="shared" si="19"/>
        <v>v_146</v>
      </c>
      <c r="BR218" s="105">
        <f t="shared" si="23"/>
        <v>468</v>
      </c>
      <c r="BS218">
        <f t="shared" si="24"/>
        <v>1390</v>
      </c>
      <c r="BT218" s="106"/>
    </row>
    <row r="219" spans="1:72" x14ac:dyDescent="0.25">
      <c r="A219">
        <v>219</v>
      </c>
      <c r="B219" t="s">
        <v>839</v>
      </c>
      <c r="C219" t="s">
        <v>840</v>
      </c>
      <c r="H219" s="253">
        <v>2</v>
      </c>
      <c r="J219" s="65">
        <v>137</v>
      </c>
      <c r="K219" s="205">
        <v>25</v>
      </c>
      <c r="L219" s="14">
        <v>4</v>
      </c>
      <c r="N219" s="38" t="s">
        <v>1183</v>
      </c>
      <c r="O219" s="203" t="s">
        <v>184</v>
      </c>
      <c r="P219" s="66" t="s">
        <v>666</v>
      </c>
      <c r="Q219" s="66"/>
      <c r="R219" s="14">
        <v>2130</v>
      </c>
      <c r="S219" s="14"/>
      <c r="T219" s="263" t="s">
        <v>1326</v>
      </c>
      <c r="U219" s="263" t="str">
        <f t="shared" si="21"/>
        <v>v_147</v>
      </c>
      <c r="V219" s="263">
        <f t="shared" si="22"/>
        <v>1400</v>
      </c>
      <c r="W219" s="14" t="str">
        <f t="shared" si="16"/>
        <v>v_42</v>
      </c>
      <c r="X219" s="14">
        <f t="shared" si="17"/>
        <v>2130</v>
      </c>
      <c r="Y219" s="263" t="str">
        <f t="shared" si="18"/>
        <v>v_147</v>
      </c>
      <c r="Z219" s="263"/>
      <c r="AA219" s="263"/>
      <c r="AB219" s="263"/>
      <c r="AD219" s="69" t="s">
        <v>667</v>
      </c>
      <c r="AE219" s="69"/>
      <c r="AF219" s="183" t="s">
        <v>1126</v>
      </c>
      <c r="AG219" s="184" t="s">
        <v>1127</v>
      </c>
      <c r="AH219" s="156">
        <v>1</v>
      </c>
      <c r="AI219" s="156">
        <v>2</v>
      </c>
      <c r="AJ219" s="156">
        <v>3</v>
      </c>
      <c r="AK219" s="156">
        <v>4</v>
      </c>
      <c r="AL219" s="156">
        <v>5</v>
      </c>
      <c r="AM219" s="138"/>
      <c r="AN219" s="56"/>
      <c r="AO219" s="45" t="s">
        <v>135</v>
      </c>
      <c r="AP219" s="45" t="s">
        <v>155</v>
      </c>
      <c r="AQ219" s="42" t="s">
        <v>669</v>
      </c>
      <c r="AR219" s="42"/>
      <c r="AZ219" t="s">
        <v>841</v>
      </c>
      <c r="BB219" s="65">
        <v>137</v>
      </c>
      <c r="BC219" s="66" t="s">
        <v>666</v>
      </c>
      <c r="BD219" s="14">
        <v>4</v>
      </c>
      <c r="BE219" s="14">
        <v>25</v>
      </c>
      <c r="BF219" t="s">
        <v>184</v>
      </c>
      <c r="BG219" s="69" t="s">
        <v>670</v>
      </c>
      <c r="BH219" s="70"/>
      <c r="BI219" s="56"/>
      <c r="BJ219" s="45" t="s">
        <v>135</v>
      </c>
      <c r="BK219" s="45" t="s">
        <v>155</v>
      </c>
      <c r="BL219" s="42" t="s">
        <v>669</v>
      </c>
      <c r="BQ219" s="105" t="str">
        <f t="shared" si="19"/>
        <v>v_147</v>
      </c>
      <c r="BR219" s="105">
        <f t="shared" si="23"/>
        <v>469</v>
      </c>
      <c r="BS219">
        <f t="shared" si="24"/>
        <v>1400</v>
      </c>
      <c r="BT219" s="106"/>
    </row>
    <row r="220" spans="1:72" x14ac:dyDescent="0.25">
      <c r="A220">
        <v>220</v>
      </c>
      <c r="B220" t="s">
        <v>839</v>
      </c>
      <c r="C220" t="s">
        <v>840</v>
      </c>
      <c r="H220" s="253">
        <v>2</v>
      </c>
      <c r="J220" s="65">
        <v>138</v>
      </c>
      <c r="K220" s="205">
        <v>26</v>
      </c>
      <c r="L220" s="14">
        <v>4</v>
      </c>
      <c r="N220" s="38" t="s">
        <v>1183</v>
      </c>
      <c r="O220" s="203" t="s">
        <v>189</v>
      </c>
      <c r="P220" s="66" t="s">
        <v>671</v>
      </c>
      <c r="Q220" s="66"/>
      <c r="R220" s="14">
        <v>2140</v>
      </c>
      <c r="S220" s="14"/>
      <c r="T220" s="263" t="s">
        <v>1326</v>
      </c>
      <c r="U220" s="263" t="str">
        <f t="shared" si="21"/>
        <v>v_148</v>
      </c>
      <c r="V220" s="263">
        <f t="shared" si="22"/>
        <v>1410</v>
      </c>
      <c r="W220" s="14" t="str">
        <f t="shared" si="16"/>
        <v>v_43</v>
      </c>
      <c r="X220" s="14">
        <f t="shared" si="17"/>
        <v>2140</v>
      </c>
      <c r="Y220" s="263" t="str">
        <f t="shared" si="18"/>
        <v>v_148</v>
      </c>
      <c r="Z220" s="263"/>
      <c r="AA220" s="263"/>
      <c r="AB220" s="263"/>
      <c r="AD220" s="69" t="s">
        <v>672</v>
      </c>
      <c r="AE220" s="69"/>
      <c r="AF220" s="183" t="s">
        <v>1126</v>
      </c>
      <c r="AG220" s="184" t="s">
        <v>1127</v>
      </c>
      <c r="AH220" s="156">
        <v>1</v>
      </c>
      <c r="AI220" s="156">
        <v>2</v>
      </c>
      <c r="AJ220" s="156">
        <v>3</v>
      </c>
      <c r="AK220" s="156">
        <v>4</v>
      </c>
      <c r="AL220" s="156">
        <v>5</v>
      </c>
      <c r="AM220" s="138"/>
      <c r="AN220" s="56"/>
      <c r="AO220" s="45" t="s">
        <v>90</v>
      </c>
      <c r="AP220" s="45" t="s">
        <v>206</v>
      </c>
      <c r="AQ220" s="62" t="s">
        <v>674</v>
      </c>
      <c r="AR220" s="62"/>
      <c r="AZ220" t="s">
        <v>841</v>
      </c>
      <c r="BB220" s="65">
        <v>138</v>
      </c>
      <c r="BC220" s="66" t="s">
        <v>671</v>
      </c>
      <c r="BD220" s="14">
        <v>4</v>
      </c>
      <c r="BE220" s="14">
        <v>26</v>
      </c>
      <c r="BF220" t="s">
        <v>189</v>
      </c>
      <c r="BG220" s="69" t="s">
        <v>675</v>
      </c>
      <c r="BH220" s="70"/>
      <c r="BI220" s="56"/>
      <c r="BJ220" s="45" t="s">
        <v>90</v>
      </c>
      <c r="BK220" s="45" t="s">
        <v>206</v>
      </c>
      <c r="BL220" s="62" t="s">
        <v>674</v>
      </c>
      <c r="BQ220" s="105" t="str">
        <f t="shared" si="19"/>
        <v>v_148</v>
      </c>
      <c r="BR220" s="105">
        <f t="shared" si="23"/>
        <v>470</v>
      </c>
      <c r="BS220">
        <f t="shared" si="24"/>
        <v>1410</v>
      </c>
      <c r="BT220" s="106"/>
    </row>
    <row r="221" spans="1:72" x14ac:dyDescent="0.25">
      <c r="A221">
        <v>221</v>
      </c>
      <c r="I221" s="253">
        <v>5</v>
      </c>
      <c r="J221" s="65"/>
      <c r="K221" s="205"/>
      <c r="L221" s="14"/>
      <c r="N221" s="38"/>
      <c r="P221" s="262"/>
      <c r="Q221" s="262"/>
      <c r="R221" s="14"/>
      <c r="S221" s="14"/>
      <c r="T221" s="14"/>
      <c r="U221" s="263" t="str">
        <f t="shared" si="21"/>
        <v/>
      </c>
      <c r="V221" s="263" t="str">
        <f t="shared" si="22"/>
        <v/>
      </c>
      <c r="W221" s="14">
        <f t="shared" si="16"/>
        <v>0</v>
      </c>
      <c r="X221" s="14">
        <f t="shared" si="17"/>
        <v>0</v>
      </c>
      <c r="Y221" s="263" t="str">
        <f t="shared" si="18"/>
        <v/>
      </c>
      <c r="Z221" s="263"/>
      <c r="AA221" s="14"/>
      <c r="AB221" s="14"/>
      <c r="AC221">
        <v>5</v>
      </c>
      <c r="AD221" t="s">
        <v>1328</v>
      </c>
      <c r="AE221" s="69"/>
      <c r="AF221" s="183"/>
      <c r="AG221" s="184"/>
      <c r="AH221" s="156"/>
      <c r="AI221" s="156"/>
      <c r="AJ221" s="156"/>
      <c r="AK221" s="156"/>
      <c r="AL221" s="156"/>
      <c r="AM221" s="138"/>
      <c r="AN221" s="56"/>
      <c r="AO221" s="45"/>
      <c r="AP221" s="45"/>
      <c r="AQ221" s="62"/>
      <c r="AR221" s="62"/>
      <c r="BB221" s="65"/>
      <c r="BC221" s="66"/>
      <c r="BD221" s="14"/>
      <c r="BE221" s="14"/>
      <c r="BG221" s="69"/>
      <c r="BH221" s="70"/>
      <c r="BI221" s="56"/>
      <c r="BJ221" s="45"/>
      <c r="BK221" s="45"/>
      <c r="BL221" s="62"/>
      <c r="BQ221" s="105"/>
      <c r="BR221" s="105"/>
      <c r="BT221" s="106"/>
    </row>
    <row r="222" spans="1:72" x14ac:dyDescent="0.25">
      <c r="A222">
        <v>222</v>
      </c>
      <c r="B222" t="s">
        <v>839</v>
      </c>
      <c r="C222" t="s">
        <v>840</v>
      </c>
      <c r="F222" t="s">
        <v>811</v>
      </c>
      <c r="H222" s="253">
        <v>3</v>
      </c>
      <c r="I222" s="253">
        <v>6</v>
      </c>
      <c r="J222" s="63">
        <v>24</v>
      </c>
      <c r="K222" s="205">
        <v>27</v>
      </c>
      <c r="L222" s="47">
        <v>6</v>
      </c>
      <c r="N222" s="38" t="s">
        <v>1183</v>
      </c>
      <c r="O222" s="203" t="s">
        <v>258</v>
      </c>
      <c r="P222" s="64" t="s">
        <v>130</v>
      </c>
      <c r="Q222" s="64"/>
      <c r="R222" s="14">
        <v>2150</v>
      </c>
      <c r="S222" s="14"/>
      <c r="T222" s="263" t="s">
        <v>1326</v>
      </c>
      <c r="U222" s="263" t="str">
        <f t="shared" si="21"/>
        <v>v_32</v>
      </c>
      <c r="V222" s="263">
        <f t="shared" si="22"/>
        <v>240</v>
      </c>
      <c r="W222" s="14" t="str">
        <f t="shared" si="16"/>
        <v>v_57</v>
      </c>
      <c r="X222" s="14">
        <f t="shared" si="17"/>
        <v>2150</v>
      </c>
      <c r="Y222" s="263" t="str">
        <f t="shared" si="18"/>
        <v>v_32</v>
      </c>
      <c r="Z222" s="263"/>
      <c r="AA222" s="263"/>
      <c r="AB222" s="263"/>
      <c r="AD222" s="44" t="s">
        <v>862</v>
      </c>
      <c r="AE222" s="44"/>
      <c r="AF222" s="177" t="s">
        <v>1130</v>
      </c>
      <c r="AG222" s="178" t="s">
        <v>1041</v>
      </c>
      <c r="AH222" s="153" t="s">
        <v>1130</v>
      </c>
      <c r="AI222" s="153" t="s">
        <v>1043</v>
      </c>
      <c r="AJ222" s="153" t="s">
        <v>1044</v>
      </c>
      <c r="AK222" s="153" t="s">
        <v>1045</v>
      </c>
      <c r="AL222" s="153" t="s">
        <v>1041</v>
      </c>
      <c r="AM222" s="139"/>
      <c r="AN222" s="15"/>
      <c r="AO222" s="4" t="s">
        <v>18</v>
      </c>
      <c r="AP222" s="4" t="s">
        <v>98</v>
      </c>
      <c r="AQ222" s="42" t="s">
        <v>864</v>
      </c>
      <c r="AR222" s="42"/>
      <c r="AS222" s="42" t="s">
        <v>863</v>
      </c>
      <c r="AZ222" t="s">
        <v>841</v>
      </c>
      <c r="BA222" t="s">
        <v>811</v>
      </c>
      <c r="BB222" s="63">
        <v>24</v>
      </c>
      <c r="BC222" s="64" t="s">
        <v>130</v>
      </c>
      <c r="BD222" s="47">
        <v>6</v>
      </c>
      <c r="BE222" s="47">
        <v>27</v>
      </c>
      <c r="BF222" s="50" t="s">
        <v>258</v>
      </c>
      <c r="BG222" s="44" t="s">
        <v>1292</v>
      </c>
      <c r="BH222" s="21"/>
      <c r="BI222" s="15"/>
      <c r="BJ222" s="4" t="s">
        <v>18</v>
      </c>
      <c r="BK222" s="4" t="s">
        <v>98</v>
      </c>
      <c r="BL222" s="42" t="s">
        <v>863</v>
      </c>
      <c r="BQ222" s="105" t="str">
        <f>VLOOKUP(P222,$O$3:$AD$143,1,FALSE)</f>
        <v>v_32</v>
      </c>
      <c r="BR222" s="105">
        <f>VLOOKUP(P222,$O$3:$AD$143,3,FALSE)</f>
        <v>0</v>
      </c>
      <c r="BS222">
        <f>VLOOKUP(P222,$O$3:$AD$143,4,FALSE)</f>
        <v>240</v>
      </c>
      <c r="BT222" s="106"/>
    </row>
    <row r="223" spans="1:72" x14ac:dyDescent="0.25">
      <c r="A223">
        <v>223</v>
      </c>
      <c r="I223" s="253">
        <v>7</v>
      </c>
      <c r="J223" s="63"/>
      <c r="K223" s="205"/>
      <c r="L223" s="47"/>
      <c r="N223" s="38"/>
      <c r="P223" s="265"/>
      <c r="Q223" s="265"/>
      <c r="R223" s="14"/>
      <c r="S223" s="14"/>
      <c r="T223" s="14"/>
      <c r="U223" s="263" t="str">
        <f t="shared" si="21"/>
        <v/>
      </c>
      <c r="V223" s="263" t="str">
        <f t="shared" si="22"/>
        <v/>
      </c>
      <c r="W223" s="14">
        <f t="shared" si="16"/>
        <v>0</v>
      </c>
      <c r="X223" s="14">
        <f t="shared" si="17"/>
        <v>0</v>
      </c>
      <c r="Y223" s="263" t="str">
        <f t="shared" si="18"/>
        <v/>
      </c>
      <c r="Z223" s="263"/>
      <c r="AA223" s="14"/>
      <c r="AB223" s="14"/>
      <c r="AC223">
        <v>7</v>
      </c>
      <c r="AD223" t="s">
        <v>1287</v>
      </c>
      <c r="AE223" s="44"/>
      <c r="AF223" s="177"/>
      <c r="AG223" s="178"/>
      <c r="AH223" s="153"/>
      <c r="AI223" s="153"/>
      <c r="AJ223" s="153"/>
      <c r="AK223" s="153"/>
      <c r="AL223" s="153"/>
      <c r="AM223" s="139"/>
      <c r="AN223" s="15"/>
      <c r="AO223" s="4"/>
      <c r="AP223" s="5"/>
      <c r="AQ223" s="42"/>
      <c r="AR223" s="42"/>
      <c r="AS223" s="42"/>
      <c r="BB223" s="63"/>
      <c r="BC223" s="64"/>
      <c r="BD223" s="47"/>
      <c r="BE223" s="47"/>
      <c r="BF223" s="50"/>
      <c r="BG223" s="44"/>
      <c r="BH223" s="21"/>
      <c r="BI223" s="15"/>
      <c r="BJ223" s="4"/>
      <c r="BK223" s="5"/>
      <c r="BL223" s="42"/>
      <c r="BQ223" s="105"/>
      <c r="BR223" s="105"/>
      <c r="BT223" s="106"/>
    </row>
    <row r="224" spans="1:72" x14ac:dyDescent="0.25">
      <c r="A224">
        <v>224</v>
      </c>
      <c r="B224" t="s">
        <v>839</v>
      </c>
      <c r="C224" t="s">
        <v>840</v>
      </c>
      <c r="F224" s="14" t="s">
        <v>574</v>
      </c>
      <c r="H224" s="253">
        <v>3</v>
      </c>
      <c r="I224" s="253">
        <v>7</v>
      </c>
      <c r="J224" s="65">
        <v>117</v>
      </c>
      <c r="K224" s="205">
        <v>28</v>
      </c>
      <c r="L224" s="14">
        <v>8</v>
      </c>
      <c r="N224" s="38" t="s">
        <v>1183</v>
      </c>
      <c r="O224" s="203" t="s">
        <v>204</v>
      </c>
      <c r="P224" s="66" t="s">
        <v>575</v>
      </c>
      <c r="Q224" s="66"/>
      <c r="R224" s="14">
        <v>2170</v>
      </c>
      <c r="S224" s="14"/>
      <c r="T224" s="263" t="s">
        <v>1326</v>
      </c>
      <c r="U224" s="263" t="str">
        <f t="shared" si="21"/>
        <v>v_125</v>
      </c>
      <c r="V224" s="263">
        <f t="shared" si="22"/>
        <v>1180</v>
      </c>
      <c r="W224" s="14" t="str">
        <f t="shared" si="16"/>
        <v>v_46</v>
      </c>
      <c r="X224" s="14">
        <f t="shared" si="17"/>
        <v>2170</v>
      </c>
      <c r="Y224" s="263" t="str">
        <f t="shared" si="18"/>
        <v>v_125</v>
      </c>
      <c r="Z224" s="263"/>
      <c r="AA224" s="263"/>
      <c r="AB224" s="263"/>
      <c r="AC224" s="264">
        <v>8</v>
      </c>
      <c r="AD224" s="259" t="s">
        <v>1261</v>
      </c>
      <c r="AE224" s="67"/>
      <c r="AF224" s="183"/>
      <c r="AG224" s="184"/>
      <c r="AH224" s="156"/>
      <c r="AI224" s="156"/>
      <c r="AJ224" s="156"/>
      <c r="AK224" s="156"/>
      <c r="AL224" s="156"/>
      <c r="AM224" s="138"/>
      <c r="AN224" s="15"/>
      <c r="AO224" s="7"/>
      <c r="AP224" s="16"/>
      <c r="AQ224" s="16"/>
      <c r="AR224" s="16"/>
      <c r="AZ224" t="s">
        <v>841</v>
      </c>
      <c r="BA224" s="14" t="s">
        <v>574</v>
      </c>
      <c r="BB224" s="65">
        <v>117</v>
      </c>
      <c r="BC224" s="66" t="s">
        <v>575</v>
      </c>
      <c r="BD224" s="14">
        <v>8</v>
      </c>
      <c r="BE224" s="14">
        <v>28</v>
      </c>
      <c r="BF224" t="s">
        <v>204</v>
      </c>
      <c r="BG224" s="67" t="s">
        <v>865</v>
      </c>
      <c r="BH224" s="70"/>
      <c r="BI224" s="15"/>
      <c r="BJ224" s="7"/>
      <c r="BK224" s="16"/>
      <c r="BL224" s="16"/>
      <c r="BQ224" s="105" t="str">
        <f t="shared" ref="BQ224:BQ229" si="25">VLOOKUP(P224,$O$3:$AD$143,1,FALSE)</f>
        <v>v_125</v>
      </c>
      <c r="BR224" s="105">
        <f t="shared" ref="BR224:BR229" si="26">VLOOKUP(P224,$O$3:$AD$143,3,FALSE)</f>
        <v>440</v>
      </c>
      <c r="BS224">
        <f t="shared" ref="BS224:BS229" si="27">VLOOKUP(P224,$O$3:$AD$143,4,FALSE)</f>
        <v>1180</v>
      </c>
      <c r="BT224" s="106"/>
    </row>
    <row r="225" spans="1:72" x14ac:dyDescent="0.25">
      <c r="A225">
        <v>225</v>
      </c>
      <c r="B225" t="s">
        <v>839</v>
      </c>
      <c r="C225" t="s">
        <v>840</v>
      </c>
      <c r="F225" s="14">
        <v>23</v>
      </c>
      <c r="H225" s="253">
        <v>3</v>
      </c>
      <c r="I225" s="253">
        <v>8</v>
      </c>
      <c r="J225" s="65">
        <v>118</v>
      </c>
      <c r="K225" s="205">
        <v>29</v>
      </c>
      <c r="L225" s="14">
        <v>8</v>
      </c>
      <c r="N225" s="38" t="s">
        <v>1183</v>
      </c>
      <c r="O225" s="203" t="s">
        <v>210</v>
      </c>
      <c r="P225" s="66" t="s">
        <v>577</v>
      </c>
      <c r="Q225" s="66"/>
      <c r="R225" s="14">
        <v>2180</v>
      </c>
      <c r="S225" s="14"/>
      <c r="T225" s="263" t="s">
        <v>1326</v>
      </c>
      <c r="U225" s="263" t="str">
        <f t="shared" si="21"/>
        <v>v_126</v>
      </c>
      <c r="V225" s="263">
        <f t="shared" si="22"/>
        <v>1190</v>
      </c>
      <c r="W225" s="14" t="str">
        <f t="shared" si="16"/>
        <v>v_47</v>
      </c>
      <c r="X225" s="14">
        <f t="shared" si="17"/>
        <v>2180</v>
      </c>
      <c r="Y225" s="263" t="str">
        <f t="shared" si="18"/>
        <v>v_126</v>
      </c>
      <c r="Z225" s="263"/>
      <c r="AA225" s="263"/>
      <c r="AB225" s="263"/>
      <c r="AC225" s="263"/>
      <c r="AD225" s="69" t="s">
        <v>578</v>
      </c>
      <c r="AE225" s="69"/>
      <c r="AF225" s="185" t="s">
        <v>1123</v>
      </c>
      <c r="AG225" s="186" t="s">
        <v>1124</v>
      </c>
      <c r="AH225" s="157">
        <v>1</v>
      </c>
      <c r="AI225" s="157">
        <v>2</v>
      </c>
      <c r="AJ225" s="157">
        <v>3</v>
      </c>
      <c r="AK225" s="157">
        <v>4</v>
      </c>
      <c r="AL225" s="157">
        <v>5</v>
      </c>
      <c r="AM225" s="138"/>
      <c r="AN225" s="15"/>
      <c r="AO225" s="45" t="s">
        <v>579</v>
      </c>
      <c r="AP225" s="71"/>
      <c r="AQ225" s="15" t="s">
        <v>866</v>
      </c>
      <c r="AR225" s="15"/>
      <c r="AZ225" t="s">
        <v>841</v>
      </c>
      <c r="BA225" s="14">
        <v>23</v>
      </c>
      <c r="BB225" s="65">
        <v>118</v>
      </c>
      <c r="BC225" s="66" t="s">
        <v>577</v>
      </c>
      <c r="BD225" s="14">
        <v>8</v>
      </c>
      <c r="BE225" s="14">
        <v>29</v>
      </c>
      <c r="BF225" t="s">
        <v>210</v>
      </c>
      <c r="BG225" s="69" t="s">
        <v>581</v>
      </c>
      <c r="BH225" s="70"/>
      <c r="BI225" s="15"/>
      <c r="BJ225" s="45" t="s">
        <v>579</v>
      </c>
      <c r="BK225" s="71"/>
      <c r="BL225" s="15" t="s">
        <v>866</v>
      </c>
      <c r="BQ225" s="105" t="str">
        <f t="shared" si="25"/>
        <v>v_126</v>
      </c>
      <c r="BR225" s="105">
        <f t="shared" si="26"/>
        <v>441</v>
      </c>
      <c r="BS225">
        <f t="shared" si="27"/>
        <v>1190</v>
      </c>
      <c r="BT225" s="106"/>
    </row>
    <row r="226" spans="1:72" x14ac:dyDescent="0.25">
      <c r="A226">
        <v>226</v>
      </c>
      <c r="B226" t="s">
        <v>839</v>
      </c>
      <c r="C226" t="s">
        <v>840</v>
      </c>
      <c r="F226" s="15" t="s">
        <v>426</v>
      </c>
      <c r="H226" s="253">
        <v>3</v>
      </c>
      <c r="I226" s="253">
        <v>10</v>
      </c>
      <c r="J226" s="65">
        <v>119</v>
      </c>
      <c r="K226" s="205">
        <v>30</v>
      </c>
      <c r="L226" s="14">
        <v>8</v>
      </c>
      <c r="N226" s="38" t="s">
        <v>1183</v>
      </c>
      <c r="O226" s="203" t="s">
        <v>214</v>
      </c>
      <c r="P226" s="66" t="s">
        <v>582</v>
      </c>
      <c r="Q226" s="66"/>
      <c r="R226" s="14">
        <v>2190</v>
      </c>
      <c r="S226" s="14"/>
      <c r="T226" s="263" t="s">
        <v>1326</v>
      </c>
      <c r="U226" s="263" t="str">
        <f t="shared" si="21"/>
        <v>v_127</v>
      </c>
      <c r="V226" s="263">
        <f t="shared" si="22"/>
        <v>1200</v>
      </c>
      <c r="W226" s="14" t="str">
        <f t="shared" si="16"/>
        <v>v_48</v>
      </c>
      <c r="X226" s="14">
        <f t="shared" si="17"/>
        <v>2190</v>
      </c>
      <c r="Y226" s="263" t="str">
        <f t="shared" si="18"/>
        <v>v_127</v>
      </c>
      <c r="Z226" s="263"/>
      <c r="AA226" s="263"/>
      <c r="AB226" s="263"/>
      <c r="AC226" s="263"/>
      <c r="AD226" s="256" t="s">
        <v>1262</v>
      </c>
      <c r="AE226" s="69"/>
      <c r="AF226" s="185" t="s">
        <v>1123</v>
      </c>
      <c r="AG226" s="186" t="s">
        <v>1124</v>
      </c>
      <c r="AH226" s="157">
        <v>1</v>
      </c>
      <c r="AI226" s="157">
        <v>2</v>
      </c>
      <c r="AJ226" s="157">
        <v>3</v>
      </c>
      <c r="AK226" s="157">
        <v>4</v>
      </c>
      <c r="AL226" s="157">
        <v>5</v>
      </c>
      <c r="AM226" s="138"/>
      <c r="AO226" s="45" t="s">
        <v>107</v>
      </c>
      <c r="AP226" s="45" t="s">
        <v>583</v>
      </c>
      <c r="AQ226" s="42" t="s">
        <v>867</v>
      </c>
      <c r="AR226" s="42"/>
      <c r="AZ226" t="s">
        <v>841</v>
      </c>
      <c r="BA226" s="15" t="s">
        <v>426</v>
      </c>
      <c r="BB226" s="65">
        <v>119</v>
      </c>
      <c r="BC226" s="66" t="s">
        <v>582</v>
      </c>
      <c r="BD226" s="14">
        <v>8</v>
      </c>
      <c r="BE226" s="14">
        <v>30</v>
      </c>
      <c r="BF226" t="s">
        <v>214</v>
      </c>
      <c r="BG226" s="69" t="s">
        <v>585</v>
      </c>
      <c r="BH226" s="70"/>
      <c r="BJ226" s="45" t="s">
        <v>107</v>
      </c>
      <c r="BK226" s="45" t="s">
        <v>583</v>
      </c>
      <c r="BL226" s="42" t="s">
        <v>867</v>
      </c>
      <c r="BQ226" s="105" t="str">
        <f t="shared" si="25"/>
        <v>v_127</v>
      </c>
      <c r="BR226" s="105">
        <f t="shared" si="26"/>
        <v>442</v>
      </c>
      <c r="BS226">
        <f t="shared" si="27"/>
        <v>1200</v>
      </c>
      <c r="BT226" s="106"/>
    </row>
    <row r="227" spans="1:72" x14ac:dyDescent="0.25">
      <c r="A227">
        <v>227</v>
      </c>
      <c r="B227" t="s">
        <v>839</v>
      </c>
      <c r="C227" t="s">
        <v>840</v>
      </c>
      <c r="H227" s="253">
        <v>3</v>
      </c>
      <c r="I227" s="253">
        <v>13</v>
      </c>
      <c r="J227" s="65">
        <v>120</v>
      </c>
      <c r="K227" s="205">
        <v>31</v>
      </c>
      <c r="L227" s="14">
        <v>8</v>
      </c>
      <c r="N227" s="38" t="s">
        <v>1183</v>
      </c>
      <c r="O227" s="203" t="s">
        <v>218</v>
      </c>
      <c r="P227" s="66" t="s">
        <v>586</v>
      </c>
      <c r="Q227" s="66"/>
      <c r="R227" s="14">
        <v>2200</v>
      </c>
      <c r="S227" s="14"/>
      <c r="T227" s="263" t="s">
        <v>1326</v>
      </c>
      <c r="U227" s="263" t="str">
        <f t="shared" si="21"/>
        <v>v_128</v>
      </c>
      <c r="V227" s="263">
        <f t="shared" si="22"/>
        <v>1210</v>
      </c>
      <c r="W227" s="14" t="str">
        <f t="shared" si="16"/>
        <v>v_49</v>
      </c>
      <c r="X227" s="14">
        <f t="shared" si="17"/>
        <v>2200</v>
      </c>
      <c r="Y227" s="263" t="str">
        <f t="shared" si="18"/>
        <v>v_128</v>
      </c>
      <c r="Z227" s="263"/>
      <c r="AA227" s="263"/>
      <c r="AB227" s="263"/>
      <c r="AC227" s="263"/>
      <c r="AD227" s="69" t="s">
        <v>587</v>
      </c>
      <c r="AE227" s="69"/>
      <c r="AF227" s="185" t="s">
        <v>1123</v>
      </c>
      <c r="AG227" s="186" t="s">
        <v>1124</v>
      </c>
      <c r="AH227" s="157">
        <v>1</v>
      </c>
      <c r="AI227" s="157">
        <v>2</v>
      </c>
      <c r="AJ227" s="157">
        <v>3</v>
      </c>
      <c r="AK227" s="157">
        <v>4</v>
      </c>
      <c r="AL227" s="157">
        <v>5</v>
      </c>
      <c r="AM227" s="138"/>
      <c r="AO227" s="45" t="s">
        <v>107</v>
      </c>
      <c r="AP227" s="45" t="s">
        <v>108</v>
      </c>
      <c r="AQ227" s="42" t="s">
        <v>868</v>
      </c>
      <c r="AR227" s="42"/>
      <c r="AZ227" t="s">
        <v>841</v>
      </c>
      <c r="BB227" s="65">
        <v>120</v>
      </c>
      <c r="BC227" s="66" t="s">
        <v>586</v>
      </c>
      <c r="BD227" s="14">
        <v>8</v>
      </c>
      <c r="BE227" s="14">
        <v>31</v>
      </c>
      <c r="BF227" t="s">
        <v>218</v>
      </c>
      <c r="BG227" s="69" t="s">
        <v>589</v>
      </c>
      <c r="BH227" s="70"/>
      <c r="BJ227" s="45" t="s">
        <v>107</v>
      </c>
      <c r="BK227" s="45" t="s">
        <v>108</v>
      </c>
      <c r="BL227" s="42" t="s">
        <v>868</v>
      </c>
      <c r="BQ227" s="105" t="str">
        <f t="shared" si="25"/>
        <v>v_128</v>
      </c>
      <c r="BR227" s="105">
        <f t="shared" si="26"/>
        <v>443</v>
      </c>
      <c r="BS227">
        <f t="shared" si="27"/>
        <v>1210</v>
      </c>
      <c r="BT227" s="106"/>
    </row>
    <row r="228" spans="1:72" x14ac:dyDescent="0.25">
      <c r="A228">
        <v>228</v>
      </c>
      <c r="B228" t="s">
        <v>839</v>
      </c>
      <c r="C228" t="s">
        <v>840</v>
      </c>
      <c r="H228" s="253">
        <v>3</v>
      </c>
      <c r="J228" s="65">
        <v>121</v>
      </c>
      <c r="K228" s="205">
        <v>32</v>
      </c>
      <c r="L228" s="14">
        <v>8</v>
      </c>
      <c r="N228" s="38" t="s">
        <v>1183</v>
      </c>
      <c r="O228" s="203" t="s">
        <v>227</v>
      </c>
      <c r="P228" s="66" t="s">
        <v>594</v>
      </c>
      <c r="Q228" s="66"/>
      <c r="R228" s="14">
        <v>2210</v>
      </c>
      <c r="S228" s="14"/>
      <c r="T228" s="263" t="s">
        <v>1326</v>
      </c>
      <c r="U228" s="263" t="str">
        <f t="shared" si="21"/>
        <v>v_129</v>
      </c>
      <c r="V228" s="263">
        <f t="shared" si="22"/>
        <v>1230</v>
      </c>
      <c r="W228" s="14" t="str">
        <f t="shared" si="16"/>
        <v>v_51</v>
      </c>
      <c r="X228" s="14">
        <f t="shared" si="17"/>
        <v>2210</v>
      </c>
      <c r="Y228" s="263" t="str">
        <f t="shared" si="18"/>
        <v>v_129</v>
      </c>
      <c r="Z228" s="263"/>
      <c r="AA228" s="263"/>
      <c r="AB228" s="263"/>
      <c r="AC228" s="263"/>
      <c r="AD228" s="69" t="s">
        <v>595</v>
      </c>
      <c r="AE228" s="69"/>
      <c r="AF228" s="185" t="s">
        <v>1123</v>
      </c>
      <c r="AG228" s="186" t="s">
        <v>1124</v>
      </c>
      <c r="AH228" s="157">
        <v>1</v>
      </c>
      <c r="AI228" s="157">
        <v>2</v>
      </c>
      <c r="AJ228" s="157">
        <v>3</v>
      </c>
      <c r="AK228" s="157">
        <v>4</v>
      </c>
      <c r="AL228" s="157">
        <v>5</v>
      </c>
      <c r="AM228" s="138"/>
      <c r="AO228" s="45" t="s">
        <v>90</v>
      </c>
      <c r="AP228" s="45" t="s">
        <v>239</v>
      </c>
      <c r="AQ228" s="42" t="s">
        <v>869</v>
      </c>
      <c r="AR228" s="42"/>
      <c r="AZ228" t="s">
        <v>841</v>
      </c>
      <c r="BB228" s="65">
        <v>121</v>
      </c>
      <c r="BC228" s="66" t="s">
        <v>594</v>
      </c>
      <c r="BD228" s="14">
        <v>8</v>
      </c>
      <c r="BE228" s="14">
        <v>32</v>
      </c>
      <c r="BF228" t="s">
        <v>227</v>
      </c>
      <c r="BG228" s="69" t="s">
        <v>597</v>
      </c>
      <c r="BH228" s="70"/>
      <c r="BJ228" s="45" t="s">
        <v>90</v>
      </c>
      <c r="BK228" s="45" t="s">
        <v>239</v>
      </c>
      <c r="BL228" s="42" t="s">
        <v>869</v>
      </c>
      <c r="BQ228" s="105" t="str">
        <f t="shared" si="25"/>
        <v>v_129</v>
      </c>
      <c r="BR228" s="105">
        <f t="shared" si="26"/>
        <v>445</v>
      </c>
      <c r="BS228">
        <f t="shared" si="27"/>
        <v>1230</v>
      </c>
      <c r="BT228" s="106"/>
    </row>
    <row r="229" spans="1:72" x14ac:dyDescent="0.25">
      <c r="A229">
        <v>229</v>
      </c>
      <c r="B229" t="s">
        <v>839</v>
      </c>
      <c r="C229" t="s">
        <v>840</v>
      </c>
      <c r="H229" s="253">
        <v>3</v>
      </c>
      <c r="J229" s="65">
        <v>122</v>
      </c>
      <c r="K229" s="205">
        <v>33</v>
      </c>
      <c r="L229" s="14">
        <v>8</v>
      </c>
      <c r="N229" s="38" t="s">
        <v>1183</v>
      </c>
      <c r="O229" s="203" t="s">
        <v>249</v>
      </c>
      <c r="P229" s="66" t="s">
        <v>602</v>
      </c>
      <c r="Q229" s="66"/>
      <c r="R229" s="14">
        <v>2220</v>
      </c>
      <c r="S229" s="14"/>
      <c r="T229" s="263" t="s">
        <v>1326</v>
      </c>
      <c r="U229" s="263" t="str">
        <f t="shared" si="21"/>
        <v>v_130</v>
      </c>
      <c r="V229" s="263">
        <f t="shared" si="22"/>
        <v>1250</v>
      </c>
      <c r="W229" s="14" t="str">
        <f t="shared" si="16"/>
        <v>v_55</v>
      </c>
      <c r="X229" s="14">
        <f t="shared" si="17"/>
        <v>2220</v>
      </c>
      <c r="Y229" s="263" t="str">
        <f t="shared" si="18"/>
        <v>v_130</v>
      </c>
      <c r="Z229" s="263"/>
      <c r="AA229" s="263"/>
      <c r="AB229" s="263"/>
      <c r="AC229" s="263"/>
      <c r="AD229" s="69" t="s">
        <v>603</v>
      </c>
      <c r="AE229" s="69"/>
      <c r="AF229" s="185" t="s">
        <v>1123</v>
      </c>
      <c r="AG229" s="186" t="s">
        <v>1124</v>
      </c>
      <c r="AH229" s="157">
        <v>1</v>
      </c>
      <c r="AI229" s="157">
        <v>2</v>
      </c>
      <c r="AJ229" s="157">
        <v>3</v>
      </c>
      <c r="AK229" s="157">
        <v>4</v>
      </c>
      <c r="AL229" s="157">
        <v>5</v>
      </c>
      <c r="AM229" s="138"/>
      <c r="AO229" s="45" t="s">
        <v>90</v>
      </c>
      <c r="AP229" s="45" t="s">
        <v>239</v>
      </c>
      <c r="AQ229" s="42" t="s">
        <v>870</v>
      </c>
      <c r="AR229" s="42"/>
      <c r="AZ229" t="s">
        <v>841</v>
      </c>
      <c r="BB229" s="65">
        <v>122</v>
      </c>
      <c r="BC229" s="66" t="s">
        <v>602</v>
      </c>
      <c r="BD229" s="14">
        <v>8</v>
      </c>
      <c r="BE229" s="14">
        <v>33</v>
      </c>
      <c r="BF229" t="s">
        <v>249</v>
      </c>
      <c r="BG229" s="69" t="s">
        <v>871</v>
      </c>
      <c r="BH229" s="70"/>
      <c r="BJ229" s="45" t="s">
        <v>90</v>
      </c>
      <c r="BK229" s="45" t="s">
        <v>239</v>
      </c>
      <c r="BL229" s="42" t="s">
        <v>870</v>
      </c>
      <c r="BQ229" s="105" t="str">
        <f t="shared" si="25"/>
        <v>v_130</v>
      </c>
      <c r="BR229" s="105">
        <f t="shared" si="26"/>
        <v>447</v>
      </c>
      <c r="BS229">
        <f t="shared" si="27"/>
        <v>1250</v>
      </c>
      <c r="BT229" s="106"/>
    </row>
    <row r="230" spans="1:72" x14ac:dyDescent="0.25">
      <c r="A230">
        <v>230</v>
      </c>
      <c r="F230" s="14"/>
      <c r="I230" s="253">
        <v>9</v>
      </c>
      <c r="J230" s="65"/>
      <c r="K230" s="205"/>
      <c r="L230" s="14"/>
      <c r="N230" s="38"/>
      <c r="P230" s="262"/>
      <c r="Q230" s="262"/>
      <c r="R230" s="14"/>
      <c r="S230" s="14"/>
      <c r="T230" s="14"/>
      <c r="U230" s="263" t="str">
        <f t="shared" si="21"/>
        <v/>
      </c>
      <c r="V230" s="263" t="str">
        <f t="shared" si="22"/>
        <v/>
      </c>
      <c r="W230" s="14">
        <f t="shared" si="16"/>
        <v>0</v>
      </c>
      <c r="X230" s="14">
        <f t="shared" si="17"/>
        <v>0</v>
      </c>
      <c r="Y230" s="263" t="str">
        <f t="shared" si="18"/>
        <v/>
      </c>
      <c r="Z230" s="263"/>
      <c r="AA230" s="14"/>
      <c r="AB230" s="14"/>
      <c r="AC230">
        <v>9</v>
      </c>
      <c r="AD230" t="s">
        <v>1288</v>
      </c>
      <c r="AE230" s="69"/>
      <c r="AF230" s="185"/>
      <c r="AG230" s="186"/>
      <c r="AH230" s="157"/>
      <c r="AI230" s="157"/>
      <c r="AJ230" s="157"/>
      <c r="AK230" s="157"/>
      <c r="AL230" s="157"/>
      <c r="AM230" s="138"/>
      <c r="AN230" s="15"/>
      <c r="AO230" s="45"/>
      <c r="AP230" s="71"/>
      <c r="AQ230" s="15"/>
      <c r="AR230" s="15"/>
      <c r="BA230" s="14"/>
      <c r="BB230" s="65"/>
      <c r="BC230" s="66"/>
      <c r="BD230" s="14"/>
      <c r="BE230" s="14"/>
      <c r="BG230" s="69"/>
      <c r="BH230" s="70"/>
      <c r="BI230" s="15"/>
      <c r="BJ230" s="45"/>
      <c r="BK230" s="71"/>
      <c r="BL230" s="15"/>
      <c r="BQ230" s="105"/>
      <c r="BR230" s="105"/>
      <c r="BT230" s="106"/>
    </row>
    <row r="231" spans="1:72" x14ac:dyDescent="0.25">
      <c r="A231">
        <v>231</v>
      </c>
      <c r="B231" t="s">
        <v>839</v>
      </c>
      <c r="C231" t="s">
        <v>840</v>
      </c>
      <c r="F231" t="s">
        <v>872</v>
      </c>
      <c r="H231" s="253">
        <v>4</v>
      </c>
      <c r="I231" s="253">
        <v>10</v>
      </c>
      <c r="J231" s="63">
        <v>82</v>
      </c>
      <c r="K231" s="205">
        <v>34</v>
      </c>
      <c r="L231" s="68">
        <v>10</v>
      </c>
      <c r="N231" s="38" t="s">
        <v>1183</v>
      </c>
      <c r="O231" s="203" t="s">
        <v>273</v>
      </c>
      <c r="P231" s="64" t="s">
        <v>421</v>
      </c>
      <c r="Q231" s="64"/>
      <c r="R231" s="14">
        <v>2230</v>
      </c>
      <c r="S231" s="14"/>
      <c r="T231" s="263" t="s">
        <v>1326</v>
      </c>
      <c r="U231" s="263" t="str">
        <f t="shared" si="21"/>
        <v>v_90</v>
      </c>
      <c r="V231" s="263">
        <f t="shared" si="22"/>
        <v>830</v>
      </c>
      <c r="W231" s="14" t="str">
        <f t="shared" si="16"/>
        <v>v_61</v>
      </c>
      <c r="X231" s="14">
        <f t="shared" si="17"/>
        <v>2230</v>
      </c>
      <c r="Y231" s="263" t="str">
        <f t="shared" si="18"/>
        <v>v_90</v>
      </c>
      <c r="Z231" s="263"/>
      <c r="AA231" s="263"/>
      <c r="AB231" s="263"/>
      <c r="AC231" s="264">
        <v>10</v>
      </c>
      <c r="AD231" s="72" t="s">
        <v>422</v>
      </c>
      <c r="AE231" s="72"/>
      <c r="AF231" s="187" t="s">
        <v>1029</v>
      </c>
      <c r="AG231" s="188" t="s">
        <v>1030</v>
      </c>
      <c r="AH231" s="158">
        <v>1</v>
      </c>
      <c r="AI231" s="158">
        <v>2</v>
      </c>
      <c r="AJ231" s="158">
        <v>3</v>
      </c>
      <c r="AK231" s="158">
        <v>4</v>
      </c>
      <c r="AL231" s="158">
        <v>5</v>
      </c>
      <c r="AM231" s="128"/>
      <c r="AO231" s="6" t="s">
        <v>45</v>
      </c>
      <c r="AP231" s="6" t="s">
        <v>423</v>
      </c>
      <c r="AQ231" s="61" t="s">
        <v>873</v>
      </c>
      <c r="AR231" s="61"/>
      <c r="AZ231" t="s">
        <v>841</v>
      </c>
      <c r="BA231" t="s">
        <v>872</v>
      </c>
      <c r="BB231" s="63">
        <v>82</v>
      </c>
      <c r="BC231" s="64" t="s">
        <v>421</v>
      </c>
      <c r="BD231" s="68">
        <v>10</v>
      </c>
      <c r="BE231" s="14">
        <v>34</v>
      </c>
      <c r="BF231" t="s">
        <v>273</v>
      </c>
      <c r="BG231" s="72" t="s">
        <v>425</v>
      </c>
      <c r="BJ231" s="6" t="s">
        <v>45</v>
      </c>
      <c r="BK231" s="6" t="s">
        <v>423</v>
      </c>
      <c r="BL231" s="61" t="s">
        <v>873</v>
      </c>
      <c r="BQ231" s="105" t="str">
        <f>VLOOKUP(P231,$O$3:$AD$143,1,FALSE)</f>
        <v>v_90</v>
      </c>
      <c r="BR231" s="105">
        <f>VLOOKUP(P231,$O$3:$AD$143,3,FALSE)</f>
        <v>0</v>
      </c>
      <c r="BS231">
        <f>VLOOKUP(P231,$O$3:$AD$143,4,FALSE)</f>
        <v>830</v>
      </c>
      <c r="BT231" s="106"/>
    </row>
    <row r="232" spans="1:72" x14ac:dyDescent="0.25">
      <c r="A232">
        <v>232</v>
      </c>
      <c r="F232" s="15"/>
      <c r="I232" s="253">
        <v>11</v>
      </c>
      <c r="J232" s="65"/>
      <c r="K232" s="205"/>
      <c r="L232" s="14"/>
      <c r="N232" s="38"/>
      <c r="P232" s="262"/>
      <c r="Q232" s="262"/>
      <c r="R232" s="14"/>
      <c r="S232" s="14"/>
      <c r="T232" s="14"/>
      <c r="U232" s="263" t="str">
        <f t="shared" si="21"/>
        <v/>
      </c>
      <c r="V232" s="263" t="str">
        <f t="shared" si="22"/>
        <v/>
      </c>
      <c r="W232" s="14">
        <f t="shared" si="16"/>
        <v>0</v>
      </c>
      <c r="X232" s="14">
        <f t="shared" si="17"/>
        <v>0</v>
      </c>
      <c r="Y232" s="263" t="str">
        <f t="shared" si="18"/>
        <v/>
      </c>
      <c r="Z232" s="263"/>
      <c r="AA232" s="14"/>
      <c r="AB232" s="14"/>
      <c r="AC232" s="16">
        <v>11</v>
      </c>
      <c r="AD232" t="s">
        <v>1019</v>
      </c>
      <c r="AE232" s="69"/>
      <c r="AF232" s="185"/>
      <c r="AG232" s="186"/>
      <c r="AH232" s="157"/>
      <c r="AI232" s="157"/>
      <c r="AJ232" s="157"/>
      <c r="AK232" s="157"/>
      <c r="AL232" s="157"/>
      <c r="AM232" s="138"/>
      <c r="AO232" s="45"/>
      <c r="AP232" s="45"/>
      <c r="AQ232" s="42"/>
      <c r="AR232" s="42"/>
      <c r="BA232" s="15"/>
      <c r="BB232" s="65"/>
      <c r="BC232" s="66"/>
      <c r="BD232" s="14"/>
      <c r="BE232" s="14"/>
      <c r="BG232" s="69"/>
      <c r="BH232" s="70"/>
      <c r="BJ232" s="45"/>
      <c r="BK232" s="45"/>
      <c r="BL232" s="42"/>
      <c r="BQ232" s="105"/>
      <c r="BR232" s="105"/>
      <c r="BT232" s="106"/>
    </row>
    <row r="233" spans="1:72" x14ac:dyDescent="0.25">
      <c r="A233">
        <v>233</v>
      </c>
      <c r="F233" s="15"/>
      <c r="I233" s="253">
        <v>12</v>
      </c>
      <c r="J233" s="65"/>
      <c r="K233" s="205"/>
      <c r="L233" s="14"/>
      <c r="N233" s="38"/>
      <c r="P233" s="262"/>
      <c r="Q233" s="262"/>
      <c r="R233" s="14"/>
      <c r="S233" s="14"/>
      <c r="T233" s="14"/>
      <c r="U233" s="263" t="str">
        <f t="shared" si="21"/>
        <v/>
      </c>
      <c r="V233" s="263" t="str">
        <f t="shared" si="22"/>
        <v/>
      </c>
      <c r="W233" s="14">
        <f t="shared" si="16"/>
        <v>0</v>
      </c>
      <c r="X233" s="14">
        <f t="shared" si="17"/>
        <v>0</v>
      </c>
      <c r="Y233" s="263" t="str">
        <f t="shared" si="18"/>
        <v/>
      </c>
      <c r="Z233" s="263"/>
      <c r="AA233" s="14"/>
      <c r="AB233" s="14"/>
      <c r="AC233" s="16">
        <v>12</v>
      </c>
      <c r="AD233" t="s">
        <v>1020</v>
      </c>
      <c r="AE233" s="69"/>
      <c r="AF233" s="185"/>
      <c r="AG233" s="186"/>
      <c r="AH233" s="157"/>
      <c r="AI233" s="157"/>
      <c r="AJ233" s="157"/>
      <c r="AK233" s="157"/>
      <c r="AL233" s="157"/>
      <c r="AM233" s="138"/>
      <c r="AO233" s="45"/>
      <c r="AP233" s="45"/>
      <c r="AQ233" s="42"/>
      <c r="AR233" s="42"/>
      <c r="BA233" s="15"/>
      <c r="BB233" s="65"/>
      <c r="BC233" s="66"/>
      <c r="BD233" s="14"/>
      <c r="BE233" s="14"/>
      <c r="BG233" s="69"/>
      <c r="BH233" s="70"/>
      <c r="BJ233" s="45"/>
      <c r="BK233" s="45"/>
      <c r="BL233" s="42"/>
      <c r="BQ233" s="105"/>
      <c r="BR233" s="105"/>
      <c r="BT233" s="106"/>
    </row>
    <row r="234" spans="1:72" x14ac:dyDescent="0.25">
      <c r="A234">
        <v>234</v>
      </c>
      <c r="B234" t="s">
        <v>839</v>
      </c>
      <c r="C234" t="s">
        <v>840</v>
      </c>
      <c r="F234" t="s">
        <v>811</v>
      </c>
      <c r="H234" s="253">
        <v>4</v>
      </c>
      <c r="I234" s="253">
        <v>13</v>
      </c>
      <c r="J234" s="65">
        <v>20</v>
      </c>
      <c r="K234" s="205">
        <v>35</v>
      </c>
      <c r="L234" s="14">
        <v>13</v>
      </c>
      <c r="N234" s="38" t="s">
        <v>1183</v>
      </c>
      <c r="O234" s="203" t="s">
        <v>312</v>
      </c>
      <c r="P234" s="64" t="s">
        <v>141</v>
      </c>
      <c r="Q234" s="64"/>
      <c r="R234" s="14">
        <v>2240</v>
      </c>
      <c r="S234" s="14"/>
      <c r="T234" s="263" t="s">
        <v>1326</v>
      </c>
      <c r="U234" s="263" t="str">
        <f t="shared" si="21"/>
        <v>v_34</v>
      </c>
      <c r="V234" s="263">
        <f t="shared" si="22"/>
        <v>260</v>
      </c>
      <c r="W234" s="14" t="str">
        <f t="shared" si="16"/>
        <v>v_67</v>
      </c>
      <c r="X234" s="14">
        <f t="shared" si="17"/>
        <v>2240</v>
      </c>
      <c r="Y234" s="263" t="str">
        <f t="shared" si="18"/>
        <v>v_34</v>
      </c>
      <c r="Z234" s="263"/>
      <c r="AA234" s="263"/>
      <c r="AB234" s="263"/>
      <c r="AC234" s="264">
        <v>13</v>
      </c>
      <c r="AD234" s="15" t="s">
        <v>1330</v>
      </c>
      <c r="AE234" s="15"/>
      <c r="AF234" s="140" t="s">
        <v>1131</v>
      </c>
      <c r="AG234" s="141" t="s">
        <v>1132</v>
      </c>
      <c r="AH234" s="159">
        <v>1</v>
      </c>
      <c r="AI234" s="159">
        <v>2</v>
      </c>
      <c r="AJ234" s="159">
        <v>3</v>
      </c>
      <c r="AK234" s="159">
        <v>4</v>
      </c>
      <c r="AL234" s="159">
        <v>5</v>
      </c>
      <c r="AM234" s="128"/>
      <c r="AO234" s="4" t="s">
        <v>135</v>
      </c>
      <c r="AP234" s="4" t="s">
        <v>136</v>
      </c>
      <c r="AQ234" s="5" t="s">
        <v>874</v>
      </c>
      <c r="AR234" s="5"/>
      <c r="AZ234" t="s">
        <v>841</v>
      </c>
      <c r="BA234" t="s">
        <v>811</v>
      </c>
      <c r="BB234" s="65">
        <v>20</v>
      </c>
      <c r="BC234" s="64" t="s">
        <v>141</v>
      </c>
      <c r="BD234" s="14">
        <v>13</v>
      </c>
      <c r="BE234" s="14">
        <v>35</v>
      </c>
      <c r="BF234" t="s">
        <v>312</v>
      </c>
      <c r="BG234" s="15" t="s">
        <v>145</v>
      </c>
      <c r="BJ234" s="4" t="s">
        <v>135</v>
      </c>
      <c r="BK234" s="4" t="s">
        <v>136</v>
      </c>
      <c r="BL234" s="5" t="s">
        <v>874</v>
      </c>
      <c r="BQ234" s="105" t="str">
        <f>VLOOKUP(P234,$O$3:$AD$143,1,FALSE)</f>
        <v>v_34</v>
      </c>
      <c r="BR234" s="105">
        <f>VLOOKUP(P234,$O$3:$AD$143,3,FALSE)</f>
        <v>0</v>
      </c>
      <c r="BS234">
        <f>VLOOKUP(P234,$O$3:$AD$143,4,FALSE)</f>
        <v>260</v>
      </c>
      <c r="BT234" s="106"/>
    </row>
    <row r="235" spans="1:72" x14ac:dyDescent="0.25">
      <c r="A235">
        <v>235</v>
      </c>
      <c r="B235" t="s">
        <v>839</v>
      </c>
      <c r="C235" t="s">
        <v>840</v>
      </c>
      <c r="H235" s="253">
        <v>4</v>
      </c>
      <c r="I235" s="253">
        <v>14</v>
      </c>
      <c r="J235" s="63">
        <v>32</v>
      </c>
      <c r="K235" s="205">
        <v>36</v>
      </c>
      <c r="L235" s="14">
        <v>14</v>
      </c>
      <c r="N235" s="38" t="s">
        <v>1183</v>
      </c>
      <c r="O235" s="203" t="s">
        <v>319</v>
      </c>
      <c r="P235" s="64" t="s">
        <v>173</v>
      </c>
      <c r="Q235" s="64"/>
      <c r="R235" s="14">
        <v>2250</v>
      </c>
      <c r="S235" s="14"/>
      <c r="T235" s="263" t="s">
        <v>1326</v>
      </c>
      <c r="U235" s="263" t="str">
        <f t="shared" si="21"/>
        <v>v_40</v>
      </c>
      <c r="V235" s="263">
        <f t="shared" si="22"/>
        <v>320</v>
      </c>
      <c r="W235" s="14" t="str">
        <f t="shared" si="16"/>
        <v>v_68</v>
      </c>
      <c r="X235" s="14">
        <f t="shared" si="17"/>
        <v>2250</v>
      </c>
      <c r="Y235" s="263" t="str">
        <f t="shared" si="18"/>
        <v>v_40</v>
      </c>
      <c r="Z235" s="263"/>
      <c r="AA235" s="263"/>
      <c r="AB235" s="263"/>
      <c r="AC235" s="264">
        <v>14</v>
      </c>
      <c r="AD235" s="15" t="s">
        <v>1247</v>
      </c>
      <c r="AE235" s="15"/>
      <c r="AF235" s="140" t="s">
        <v>1052</v>
      </c>
      <c r="AG235" s="141" t="s">
        <v>1053</v>
      </c>
      <c r="AH235" s="159">
        <v>1</v>
      </c>
      <c r="AI235" s="159">
        <v>2</v>
      </c>
      <c r="AJ235" s="159">
        <v>3</v>
      </c>
      <c r="AK235" s="159">
        <v>4</v>
      </c>
      <c r="AL235" s="159">
        <v>5</v>
      </c>
      <c r="AM235" s="128"/>
      <c r="AO235" s="73" t="s">
        <v>135</v>
      </c>
      <c r="AP235" s="73" t="s">
        <v>155</v>
      </c>
      <c r="AQ235" s="42" t="s">
        <v>875</v>
      </c>
      <c r="AR235" s="42"/>
      <c r="AZ235" t="s">
        <v>841</v>
      </c>
      <c r="BB235" s="63">
        <v>32</v>
      </c>
      <c r="BC235" s="64" t="s">
        <v>173</v>
      </c>
      <c r="BD235" s="14">
        <v>14</v>
      </c>
      <c r="BE235" s="14">
        <v>36</v>
      </c>
      <c r="BF235" t="s">
        <v>319</v>
      </c>
      <c r="BG235" s="15" t="s">
        <v>175</v>
      </c>
      <c r="BJ235" s="73" t="s">
        <v>135</v>
      </c>
      <c r="BK235" s="73" t="s">
        <v>155</v>
      </c>
      <c r="BL235" s="42" t="s">
        <v>875</v>
      </c>
      <c r="BQ235" s="105" t="str">
        <f>VLOOKUP(P235,$O$3:$AD$143,1,FALSE)</f>
        <v>v_40</v>
      </c>
      <c r="BR235" s="105">
        <f>VLOOKUP(P235,$O$3:$AD$143,3,FALSE)</f>
        <v>0</v>
      </c>
      <c r="BS235">
        <f>VLOOKUP(P235,$O$3:$AD$143,4,FALSE)</f>
        <v>320</v>
      </c>
      <c r="BT235" s="106"/>
    </row>
    <row r="236" spans="1:72" x14ac:dyDescent="0.25">
      <c r="A236">
        <v>236</v>
      </c>
      <c r="I236" s="253">
        <v>15</v>
      </c>
      <c r="J236" s="63"/>
      <c r="K236" s="205"/>
      <c r="L236" s="68"/>
      <c r="N236" s="38"/>
      <c r="P236" s="265"/>
      <c r="Q236" s="265"/>
      <c r="R236" s="14"/>
      <c r="S236" s="14"/>
      <c r="T236" s="14"/>
      <c r="U236" s="263" t="str">
        <f t="shared" si="21"/>
        <v/>
      </c>
      <c r="V236" s="263" t="str">
        <f t="shared" si="22"/>
        <v/>
      </c>
      <c r="W236" s="14">
        <f t="shared" si="16"/>
        <v>0</v>
      </c>
      <c r="X236" s="14">
        <f t="shared" si="17"/>
        <v>0</v>
      </c>
      <c r="Y236" s="263" t="str">
        <f t="shared" si="18"/>
        <v/>
      </c>
      <c r="Z236" s="263"/>
      <c r="AA236" s="14"/>
      <c r="AB236" s="14"/>
      <c r="AC236">
        <v>15</v>
      </c>
      <c r="AD236" t="s">
        <v>1289</v>
      </c>
      <c r="AE236" s="72"/>
      <c r="AF236" s="187"/>
      <c r="AG236" s="188"/>
      <c r="AH236" s="158"/>
      <c r="AI236" s="158"/>
      <c r="AJ236" s="158"/>
      <c r="AK236" s="158"/>
      <c r="AL236" s="158"/>
      <c r="AM236" s="128"/>
      <c r="AO236" s="6"/>
      <c r="AP236" s="6"/>
      <c r="AQ236" s="61"/>
      <c r="AR236" s="61"/>
      <c r="BB236" s="63"/>
      <c r="BC236" s="64"/>
      <c r="BD236" s="68"/>
      <c r="BE236" s="14"/>
      <c r="BG236" s="72"/>
      <c r="BJ236" s="6"/>
      <c r="BK236" s="6"/>
      <c r="BL236" s="61"/>
      <c r="BQ236" s="105"/>
      <c r="BR236" s="105"/>
      <c r="BT236" s="106"/>
    </row>
    <row r="237" spans="1:72" x14ac:dyDescent="0.25">
      <c r="A237">
        <v>237</v>
      </c>
      <c r="B237" t="s">
        <v>839</v>
      </c>
      <c r="C237" t="s">
        <v>840</v>
      </c>
      <c r="F237" s="14" t="s">
        <v>811</v>
      </c>
      <c r="H237" s="253">
        <v>4</v>
      </c>
      <c r="I237" s="253">
        <v>16</v>
      </c>
      <c r="J237" s="63">
        <v>4</v>
      </c>
      <c r="K237" s="205">
        <v>37</v>
      </c>
      <c r="L237" s="47">
        <v>16</v>
      </c>
      <c r="N237" s="38" t="s">
        <v>1183</v>
      </c>
      <c r="O237" s="203" t="s">
        <v>335</v>
      </c>
      <c r="P237" s="63" t="s">
        <v>32</v>
      </c>
      <c r="Q237" s="63"/>
      <c r="R237" s="14">
        <v>2260</v>
      </c>
      <c r="S237" s="14"/>
      <c r="T237" s="263" t="s">
        <v>1326</v>
      </c>
      <c r="U237" s="263" t="str">
        <f t="shared" si="21"/>
        <v>v_8</v>
      </c>
      <c r="V237" s="263">
        <f t="shared" si="22"/>
        <v>40</v>
      </c>
      <c r="W237" s="14" t="str">
        <f t="shared" si="16"/>
        <v>v_72</v>
      </c>
      <c r="X237" s="14">
        <f t="shared" si="17"/>
        <v>2260</v>
      </c>
      <c r="Y237" s="263" t="str">
        <f t="shared" si="18"/>
        <v>v_8</v>
      </c>
      <c r="Z237" s="263"/>
      <c r="AA237" s="263"/>
      <c r="AB237" s="263"/>
      <c r="AC237" s="264">
        <v>16</v>
      </c>
      <c r="AD237" s="44" t="s">
        <v>33</v>
      </c>
      <c r="AE237" s="44"/>
      <c r="AF237" s="177" t="s">
        <v>1023</v>
      </c>
      <c r="AG237" s="178" t="s">
        <v>1024</v>
      </c>
      <c r="AH237" s="153">
        <v>1</v>
      </c>
      <c r="AI237" s="153">
        <v>2</v>
      </c>
      <c r="AJ237" s="153">
        <v>3</v>
      </c>
      <c r="AK237" s="153">
        <v>4</v>
      </c>
      <c r="AL237" s="153">
        <v>5</v>
      </c>
      <c r="AM237" s="128"/>
      <c r="AO237" s="73" t="s">
        <v>18</v>
      </c>
      <c r="AP237" s="73" t="s">
        <v>19</v>
      </c>
      <c r="AQ237" s="53" t="s">
        <v>876</v>
      </c>
      <c r="AR237" s="53"/>
      <c r="AS237" s="53" t="s">
        <v>877</v>
      </c>
      <c r="AZ237" t="s">
        <v>841</v>
      </c>
      <c r="BB237" s="63">
        <v>4</v>
      </c>
      <c r="BC237" s="63" t="s">
        <v>32</v>
      </c>
      <c r="BD237" s="47">
        <v>16</v>
      </c>
      <c r="BE237" s="47">
        <v>37</v>
      </c>
      <c r="BF237" s="50" t="s">
        <v>335</v>
      </c>
      <c r="BG237" s="110" t="s">
        <v>57</v>
      </c>
      <c r="BJ237" s="73" t="s">
        <v>18</v>
      </c>
      <c r="BK237" s="73" t="s">
        <v>19</v>
      </c>
      <c r="BL237" s="53" t="s">
        <v>876</v>
      </c>
      <c r="BQ237" s="105" t="str">
        <f t="shared" ref="BQ237:BQ246" si="28">VLOOKUP(P237,$O$3:$AD$143,1,FALSE)</f>
        <v>v_8</v>
      </c>
      <c r="BR237" s="105">
        <f t="shared" ref="BR237:BR246" si="29">VLOOKUP(P237,$O$3:$AD$143,3,FALSE)</f>
        <v>0</v>
      </c>
      <c r="BS237">
        <f t="shared" ref="BS237:BS246" si="30">VLOOKUP(P237,$O$3:$AD$143,4,FALSE)</f>
        <v>40</v>
      </c>
      <c r="BT237" s="106"/>
    </row>
    <row r="238" spans="1:72" x14ac:dyDescent="0.25">
      <c r="A238">
        <v>238</v>
      </c>
      <c r="B238" t="s">
        <v>839</v>
      </c>
      <c r="C238" t="s">
        <v>840</v>
      </c>
      <c r="H238" s="253">
        <v>4</v>
      </c>
      <c r="I238" s="253">
        <v>17</v>
      </c>
      <c r="J238" s="63">
        <v>80</v>
      </c>
      <c r="K238" s="205">
        <v>38</v>
      </c>
      <c r="L238" s="14">
        <v>17</v>
      </c>
      <c r="N238" s="38" t="s">
        <v>1183</v>
      </c>
      <c r="O238" s="203" t="s">
        <v>339</v>
      </c>
      <c r="P238" s="63" t="s">
        <v>37</v>
      </c>
      <c r="Q238" s="63"/>
      <c r="R238" s="14">
        <v>2280</v>
      </c>
      <c r="S238" s="14"/>
      <c r="T238" s="263" t="s">
        <v>1326</v>
      </c>
      <c r="U238" s="263" t="str">
        <f t="shared" si="21"/>
        <v>v_9</v>
      </c>
      <c r="V238" s="263">
        <f t="shared" si="22"/>
        <v>50</v>
      </c>
      <c r="W238" s="14" t="str">
        <f t="shared" si="16"/>
        <v>v_73</v>
      </c>
      <c r="X238" s="14">
        <f t="shared" si="17"/>
        <v>2280</v>
      </c>
      <c r="Y238" s="263" t="str">
        <f t="shared" si="18"/>
        <v>v_9</v>
      </c>
      <c r="Z238" s="263"/>
      <c r="AA238" s="263"/>
      <c r="AB238" s="263"/>
      <c r="AC238" s="264">
        <v>17</v>
      </c>
      <c r="AD238" s="266" t="s">
        <v>1331</v>
      </c>
      <c r="AE238" s="15"/>
      <c r="AF238" s="140" t="s">
        <v>16</v>
      </c>
      <c r="AG238" s="141" t="s">
        <v>17</v>
      </c>
      <c r="AH238" s="159">
        <v>1</v>
      </c>
      <c r="AI238" s="159">
        <v>2</v>
      </c>
      <c r="AJ238" s="159">
        <v>3</v>
      </c>
      <c r="AK238" s="159">
        <v>4</v>
      </c>
      <c r="AL238" s="159">
        <v>5</v>
      </c>
      <c r="AM238" s="128"/>
      <c r="AO238" s="73" t="s">
        <v>18</v>
      </c>
      <c r="AP238" s="73" t="s">
        <v>19</v>
      </c>
      <c r="AQ238" s="53" t="s">
        <v>878</v>
      </c>
      <c r="AR238" s="53"/>
      <c r="AZ238" t="s">
        <v>841</v>
      </c>
      <c r="BB238" s="63">
        <v>80</v>
      </c>
      <c r="BC238" s="63" t="s">
        <v>37</v>
      </c>
      <c r="BD238" s="14">
        <v>17</v>
      </c>
      <c r="BE238" s="14">
        <v>38</v>
      </c>
      <c r="BF238" t="s">
        <v>339</v>
      </c>
      <c r="BG238" s="15" t="s">
        <v>40</v>
      </c>
      <c r="BJ238" s="73" t="s">
        <v>18</v>
      </c>
      <c r="BK238" s="73" t="s">
        <v>19</v>
      </c>
      <c r="BL238" s="53" t="s">
        <v>878</v>
      </c>
      <c r="BQ238" s="105" t="str">
        <f t="shared" si="28"/>
        <v>v_9</v>
      </c>
      <c r="BR238" s="105">
        <f t="shared" si="29"/>
        <v>0</v>
      </c>
      <c r="BS238">
        <f t="shared" si="30"/>
        <v>50</v>
      </c>
      <c r="BT238" s="106"/>
    </row>
    <row r="239" spans="1:72" x14ac:dyDescent="0.25">
      <c r="A239">
        <v>239</v>
      </c>
      <c r="B239" t="s">
        <v>839</v>
      </c>
      <c r="C239" t="s">
        <v>840</v>
      </c>
      <c r="F239" t="s">
        <v>41</v>
      </c>
      <c r="H239" s="253">
        <v>5</v>
      </c>
      <c r="I239" s="253">
        <v>18</v>
      </c>
      <c r="J239" s="63">
        <v>8</v>
      </c>
      <c r="K239" s="205">
        <v>39</v>
      </c>
      <c r="L239" s="14">
        <v>18</v>
      </c>
      <c r="N239" s="38" t="s">
        <v>1183</v>
      </c>
      <c r="O239" s="203" t="s">
        <v>343</v>
      </c>
      <c r="P239" s="63" t="s">
        <v>55</v>
      </c>
      <c r="Q239" s="63"/>
      <c r="R239" s="14">
        <v>2290</v>
      </c>
      <c r="S239" s="14"/>
      <c r="T239" s="263" t="s">
        <v>1326</v>
      </c>
      <c r="U239" s="263" t="str">
        <f t="shared" si="21"/>
        <v>v_15</v>
      </c>
      <c r="V239" s="263">
        <f t="shared" si="22"/>
        <v>80</v>
      </c>
      <c r="W239" s="14" t="str">
        <f t="shared" si="16"/>
        <v>v_74</v>
      </c>
      <c r="X239" s="14">
        <f t="shared" si="17"/>
        <v>2290</v>
      </c>
      <c r="Y239" s="263" t="str">
        <f t="shared" si="18"/>
        <v>v_15</v>
      </c>
      <c r="Z239" s="263"/>
      <c r="AA239" s="263"/>
      <c r="AB239" s="263"/>
      <c r="AC239" s="263"/>
      <c r="AD239" s="67" t="s">
        <v>56</v>
      </c>
      <c r="AE239" s="67"/>
      <c r="AF239" s="183"/>
      <c r="AG239" s="184"/>
      <c r="AH239" s="156"/>
      <c r="AI239" s="156"/>
      <c r="AJ239" s="156"/>
      <c r="AK239" s="156"/>
      <c r="AL239" s="156"/>
      <c r="AM239" s="138"/>
      <c r="AO239" s="73"/>
      <c r="AP239" s="73"/>
      <c r="AQ239" s="53"/>
      <c r="AR239" s="53"/>
      <c r="AZ239" t="s">
        <v>841</v>
      </c>
      <c r="BA239" t="s">
        <v>41</v>
      </c>
      <c r="BB239" s="63">
        <v>8</v>
      </c>
      <c r="BC239" s="63" t="s">
        <v>55</v>
      </c>
      <c r="BD239" s="14">
        <v>18</v>
      </c>
      <c r="BE239" s="14">
        <v>39</v>
      </c>
      <c r="BF239" t="s">
        <v>343</v>
      </c>
      <c r="BG239" s="67" t="s">
        <v>57</v>
      </c>
      <c r="BH239" s="70"/>
      <c r="BJ239" s="73"/>
      <c r="BK239" s="73"/>
      <c r="BL239" s="53"/>
      <c r="BQ239" s="105" t="str">
        <f t="shared" si="28"/>
        <v>v_15</v>
      </c>
      <c r="BR239" s="105">
        <f t="shared" si="29"/>
        <v>80</v>
      </c>
      <c r="BS239">
        <f t="shared" si="30"/>
        <v>80</v>
      </c>
      <c r="BT239" s="106"/>
    </row>
    <row r="240" spans="1:72" x14ac:dyDescent="0.25">
      <c r="A240">
        <v>240</v>
      </c>
      <c r="B240" t="s">
        <v>839</v>
      </c>
      <c r="C240" t="s">
        <v>840</v>
      </c>
      <c r="H240" s="253">
        <v>5</v>
      </c>
      <c r="J240" s="63">
        <v>9</v>
      </c>
      <c r="K240" s="209">
        <v>40</v>
      </c>
      <c r="L240" s="75">
        <v>18</v>
      </c>
      <c r="N240" s="38" t="s">
        <v>1183</v>
      </c>
      <c r="O240" s="224" t="s">
        <v>347</v>
      </c>
      <c r="P240" s="74" t="s">
        <v>62</v>
      </c>
      <c r="Q240" s="74"/>
      <c r="R240" s="14">
        <v>2300</v>
      </c>
      <c r="S240" s="14"/>
      <c r="T240" s="263" t="s">
        <v>1326</v>
      </c>
      <c r="U240" s="263" t="str">
        <f t="shared" si="21"/>
        <v>v_17</v>
      </c>
      <c r="V240" s="263">
        <f t="shared" si="22"/>
        <v>100</v>
      </c>
      <c r="W240" s="14" t="str">
        <f t="shared" si="16"/>
        <v>v_75</v>
      </c>
      <c r="X240" s="14">
        <f t="shared" si="17"/>
        <v>2300</v>
      </c>
      <c r="Y240" s="263" t="str">
        <f t="shared" si="18"/>
        <v>v_17</v>
      </c>
      <c r="Z240" s="263"/>
      <c r="AA240" s="263"/>
      <c r="AB240" s="263"/>
      <c r="AC240" s="263"/>
      <c r="AD240" s="77" t="s">
        <v>59</v>
      </c>
      <c r="AE240" s="77"/>
      <c r="AF240" s="183" t="s">
        <v>1027</v>
      </c>
      <c r="AG240" s="184" t="s">
        <v>1028</v>
      </c>
      <c r="AH240" s="156">
        <v>1</v>
      </c>
      <c r="AI240" s="156">
        <v>2</v>
      </c>
      <c r="AJ240" s="156">
        <v>3</v>
      </c>
      <c r="AK240" s="156">
        <v>4</v>
      </c>
      <c r="AL240" s="156">
        <v>5</v>
      </c>
      <c r="AM240" s="138"/>
      <c r="AO240" s="73" t="s">
        <v>18</v>
      </c>
      <c r="AP240" s="73" t="s">
        <v>19</v>
      </c>
      <c r="AQ240" s="53" t="s">
        <v>879</v>
      </c>
      <c r="AR240" s="53"/>
      <c r="AZ240" t="s">
        <v>841</v>
      </c>
      <c r="BB240" s="63">
        <v>9</v>
      </c>
      <c r="BC240" s="74" t="s">
        <v>62</v>
      </c>
      <c r="BD240" s="75">
        <v>18</v>
      </c>
      <c r="BE240" s="75">
        <v>40</v>
      </c>
      <c r="BF240" s="76" t="s">
        <v>347</v>
      </c>
      <c r="BG240" s="77" t="s">
        <v>61</v>
      </c>
      <c r="BH240" s="70"/>
      <c r="BJ240" s="73" t="s">
        <v>18</v>
      </c>
      <c r="BK240" s="73" t="s">
        <v>19</v>
      </c>
      <c r="BL240" s="53" t="s">
        <v>879</v>
      </c>
      <c r="BQ240" s="105" t="str">
        <f t="shared" si="28"/>
        <v>v_17</v>
      </c>
      <c r="BR240" s="105">
        <f t="shared" si="29"/>
        <v>82</v>
      </c>
      <c r="BS240">
        <f t="shared" si="30"/>
        <v>100</v>
      </c>
      <c r="BT240" s="106"/>
    </row>
    <row r="241" spans="1:72" x14ac:dyDescent="0.25">
      <c r="A241">
        <v>241</v>
      </c>
      <c r="B241" t="s">
        <v>839</v>
      </c>
      <c r="C241" t="s">
        <v>840</v>
      </c>
      <c r="H241" s="253">
        <v>5</v>
      </c>
      <c r="J241" s="63">
        <v>10</v>
      </c>
      <c r="K241" s="209">
        <v>41</v>
      </c>
      <c r="L241" s="79">
        <v>18</v>
      </c>
      <c r="N241" s="38" t="s">
        <v>1183</v>
      </c>
      <c r="O241" s="224" t="s">
        <v>880</v>
      </c>
      <c r="P241" s="78" t="s">
        <v>58</v>
      </c>
      <c r="Q241" s="78"/>
      <c r="R241" s="14">
        <v>2310</v>
      </c>
      <c r="S241" s="14"/>
      <c r="T241" s="263" t="s">
        <v>1326</v>
      </c>
      <c r="U241" s="263" t="str">
        <f t="shared" si="21"/>
        <v>v_16</v>
      </c>
      <c r="V241" s="263">
        <f t="shared" si="22"/>
        <v>90</v>
      </c>
      <c r="W241" s="14" t="str">
        <f t="shared" si="16"/>
        <v>v_204</v>
      </c>
      <c r="X241" s="14">
        <f t="shared" si="17"/>
        <v>2310</v>
      </c>
      <c r="Y241" s="263" t="str">
        <f t="shared" si="18"/>
        <v>v_16</v>
      </c>
      <c r="Z241" s="263"/>
      <c r="AA241" s="263"/>
      <c r="AB241" s="263"/>
      <c r="AC241" s="263"/>
      <c r="AD241" s="267" t="s">
        <v>1332</v>
      </c>
      <c r="AE241" s="80"/>
      <c r="AF241" s="183" t="s">
        <v>1027</v>
      </c>
      <c r="AG241" s="184" t="s">
        <v>1028</v>
      </c>
      <c r="AH241" s="156">
        <v>1</v>
      </c>
      <c r="AI241" s="156">
        <v>2</v>
      </c>
      <c r="AJ241" s="156">
        <v>3</v>
      </c>
      <c r="AK241" s="156">
        <v>4</v>
      </c>
      <c r="AL241" s="156">
        <v>5</v>
      </c>
      <c r="AM241" s="138"/>
      <c r="AO241" s="73" t="s">
        <v>18</v>
      </c>
      <c r="AP241" s="73" t="s">
        <v>19</v>
      </c>
      <c r="AQ241" s="53" t="s">
        <v>881</v>
      </c>
      <c r="AR241" s="53"/>
      <c r="AZ241" t="s">
        <v>841</v>
      </c>
      <c r="BB241" s="63">
        <v>10</v>
      </c>
      <c r="BC241" s="78" t="s">
        <v>58</v>
      </c>
      <c r="BD241" s="79">
        <v>18</v>
      </c>
      <c r="BE241" s="75">
        <v>41</v>
      </c>
      <c r="BF241" s="76" t="s">
        <v>880</v>
      </c>
      <c r="BG241" s="80" t="s">
        <v>65</v>
      </c>
      <c r="BH241" s="70"/>
      <c r="BJ241" s="73" t="s">
        <v>18</v>
      </c>
      <c r="BK241" s="73" t="s">
        <v>19</v>
      </c>
      <c r="BL241" s="53" t="s">
        <v>881</v>
      </c>
      <c r="BQ241" s="105" t="str">
        <f t="shared" si="28"/>
        <v>v_16</v>
      </c>
      <c r="BR241" s="105">
        <f t="shared" si="29"/>
        <v>81</v>
      </c>
      <c r="BS241">
        <f t="shared" si="30"/>
        <v>90</v>
      </c>
      <c r="BT241" s="106"/>
    </row>
    <row r="242" spans="1:72" x14ac:dyDescent="0.25">
      <c r="A242">
        <v>242</v>
      </c>
      <c r="B242" t="s">
        <v>839</v>
      </c>
      <c r="C242" t="s">
        <v>840</v>
      </c>
      <c r="H242" s="253">
        <v>5</v>
      </c>
      <c r="J242" s="63">
        <v>11</v>
      </c>
      <c r="K242" s="205">
        <v>42</v>
      </c>
      <c r="L242" s="14">
        <v>18</v>
      </c>
      <c r="N242" s="38" t="s">
        <v>1183</v>
      </c>
      <c r="O242" s="203" t="s">
        <v>351</v>
      </c>
      <c r="P242" s="63" t="s">
        <v>66</v>
      </c>
      <c r="Q242" s="63"/>
      <c r="R242" s="14">
        <v>2320</v>
      </c>
      <c r="S242" s="14"/>
      <c r="T242" s="263" t="s">
        <v>1326</v>
      </c>
      <c r="U242" s="263" t="str">
        <f t="shared" si="21"/>
        <v>v_18</v>
      </c>
      <c r="V242" s="263">
        <f t="shared" si="22"/>
        <v>110</v>
      </c>
      <c r="W242" s="14" t="str">
        <f t="shared" si="16"/>
        <v>v_76</v>
      </c>
      <c r="X242" s="14">
        <f t="shared" si="17"/>
        <v>2320</v>
      </c>
      <c r="Y242" s="263" t="str">
        <f t="shared" si="18"/>
        <v>v_18</v>
      </c>
      <c r="Z242" s="263"/>
      <c r="AA242" s="263"/>
      <c r="AB242" s="263"/>
      <c r="AC242" s="263"/>
      <c r="AD242" s="69" t="s">
        <v>67</v>
      </c>
      <c r="AE242" s="69"/>
      <c r="AF242" s="183" t="s">
        <v>1027</v>
      </c>
      <c r="AG242" s="184" t="s">
        <v>1028</v>
      </c>
      <c r="AH242" s="156">
        <v>1</v>
      </c>
      <c r="AI242" s="156">
        <v>2</v>
      </c>
      <c r="AJ242" s="156">
        <v>3</v>
      </c>
      <c r="AK242" s="156">
        <v>4</v>
      </c>
      <c r="AL242" s="156">
        <v>5</v>
      </c>
      <c r="AM242" s="138"/>
      <c r="AO242" s="73" t="s">
        <v>18</v>
      </c>
      <c r="AP242" s="73" t="s">
        <v>19</v>
      </c>
      <c r="AQ242" s="53" t="s">
        <v>882</v>
      </c>
      <c r="AR242" s="53"/>
      <c r="AZ242" t="s">
        <v>841</v>
      </c>
      <c r="BB242" s="63">
        <v>11</v>
      </c>
      <c r="BC242" s="63" t="s">
        <v>66</v>
      </c>
      <c r="BD242" s="14">
        <v>18</v>
      </c>
      <c r="BE242" s="14">
        <v>42</v>
      </c>
      <c r="BF242" t="s">
        <v>351</v>
      </c>
      <c r="BG242" s="69" t="s">
        <v>69</v>
      </c>
      <c r="BH242" s="70"/>
      <c r="BJ242" s="73" t="s">
        <v>18</v>
      </c>
      <c r="BK242" s="73" t="s">
        <v>19</v>
      </c>
      <c r="BL242" s="53" t="s">
        <v>882</v>
      </c>
      <c r="BQ242" s="105" t="str">
        <f t="shared" si="28"/>
        <v>v_18</v>
      </c>
      <c r="BR242" s="105">
        <f t="shared" si="29"/>
        <v>83</v>
      </c>
      <c r="BS242">
        <f t="shared" si="30"/>
        <v>110</v>
      </c>
      <c r="BT242" s="106"/>
    </row>
    <row r="243" spans="1:72" x14ac:dyDescent="0.25">
      <c r="A243">
        <v>243</v>
      </c>
      <c r="B243" t="s">
        <v>839</v>
      </c>
      <c r="C243" t="s">
        <v>840</v>
      </c>
      <c r="H243" s="253">
        <v>5</v>
      </c>
      <c r="J243" s="63">
        <v>12</v>
      </c>
      <c r="K243" s="205">
        <v>43</v>
      </c>
      <c r="L243" s="14">
        <v>18</v>
      </c>
      <c r="N243" s="38" t="s">
        <v>1183</v>
      </c>
      <c r="O243" s="203" t="s">
        <v>357</v>
      </c>
      <c r="P243" s="63" t="s">
        <v>70</v>
      </c>
      <c r="Q243" s="63"/>
      <c r="R243" s="14">
        <v>2330</v>
      </c>
      <c r="S243" s="14"/>
      <c r="T243" s="263" t="s">
        <v>1326</v>
      </c>
      <c r="U243" s="263" t="str">
        <f t="shared" si="21"/>
        <v>v_19</v>
      </c>
      <c r="V243" s="263">
        <f t="shared" si="22"/>
        <v>120</v>
      </c>
      <c r="W243" s="14" t="str">
        <f t="shared" si="16"/>
        <v>v_77</v>
      </c>
      <c r="X243" s="14">
        <f t="shared" si="17"/>
        <v>2330</v>
      </c>
      <c r="Y243" s="263" t="str">
        <f t="shared" si="18"/>
        <v>v_19</v>
      </c>
      <c r="Z243" s="263"/>
      <c r="AA243" s="263"/>
      <c r="AB243" s="263"/>
      <c r="AC243" s="263"/>
      <c r="AD243" s="69" t="s">
        <v>71</v>
      </c>
      <c r="AE243" s="69"/>
      <c r="AF243" s="183" t="s">
        <v>1027</v>
      </c>
      <c r="AG243" s="184" t="s">
        <v>1028</v>
      </c>
      <c r="AH243" s="156">
        <v>1</v>
      </c>
      <c r="AI243" s="156">
        <v>2</v>
      </c>
      <c r="AJ243" s="156">
        <v>3</v>
      </c>
      <c r="AK243" s="156">
        <v>4</v>
      </c>
      <c r="AL243" s="156">
        <v>5</v>
      </c>
      <c r="AM243" s="137"/>
      <c r="AO243" s="73" t="s">
        <v>18</v>
      </c>
      <c r="AP243" s="73" t="s">
        <v>19</v>
      </c>
      <c r="AQ243" s="53" t="s">
        <v>883</v>
      </c>
      <c r="AR243" s="53"/>
      <c r="AZ243" t="s">
        <v>841</v>
      </c>
      <c r="BB243" s="63">
        <v>12</v>
      </c>
      <c r="BC243" s="63" t="s">
        <v>70</v>
      </c>
      <c r="BD243" s="14">
        <v>18</v>
      </c>
      <c r="BE243" s="14">
        <v>43</v>
      </c>
      <c r="BF243" t="s">
        <v>357</v>
      </c>
      <c r="BG243" s="69" t="s">
        <v>73</v>
      </c>
      <c r="BH243" s="68"/>
      <c r="BJ243" s="73" t="s">
        <v>18</v>
      </c>
      <c r="BK243" s="73" t="s">
        <v>19</v>
      </c>
      <c r="BL243" s="53" t="s">
        <v>883</v>
      </c>
      <c r="BQ243" s="105" t="str">
        <f t="shared" si="28"/>
        <v>v_19</v>
      </c>
      <c r="BR243" s="105">
        <f t="shared" si="29"/>
        <v>84</v>
      </c>
      <c r="BS243">
        <f t="shared" si="30"/>
        <v>120</v>
      </c>
      <c r="BT243" s="106"/>
    </row>
    <row r="244" spans="1:72" x14ac:dyDescent="0.25">
      <c r="A244">
        <v>244</v>
      </c>
      <c r="B244" t="s">
        <v>839</v>
      </c>
      <c r="C244" t="s">
        <v>840</v>
      </c>
      <c r="H244" s="253">
        <v>5</v>
      </c>
      <c r="J244" s="63">
        <v>13</v>
      </c>
      <c r="K244" s="205">
        <v>44</v>
      </c>
      <c r="L244" s="14">
        <v>18</v>
      </c>
      <c r="N244" s="38" t="s">
        <v>1183</v>
      </c>
      <c r="O244" s="203" t="s">
        <v>363</v>
      </c>
      <c r="P244" s="63" t="s">
        <v>74</v>
      </c>
      <c r="Q244" s="63"/>
      <c r="R244" s="14">
        <v>2340</v>
      </c>
      <c r="S244" s="14"/>
      <c r="T244" s="263" t="s">
        <v>1326</v>
      </c>
      <c r="U244" s="263" t="str">
        <f t="shared" si="21"/>
        <v>v_20</v>
      </c>
      <c r="V244" s="263">
        <f t="shared" si="22"/>
        <v>130</v>
      </c>
      <c r="W244" s="14" t="str">
        <f t="shared" si="16"/>
        <v>v_78</v>
      </c>
      <c r="X244" s="14">
        <f t="shared" si="17"/>
        <v>2340</v>
      </c>
      <c r="Y244" s="263" t="str">
        <f t="shared" si="18"/>
        <v>v_20</v>
      </c>
      <c r="Z244" s="263"/>
      <c r="AA244" s="263"/>
      <c r="AB244" s="263"/>
      <c r="AC244" s="263"/>
      <c r="AD244" s="69" t="s">
        <v>75</v>
      </c>
      <c r="AE244" s="69"/>
      <c r="AF244" s="183" t="s">
        <v>1027</v>
      </c>
      <c r="AG244" s="184" t="s">
        <v>1028</v>
      </c>
      <c r="AH244" s="156">
        <v>1</v>
      </c>
      <c r="AI244" s="156">
        <v>2</v>
      </c>
      <c r="AJ244" s="156">
        <v>3</v>
      </c>
      <c r="AK244" s="156">
        <v>4</v>
      </c>
      <c r="AL244" s="156">
        <v>5</v>
      </c>
      <c r="AM244" s="137"/>
      <c r="AO244" s="73" t="s">
        <v>18</v>
      </c>
      <c r="AP244" s="73" t="s">
        <v>19</v>
      </c>
      <c r="AQ244" s="53" t="s">
        <v>884</v>
      </c>
      <c r="AR244" s="53"/>
      <c r="AZ244" t="s">
        <v>841</v>
      </c>
      <c r="BB244" s="63">
        <v>13</v>
      </c>
      <c r="BC244" s="63" t="s">
        <v>74</v>
      </c>
      <c r="BD244" s="14">
        <v>18</v>
      </c>
      <c r="BE244" s="14">
        <v>44</v>
      </c>
      <c r="BF244" t="s">
        <v>363</v>
      </c>
      <c r="BG244" s="69" t="s">
        <v>77</v>
      </c>
      <c r="BH244" s="68"/>
      <c r="BJ244" s="73" t="s">
        <v>18</v>
      </c>
      <c r="BK244" s="73" t="s">
        <v>19</v>
      </c>
      <c r="BL244" s="53" t="s">
        <v>884</v>
      </c>
      <c r="BQ244" s="105" t="str">
        <f t="shared" si="28"/>
        <v>v_20</v>
      </c>
      <c r="BR244" s="105">
        <f t="shared" si="29"/>
        <v>85</v>
      </c>
      <c r="BS244">
        <f t="shared" si="30"/>
        <v>130</v>
      </c>
      <c r="BT244" s="106"/>
    </row>
    <row r="245" spans="1:72" x14ac:dyDescent="0.25">
      <c r="A245">
        <v>245</v>
      </c>
      <c r="B245" t="s">
        <v>839</v>
      </c>
      <c r="C245" t="s">
        <v>840</v>
      </c>
      <c r="H245" s="253">
        <v>5</v>
      </c>
      <c r="J245" s="63">
        <v>14</v>
      </c>
      <c r="K245" s="205">
        <v>45</v>
      </c>
      <c r="L245" s="14">
        <v>19</v>
      </c>
      <c r="N245" s="38" t="s">
        <v>1183</v>
      </c>
      <c r="O245" s="203" t="s">
        <v>371</v>
      </c>
      <c r="P245" s="63" t="s">
        <v>78</v>
      </c>
      <c r="Q245" s="63"/>
      <c r="R245" s="14">
        <v>2350</v>
      </c>
      <c r="S245" s="14"/>
      <c r="T245" s="263" t="s">
        <v>1326</v>
      </c>
      <c r="U245" s="263" t="str">
        <f t="shared" si="21"/>
        <v>v_21</v>
      </c>
      <c r="V245" s="263">
        <f t="shared" si="22"/>
        <v>140</v>
      </c>
      <c r="W245" s="14" t="str">
        <f t="shared" si="16"/>
        <v>v_79</v>
      </c>
      <c r="X245" s="14">
        <f t="shared" si="17"/>
        <v>2350</v>
      </c>
      <c r="Y245" s="263" t="str">
        <f t="shared" si="18"/>
        <v>v_21</v>
      </c>
      <c r="Z245" s="263"/>
      <c r="AA245" s="263"/>
      <c r="AB245" s="263"/>
      <c r="AC245" s="263"/>
      <c r="AD245" s="69" t="s">
        <v>79</v>
      </c>
      <c r="AE245" s="69"/>
      <c r="AF245" s="183" t="s">
        <v>1027</v>
      </c>
      <c r="AG245" s="184" t="s">
        <v>1028</v>
      </c>
      <c r="AH245" s="156">
        <v>1</v>
      </c>
      <c r="AI245" s="156">
        <v>2</v>
      </c>
      <c r="AJ245" s="156">
        <v>3</v>
      </c>
      <c r="AK245" s="156">
        <v>4</v>
      </c>
      <c r="AL245" s="156">
        <v>5</v>
      </c>
      <c r="AM245" s="137"/>
      <c r="AO245" s="53" t="s">
        <v>18</v>
      </c>
      <c r="AP245" s="53" t="s">
        <v>19</v>
      </c>
      <c r="AQ245" s="53" t="s">
        <v>885</v>
      </c>
      <c r="AR245" s="53"/>
      <c r="AZ245" t="s">
        <v>841</v>
      </c>
      <c r="BB245" s="63">
        <v>14</v>
      </c>
      <c r="BC245" s="63" t="s">
        <v>78</v>
      </c>
      <c r="BD245" s="14">
        <v>19</v>
      </c>
      <c r="BE245" s="14">
        <v>45</v>
      </c>
      <c r="BF245" t="s">
        <v>371</v>
      </c>
      <c r="BG245" s="69" t="s">
        <v>81</v>
      </c>
      <c r="BH245" s="68"/>
      <c r="BJ245" s="53" t="s">
        <v>18</v>
      </c>
      <c r="BK245" s="53" t="s">
        <v>19</v>
      </c>
      <c r="BL245" s="53" t="s">
        <v>885</v>
      </c>
      <c r="BQ245" s="105" t="str">
        <f t="shared" si="28"/>
        <v>v_21</v>
      </c>
      <c r="BR245" s="105">
        <f t="shared" si="29"/>
        <v>86</v>
      </c>
      <c r="BS245">
        <f t="shared" si="30"/>
        <v>140</v>
      </c>
      <c r="BT245" s="106"/>
    </row>
    <row r="246" spans="1:72" x14ac:dyDescent="0.25">
      <c r="A246">
        <v>246</v>
      </c>
      <c r="B246" t="s">
        <v>839</v>
      </c>
      <c r="C246" t="s">
        <v>840</v>
      </c>
      <c r="H246" s="253">
        <v>6</v>
      </c>
      <c r="I246" s="253">
        <v>19</v>
      </c>
      <c r="J246" s="63">
        <v>7</v>
      </c>
      <c r="K246" s="205">
        <v>46</v>
      </c>
      <c r="L246" s="14">
        <v>21</v>
      </c>
      <c r="N246" s="38" t="s">
        <v>1183</v>
      </c>
      <c r="O246" s="203" t="s">
        <v>398</v>
      </c>
      <c r="P246" s="63" t="s">
        <v>50</v>
      </c>
      <c r="Q246" s="63"/>
      <c r="R246" s="14">
        <v>2360</v>
      </c>
      <c r="S246" s="14"/>
      <c r="T246" s="263" t="s">
        <v>1326</v>
      </c>
      <c r="U246" s="263" t="str">
        <f t="shared" si="21"/>
        <v>v_14</v>
      </c>
      <c r="V246" s="263">
        <f t="shared" si="22"/>
        <v>70</v>
      </c>
      <c r="W246" s="14" t="str">
        <f t="shared" si="16"/>
        <v>v_85</v>
      </c>
      <c r="X246" s="14">
        <f t="shared" si="17"/>
        <v>2360</v>
      </c>
      <c r="Y246" s="263" t="str">
        <f t="shared" si="18"/>
        <v>v_14</v>
      </c>
      <c r="Z246" s="263"/>
      <c r="AA246" s="263"/>
      <c r="AB246" s="263"/>
      <c r="AC246" s="263"/>
      <c r="AD246" s="56" t="s">
        <v>51</v>
      </c>
      <c r="AE246" s="56"/>
      <c r="AF246" s="140" t="s">
        <v>1025</v>
      </c>
      <c r="AG246" s="141" t="s">
        <v>17</v>
      </c>
      <c r="AH246" s="159">
        <v>1</v>
      </c>
      <c r="AI246" s="159">
        <v>2</v>
      </c>
      <c r="AJ246" s="159">
        <v>3</v>
      </c>
      <c r="AK246" s="159">
        <v>4</v>
      </c>
      <c r="AL246" s="159">
        <v>5</v>
      </c>
      <c r="AM246" s="142"/>
      <c r="AO246" s="73" t="s">
        <v>18</v>
      </c>
      <c r="AP246" s="73" t="s">
        <v>19</v>
      </c>
      <c r="AQ246" s="53" t="s">
        <v>886</v>
      </c>
      <c r="AR246" s="53"/>
      <c r="AZ246" t="s">
        <v>841</v>
      </c>
      <c r="BB246" s="63">
        <v>7</v>
      </c>
      <c r="BC246" s="63" t="s">
        <v>50</v>
      </c>
      <c r="BD246" s="14">
        <v>21</v>
      </c>
      <c r="BE246" s="14">
        <v>46</v>
      </c>
      <c r="BF246" t="s">
        <v>398</v>
      </c>
      <c r="BG246" s="56" t="s">
        <v>53</v>
      </c>
      <c r="BH246" s="20"/>
      <c r="BJ246" s="73" t="s">
        <v>18</v>
      </c>
      <c r="BK246" s="73" t="s">
        <v>19</v>
      </c>
      <c r="BL246" s="53" t="s">
        <v>886</v>
      </c>
      <c r="BQ246" s="105" t="str">
        <f t="shared" si="28"/>
        <v>v_14</v>
      </c>
      <c r="BR246" s="105">
        <f t="shared" si="29"/>
        <v>0</v>
      </c>
      <c r="BS246">
        <f t="shared" si="30"/>
        <v>70</v>
      </c>
      <c r="BT246" s="106"/>
    </row>
    <row r="247" spans="1:72" x14ac:dyDescent="0.25">
      <c r="A247">
        <v>247</v>
      </c>
      <c r="I247" s="253">
        <v>20</v>
      </c>
      <c r="J247" s="63"/>
      <c r="K247" s="205"/>
      <c r="L247" s="14"/>
      <c r="N247" s="38"/>
      <c r="P247" s="263"/>
      <c r="Q247" s="263"/>
      <c r="R247" s="14"/>
      <c r="S247" s="14"/>
      <c r="T247" s="14"/>
      <c r="U247" s="263" t="str">
        <f t="shared" si="21"/>
        <v/>
      </c>
      <c r="V247" s="263" t="str">
        <f t="shared" si="22"/>
        <v/>
      </c>
      <c r="W247" s="14">
        <f t="shared" si="16"/>
        <v>0</v>
      </c>
      <c r="X247" s="14">
        <f t="shared" si="17"/>
        <v>0</v>
      </c>
      <c r="Y247" s="263" t="str">
        <f t="shared" si="18"/>
        <v/>
      </c>
      <c r="Z247" s="263"/>
      <c r="AA247" s="14"/>
      <c r="AB247" s="14"/>
      <c r="AC247">
        <v>20</v>
      </c>
      <c r="AD247" t="s">
        <v>1284</v>
      </c>
      <c r="AE247" s="15"/>
      <c r="AF247" s="140"/>
      <c r="AG247" s="141"/>
      <c r="AH247" s="159"/>
      <c r="AI247" s="159"/>
      <c r="AJ247" s="159"/>
      <c r="AK247" s="159"/>
      <c r="AL247" s="159"/>
      <c r="AM247" s="128"/>
      <c r="AO247" s="73"/>
      <c r="AP247" s="73"/>
      <c r="AQ247" s="53"/>
      <c r="AR247" s="53"/>
      <c r="BB247" s="63"/>
      <c r="BC247" s="63"/>
      <c r="BD247" s="14"/>
      <c r="BE247" s="14"/>
      <c r="BG247" s="15"/>
      <c r="BJ247" s="73"/>
      <c r="BK247" s="73"/>
      <c r="BL247" s="53"/>
      <c r="BQ247" s="105"/>
      <c r="BR247" s="105"/>
      <c r="BT247" s="106"/>
    </row>
    <row r="248" spans="1:72" x14ac:dyDescent="0.25">
      <c r="A248">
        <v>248</v>
      </c>
      <c r="B248" t="s">
        <v>839</v>
      </c>
      <c r="C248" t="s">
        <v>840</v>
      </c>
      <c r="F248" t="s">
        <v>887</v>
      </c>
      <c r="H248" s="253">
        <v>6</v>
      </c>
      <c r="I248" s="253">
        <v>21</v>
      </c>
      <c r="J248" s="65">
        <v>123</v>
      </c>
      <c r="K248" s="205">
        <v>47</v>
      </c>
      <c r="L248" s="14">
        <v>21</v>
      </c>
      <c r="N248" s="38" t="s">
        <v>1183</v>
      </c>
      <c r="O248" s="203" t="s">
        <v>410</v>
      </c>
      <c r="P248" s="66" t="s">
        <v>606</v>
      </c>
      <c r="Q248" s="66"/>
      <c r="R248" s="14">
        <v>2370</v>
      </c>
      <c r="S248" s="14"/>
      <c r="T248" s="263" t="s">
        <v>1326</v>
      </c>
      <c r="U248" s="263" t="str">
        <f t="shared" si="21"/>
        <v>v_132</v>
      </c>
      <c r="V248" s="263">
        <f t="shared" si="22"/>
        <v>1260</v>
      </c>
      <c r="W248" s="14" t="str">
        <f t="shared" si="16"/>
        <v>v_87</v>
      </c>
      <c r="X248" s="14">
        <f t="shared" si="17"/>
        <v>2370</v>
      </c>
      <c r="Y248" s="263" t="str">
        <f t="shared" si="18"/>
        <v>v_132</v>
      </c>
      <c r="Z248" s="263"/>
      <c r="AA248" s="263"/>
      <c r="AB248" s="263"/>
      <c r="AC248" s="264">
        <v>21</v>
      </c>
      <c r="AD248" s="259" t="s">
        <v>1263</v>
      </c>
      <c r="AE248" s="67"/>
      <c r="AF248" s="183"/>
      <c r="AG248" s="184"/>
      <c r="AH248" s="156"/>
      <c r="AI248" s="156"/>
      <c r="AJ248" s="156"/>
      <c r="AK248" s="156"/>
      <c r="AL248" s="156"/>
      <c r="AM248" s="138"/>
      <c r="AO248" s="7"/>
      <c r="AP248" s="7"/>
      <c r="AZ248" t="s">
        <v>841</v>
      </c>
      <c r="BA248" t="s">
        <v>887</v>
      </c>
      <c r="BB248" s="65">
        <v>123</v>
      </c>
      <c r="BC248" s="66" t="s">
        <v>606</v>
      </c>
      <c r="BD248" s="14">
        <v>21</v>
      </c>
      <c r="BE248" s="14">
        <v>47</v>
      </c>
      <c r="BF248" t="s">
        <v>410</v>
      </c>
      <c r="BG248" s="67" t="s">
        <v>607</v>
      </c>
      <c r="BH248" s="70"/>
      <c r="BJ248" s="7"/>
      <c r="BK248" s="7"/>
      <c r="BQ248" s="105" t="str">
        <f t="shared" ref="BQ248:BQ256" si="31">VLOOKUP(P248,$O$3:$AD$143,1,FALSE)</f>
        <v>v_132</v>
      </c>
      <c r="BR248" s="105">
        <f t="shared" ref="BR248:BR256" si="32">VLOOKUP(P248,$O$3:$AD$143,3,FALSE)</f>
        <v>450</v>
      </c>
      <c r="BS248">
        <f t="shared" ref="BS248:BS256" si="33">VLOOKUP(P248,$O$3:$AD$143,4,FALSE)</f>
        <v>1260</v>
      </c>
      <c r="BT248" s="106"/>
    </row>
    <row r="249" spans="1:72" x14ac:dyDescent="0.25">
      <c r="A249">
        <v>249</v>
      </c>
      <c r="B249" t="s">
        <v>839</v>
      </c>
      <c r="C249" t="s">
        <v>840</v>
      </c>
      <c r="F249" s="15" t="s">
        <v>426</v>
      </c>
      <c r="H249" s="253">
        <v>6</v>
      </c>
      <c r="J249" s="65">
        <v>124</v>
      </c>
      <c r="K249" s="205">
        <v>48</v>
      </c>
      <c r="L249" s="14">
        <v>21</v>
      </c>
      <c r="N249" s="38" t="s">
        <v>1183</v>
      </c>
      <c r="O249" s="203" t="s">
        <v>413</v>
      </c>
      <c r="P249" s="66" t="s">
        <v>608</v>
      </c>
      <c r="Q249" s="66"/>
      <c r="R249" s="14">
        <v>2380</v>
      </c>
      <c r="S249" s="14"/>
      <c r="T249" s="263" t="s">
        <v>1326</v>
      </c>
      <c r="U249" s="263" t="str">
        <f t="shared" si="21"/>
        <v>v_133</v>
      </c>
      <c r="V249" s="263">
        <f t="shared" si="22"/>
        <v>1270</v>
      </c>
      <c r="W249" s="14" t="str">
        <f t="shared" si="16"/>
        <v>v_88</v>
      </c>
      <c r="X249" s="14">
        <f t="shared" si="17"/>
        <v>2380</v>
      </c>
      <c r="Y249" s="263" t="str">
        <f t="shared" si="18"/>
        <v>v_133</v>
      </c>
      <c r="Z249" s="263"/>
      <c r="AA249" s="263"/>
      <c r="AB249" s="263"/>
      <c r="AC249" s="263"/>
      <c r="AD249" s="69" t="s">
        <v>609</v>
      </c>
      <c r="AE249" s="69"/>
      <c r="AF249" s="183" t="s">
        <v>1125</v>
      </c>
      <c r="AG249" s="184" t="s">
        <v>1063</v>
      </c>
      <c r="AH249" s="156">
        <v>1</v>
      </c>
      <c r="AI249" s="156">
        <v>2</v>
      </c>
      <c r="AJ249" s="156">
        <v>3</v>
      </c>
      <c r="AK249" s="156">
        <v>4</v>
      </c>
      <c r="AL249" s="156">
        <v>5</v>
      </c>
      <c r="AM249" s="137"/>
      <c r="AO249" s="45" t="s">
        <v>107</v>
      </c>
      <c r="AP249" s="45"/>
      <c r="AQ249" s="42" t="s">
        <v>888</v>
      </c>
      <c r="AR249" s="42"/>
      <c r="AZ249" t="s">
        <v>841</v>
      </c>
      <c r="BA249" s="15" t="s">
        <v>426</v>
      </c>
      <c r="BB249" s="65">
        <v>124</v>
      </c>
      <c r="BC249" s="66" t="s">
        <v>608</v>
      </c>
      <c r="BD249" s="14">
        <v>21</v>
      </c>
      <c r="BE249" s="14">
        <v>48</v>
      </c>
      <c r="BF249" t="s">
        <v>413</v>
      </c>
      <c r="BG249" s="69" t="s">
        <v>610</v>
      </c>
      <c r="BH249" s="68"/>
      <c r="BJ249" s="45" t="s">
        <v>107</v>
      </c>
      <c r="BK249" s="45"/>
      <c r="BL249" s="42" t="s">
        <v>888</v>
      </c>
      <c r="BQ249" s="105" t="str">
        <f t="shared" si="31"/>
        <v>v_133</v>
      </c>
      <c r="BR249" s="105">
        <f t="shared" si="32"/>
        <v>451</v>
      </c>
      <c r="BS249">
        <f t="shared" si="33"/>
        <v>1270</v>
      </c>
      <c r="BT249" s="106"/>
    </row>
    <row r="250" spans="1:72" x14ac:dyDescent="0.25">
      <c r="A250">
        <v>250</v>
      </c>
      <c r="B250" t="s">
        <v>839</v>
      </c>
      <c r="C250" t="s">
        <v>840</v>
      </c>
      <c r="H250" s="253">
        <v>6</v>
      </c>
      <c r="J250" s="65">
        <v>125</v>
      </c>
      <c r="K250" s="205">
        <v>49</v>
      </c>
      <c r="L250" s="14">
        <v>21</v>
      </c>
      <c r="N250" s="38" t="s">
        <v>1183</v>
      </c>
      <c r="O250" s="203" t="s">
        <v>417</v>
      </c>
      <c r="P250" s="66" t="s">
        <v>612</v>
      </c>
      <c r="Q250" s="66"/>
      <c r="R250" s="14">
        <v>2390</v>
      </c>
      <c r="S250" s="14"/>
      <c r="T250" s="263" t="s">
        <v>1326</v>
      </c>
      <c r="U250" s="263" t="str">
        <f t="shared" si="21"/>
        <v>v_134</v>
      </c>
      <c r="V250" s="263">
        <f t="shared" si="22"/>
        <v>1280</v>
      </c>
      <c r="W250" s="14" t="str">
        <f t="shared" si="16"/>
        <v>v_89</v>
      </c>
      <c r="X250" s="14">
        <f t="shared" si="17"/>
        <v>2390</v>
      </c>
      <c r="Y250" s="263" t="str">
        <f t="shared" si="18"/>
        <v>v_134</v>
      </c>
      <c r="Z250" s="263"/>
      <c r="AA250" s="263"/>
      <c r="AB250" s="263"/>
      <c r="AC250" s="263"/>
      <c r="AD250" s="69" t="s">
        <v>1294</v>
      </c>
      <c r="AE250" s="69"/>
      <c r="AF250" s="183" t="s">
        <v>1125</v>
      </c>
      <c r="AG250" s="184" t="s">
        <v>1063</v>
      </c>
      <c r="AH250" s="156">
        <v>1</v>
      </c>
      <c r="AI250" s="156">
        <v>2</v>
      </c>
      <c r="AJ250" s="156">
        <v>3</v>
      </c>
      <c r="AK250" s="156">
        <v>4</v>
      </c>
      <c r="AL250" s="156">
        <v>5</v>
      </c>
      <c r="AM250" s="138"/>
      <c r="AO250" s="6" t="s">
        <v>438</v>
      </c>
      <c r="AP250" s="6" t="s">
        <v>522</v>
      </c>
      <c r="AQ250" s="61" t="s">
        <v>889</v>
      </c>
      <c r="AR250" s="61"/>
      <c r="AZ250" t="s">
        <v>841</v>
      </c>
      <c r="BB250" s="65">
        <v>125</v>
      </c>
      <c r="BC250" s="66" t="s">
        <v>612</v>
      </c>
      <c r="BD250" s="14">
        <v>21</v>
      </c>
      <c r="BE250" s="14">
        <v>49</v>
      </c>
      <c r="BF250" t="s">
        <v>417</v>
      </c>
      <c r="BG250" s="69" t="s">
        <v>615</v>
      </c>
      <c r="BH250" s="70"/>
      <c r="BJ250" s="6" t="s">
        <v>438</v>
      </c>
      <c r="BK250" s="6" t="s">
        <v>522</v>
      </c>
      <c r="BL250" s="61" t="s">
        <v>889</v>
      </c>
      <c r="BQ250" s="105" t="str">
        <f t="shared" si="31"/>
        <v>v_134</v>
      </c>
      <c r="BR250" s="105">
        <f t="shared" si="32"/>
        <v>452</v>
      </c>
      <c r="BS250">
        <f t="shared" si="33"/>
        <v>1280</v>
      </c>
      <c r="BT250" s="106"/>
    </row>
    <row r="251" spans="1:72" x14ac:dyDescent="0.25">
      <c r="A251">
        <v>251</v>
      </c>
      <c r="B251" t="s">
        <v>839</v>
      </c>
      <c r="C251" t="s">
        <v>840</v>
      </c>
      <c r="F251" s="14"/>
      <c r="H251" s="253">
        <v>6</v>
      </c>
      <c r="J251" s="65">
        <v>126</v>
      </c>
      <c r="K251" s="205">
        <v>50</v>
      </c>
      <c r="L251" s="14">
        <v>21</v>
      </c>
      <c r="N251" s="38" t="s">
        <v>1183</v>
      </c>
      <c r="O251" s="203" t="s">
        <v>421</v>
      </c>
      <c r="P251" s="66" t="s">
        <v>616</v>
      </c>
      <c r="Q251" s="66"/>
      <c r="R251" s="14">
        <v>2400</v>
      </c>
      <c r="S251" s="14"/>
      <c r="T251" s="263" t="s">
        <v>1326</v>
      </c>
      <c r="U251" s="263" t="str">
        <f t="shared" si="21"/>
        <v>v_135</v>
      </c>
      <c r="V251" s="263">
        <f t="shared" si="22"/>
        <v>1290</v>
      </c>
      <c r="W251" s="14" t="str">
        <f t="shared" si="16"/>
        <v>v_90</v>
      </c>
      <c r="X251" s="14">
        <f t="shared" si="17"/>
        <v>2400</v>
      </c>
      <c r="Y251" s="263" t="str">
        <f t="shared" si="18"/>
        <v>v_135</v>
      </c>
      <c r="Z251" s="263"/>
      <c r="AA251" s="263"/>
      <c r="AB251" s="263"/>
      <c r="AC251" s="263"/>
      <c r="AD251" s="69" t="s">
        <v>617</v>
      </c>
      <c r="AE251" s="69"/>
      <c r="AF251" s="183" t="s">
        <v>1125</v>
      </c>
      <c r="AG251" s="184" t="s">
        <v>1063</v>
      </c>
      <c r="AH251" s="156">
        <v>1</v>
      </c>
      <c r="AI251" s="156">
        <v>2</v>
      </c>
      <c r="AJ251" s="156">
        <v>3</v>
      </c>
      <c r="AK251" s="156">
        <v>4</v>
      </c>
      <c r="AL251" s="156">
        <v>5</v>
      </c>
      <c r="AM251" s="138"/>
      <c r="AO251" s="45" t="s">
        <v>135</v>
      </c>
      <c r="AP251" s="45" t="s">
        <v>179</v>
      </c>
      <c r="AQ251" s="42" t="s">
        <v>890</v>
      </c>
      <c r="AR251" s="42"/>
      <c r="AZ251" t="s">
        <v>841</v>
      </c>
      <c r="BA251" s="14"/>
      <c r="BB251" s="65">
        <v>126</v>
      </c>
      <c r="BC251" s="66" t="s">
        <v>616</v>
      </c>
      <c r="BD251" s="14">
        <v>21</v>
      </c>
      <c r="BE251" s="14">
        <v>50</v>
      </c>
      <c r="BF251" t="s">
        <v>421</v>
      </c>
      <c r="BG251" s="69" t="s">
        <v>619</v>
      </c>
      <c r="BH251" s="70"/>
      <c r="BJ251" s="45" t="s">
        <v>135</v>
      </c>
      <c r="BK251" s="45" t="s">
        <v>179</v>
      </c>
      <c r="BL251" s="42" t="s">
        <v>890</v>
      </c>
      <c r="BQ251" s="105" t="str">
        <f t="shared" si="31"/>
        <v>v_135</v>
      </c>
      <c r="BR251" s="105">
        <f t="shared" si="32"/>
        <v>453</v>
      </c>
      <c r="BS251">
        <f t="shared" si="33"/>
        <v>1290</v>
      </c>
      <c r="BT251" s="106"/>
    </row>
    <row r="252" spans="1:72" x14ac:dyDescent="0.25">
      <c r="A252">
        <v>252</v>
      </c>
      <c r="B252" t="s">
        <v>839</v>
      </c>
      <c r="C252" t="s">
        <v>840</v>
      </c>
      <c r="F252" s="43"/>
      <c r="H252" s="253">
        <v>6</v>
      </c>
      <c r="J252" s="65">
        <v>127</v>
      </c>
      <c r="K252" s="210">
        <v>51</v>
      </c>
      <c r="L252" s="14">
        <v>21</v>
      </c>
      <c r="N252" s="38" t="s">
        <v>1183</v>
      </c>
      <c r="O252" s="203" t="s">
        <v>432</v>
      </c>
      <c r="P252" s="66" t="s">
        <v>620</v>
      </c>
      <c r="Q252" s="66"/>
      <c r="R252" s="14">
        <v>2410</v>
      </c>
      <c r="S252" s="14"/>
      <c r="T252" s="263" t="s">
        <v>1326</v>
      </c>
      <c r="U252" s="263" t="str">
        <f t="shared" si="21"/>
        <v>v_136</v>
      </c>
      <c r="V252" s="263">
        <f t="shared" si="22"/>
        <v>1300</v>
      </c>
      <c r="W252" s="14" t="str">
        <f t="shared" si="16"/>
        <v>v_92</v>
      </c>
      <c r="X252" s="14">
        <f t="shared" si="17"/>
        <v>2410</v>
      </c>
      <c r="Y252" s="263" t="str">
        <f t="shared" si="18"/>
        <v>v_136</v>
      </c>
      <c r="Z252" s="263"/>
      <c r="AA252" s="263"/>
      <c r="AB252" s="263"/>
      <c r="AC252" s="263"/>
      <c r="AD252" s="69" t="s">
        <v>621</v>
      </c>
      <c r="AE252" s="69"/>
      <c r="AF252" s="183" t="s">
        <v>1125</v>
      </c>
      <c r="AG252" s="184" t="s">
        <v>1063</v>
      </c>
      <c r="AH252" s="156">
        <v>1</v>
      </c>
      <c r="AI252" s="156">
        <v>2</v>
      </c>
      <c r="AJ252" s="156">
        <v>3</v>
      </c>
      <c r="AK252" s="156">
        <v>4</v>
      </c>
      <c r="AL252" s="156">
        <v>5</v>
      </c>
      <c r="AM252" s="138"/>
      <c r="AO252" s="6" t="s">
        <v>438</v>
      </c>
      <c r="AP252" s="6" t="s">
        <v>891</v>
      </c>
      <c r="AQ252" s="61" t="s">
        <v>892</v>
      </c>
      <c r="AR252" s="61"/>
      <c r="AZ252" t="s">
        <v>841</v>
      </c>
      <c r="BA252" s="43"/>
      <c r="BB252" s="65">
        <v>127</v>
      </c>
      <c r="BC252" s="66" t="s">
        <v>620</v>
      </c>
      <c r="BD252" s="14">
        <v>21</v>
      </c>
      <c r="BE252" s="56">
        <v>51</v>
      </c>
      <c r="BF252" t="s">
        <v>432</v>
      </c>
      <c r="BG252" s="69" t="s">
        <v>624</v>
      </c>
      <c r="BH252" s="70"/>
      <c r="BJ252" s="6" t="s">
        <v>438</v>
      </c>
      <c r="BK252" s="6" t="s">
        <v>891</v>
      </c>
      <c r="BL252" s="61" t="s">
        <v>892</v>
      </c>
      <c r="BQ252" s="105" t="str">
        <f t="shared" si="31"/>
        <v>v_136</v>
      </c>
      <c r="BR252" s="105">
        <f t="shared" si="32"/>
        <v>454</v>
      </c>
      <c r="BS252">
        <f t="shared" si="33"/>
        <v>1300</v>
      </c>
      <c r="BT252" s="106"/>
    </row>
    <row r="253" spans="1:72" x14ac:dyDescent="0.25">
      <c r="A253">
        <v>253</v>
      </c>
      <c r="B253" t="s">
        <v>839</v>
      </c>
      <c r="C253" t="s">
        <v>840</v>
      </c>
      <c r="F253" s="43"/>
      <c r="H253" s="253">
        <v>7</v>
      </c>
      <c r="I253" s="253">
        <v>22</v>
      </c>
      <c r="J253" s="63">
        <v>108</v>
      </c>
      <c r="K253" s="205">
        <v>52</v>
      </c>
      <c r="L253" s="14">
        <v>22</v>
      </c>
      <c r="N253" s="38" t="s">
        <v>1183</v>
      </c>
      <c r="O253" s="203" t="s">
        <v>436</v>
      </c>
      <c r="P253" s="64" t="s">
        <v>535</v>
      </c>
      <c r="Q253" s="64"/>
      <c r="R253" s="14">
        <v>2420</v>
      </c>
      <c r="S253" s="14"/>
      <c r="T253" s="263" t="s">
        <v>1326</v>
      </c>
      <c r="U253" s="263" t="str">
        <f t="shared" si="21"/>
        <v>v_116</v>
      </c>
      <c r="V253" s="263">
        <f t="shared" si="22"/>
        <v>1090</v>
      </c>
      <c r="W253" s="14" t="str">
        <f t="shared" si="16"/>
        <v>v_93</v>
      </c>
      <c r="X253" s="14">
        <f t="shared" si="17"/>
        <v>2420</v>
      </c>
      <c r="Y253" s="263" t="str">
        <f t="shared" si="18"/>
        <v>v_116</v>
      </c>
      <c r="Z253" s="263"/>
      <c r="AA253" s="263"/>
      <c r="AB253" s="263"/>
      <c r="AC253" s="264">
        <v>22</v>
      </c>
      <c r="AD253" s="57" t="s">
        <v>1293</v>
      </c>
      <c r="AE253" s="57"/>
      <c r="AF253" s="189" t="s">
        <v>1133</v>
      </c>
      <c r="AG253" s="190" t="s">
        <v>17</v>
      </c>
      <c r="AH253" s="160">
        <v>1</v>
      </c>
      <c r="AI253" s="160">
        <v>2</v>
      </c>
      <c r="AJ253" s="160">
        <v>3</v>
      </c>
      <c r="AK253" s="160">
        <v>4</v>
      </c>
      <c r="AL253" s="160">
        <v>5</v>
      </c>
      <c r="AM253" s="128"/>
      <c r="AN253" t="s">
        <v>536</v>
      </c>
      <c r="AO253" s="6" t="s">
        <v>45</v>
      </c>
      <c r="AP253" s="6" t="s">
        <v>46</v>
      </c>
      <c r="AQ253" s="61" t="s">
        <v>893</v>
      </c>
      <c r="AR253" s="61"/>
      <c r="AZ253" t="s">
        <v>841</v>
      </c>
      <c r="BA253" s="43"/>
      <c r="BB253" s="63">
        <v>108</v>
      </c>
      <c r="BC253" s="64" t="s">
        <v>535</v>
      </c>
      <c r="BD253" s="14">
        <v>22</v>
      </c>
      <c r="BE253" s="14">
        <v>52</v>
      </c>
      <c r="BF253" t="s">
        <v>436</v>
      </c>
      <c r="BG253" s="57" t="s">
        <v>894</v>
      </c>
      <c r="BI253" t="s">
        <v>536</v>
      </c>
      <c r="BJ253" s="6" t="s">
        <v>45</v>
      </c>
      <c r="BK253" s="6" t="s">
        <v>46</v>
      </c>
      <c r="BL253" s="61" t="s">
        <v>893</v>
      </c>
      <c r="BO253" s="16"/>
      <c r="BQ253" s="105" t="str">
        <f t="shared" si="31"/>
        <v>v_116</v>
      </c>
      <c r="BR253" s="105">
        <f t="shared" si="32"/>
        <v>0</v>
      </c>
      <c r="BS253">
        <f t="shared" si="33"/>
        <v>1090</v>
      </c>
      <c r="BT253" s="106"/>
    </row>
    <row r="254" spans="1:72" x14ac:dyDescent="0.25">
      <c r="A254">
        <v>254</v>
      </c>
      <c r="B254" t="s">
        <v>839</v>
      </c>
      <c r="C254" t="s">
        <v>840</v>
      </c>
      <c r="F254" s="43" t="s">
        <v>811</v>
      </c>
      <c r="H254" s="253">
        <v>7</v>
      </c>
      <c r="I254" s="253">
        <v>23</v>
      </c>
      <c r="J254" s="63">
        <v>21</v>
      </c>
      <c r="K254" s="205">
        <v>53</v>
      </c>
      <c r="L254" s="14">
        <v>23</v>
      </c>
      <c r="N254" s="38" t="s">
        <v>1183</v>
      </c>
      <c r="O254" s="203" t="s">
        <v>442</v>
      </c>
      <c r="P254" s="64" t="s">
        <v>116</v>
      </c>
      <c r="Q254" s="64"/>
      <c r="R254" s="14">
        <v>2430</v>
      </c>
      <c r="S254" s="14"/>
      <c r="T254" s="263" t="s">
        <v>1326</v>
      </c>
      <c r="U254" s="263" t="str">
        <f t="shared" si="21"/>
        <v>v_29</v>
      </c>
      <c r="V254" s="263">
        <f t="shared" si="22"/>
        <v>210</v>
      </c>
      <c r="W254" s="14" t="str">
        <f t="shared" si="16"/>
        <v>v_94</v>
      </c>
      <c r="X254" s="14">
        <f t="shared" si="17"/>
        <v>2430</v>
      </c>
      <c r="Y254" s="263" t="str">
        <f t="shared" si="18"/>
        <v>v_29</v>
      </c>
      <c r="Z254" s="263"/>
      <c r="AA254" s="263"/>
      <c r="AB254" s="263"/>
      <c r="AC254" s="264">
        <v>23</v>
      </c>
      <c r="AD254" s="15" t="s">
        <v>895</v>
      </c>
      <c r="AE254" s="15"/>
      <c r="AF254" s="140" t="s">
        <v>1029</v>
      </c>
      <c r="AG254" s="141" t="s">
        <v>1030</v>
      </c>
      <c r="AH254" s="159">
        <v>1</v>
      </c>
      <c r="AI254" s="159">
        <v>2</v>
      </c>
      <c r="AJ254" s="159">
        <v>3</v>
      </c>
      <c r="AK254" s="159">
        <v>4</v>
      </c>
      <c r="AL254" s="159">
        <v>5</v>
      </c>
      <c r="AM254" s="128"/>
      <c r="AO254" s="73" t="s">
        <v>18</v>
      </c>
      <c r="AP254" s="73" t="s">
        <v>98</v>
      </c>
      <c r="AQ254" s="42" t="s">
        <v>896</v>
      </c>
      <c r="AR254" s="42"/>
      <c r="AZ254" t="s">
        <v>841</v>
      </c>
      <c r="BA254" s="43" t="s">
        <v>811</v>
      </c>
      <c r="BB254" s="63">
        <v>21</v>
      </c>
      <c r="BC254" s="64" t="s">
        <v>116</v>
      </c>
      <c r="BD254" s="14">
        <v>23</v>
      </c>
      <c r="BE254" s="14">
        <v>53</v>
      </c>
      <c r="BF254" t="s">
        <v>442</v>
      </c>
      <c r="BG254" s="15" t="s">
        <v>897</v>
      </c>
      <c r="BJ254" s="73" t="s">
        <v>18</v>
      </c>
      <c r="BK254" s="73" t="s">
        <v>98</v>
      </c>
      <c r="BL254" s="42" t="s">
        <v>896</v>
      </c>
      <c r="BQ254" s="105" t="str">
        <f t="shared" si="31"/>
        <v>v_29</v>
      </c>
      <c r="BR254" s="105">
        <f t="shared" si="32"/>
        <v>0</v>
      </c>
      <c r="BS254">
        <f t="shared" si="33"/>
        <v>210</v>
      </c>
      <c r="BT254" s="106"/>
    </row>
    <row r="255" spans="1:72" x14ac:dyDescent="0.25">
      <c r="A255">
        <v>255</v>
      </c>
      <c r="B255" t="s">
        <v>839</v>
      </c>
      <c r="C255" t="s">
        <v>840</v>
      </c>
      <c r="F255" s="43"/>
      <c r="H255" s="253">
        <v>7</v>
      </c>
      <c r="I255" s="253">
        <v>24</v>
      </c>
      <c r="J255" s="63">
        <v>20</v>
      </c>
      <c r="K255" s="205">
        <v>54</v>
      </c>
      <c r="L255" s="14">
        <v>24</v>
      </c>
      <c r="N255" s="38" t="s">
        <v>1183</v>
      </c>
      <c r="O255" s="203" t="s">
        <v>446</v>
      </c>
      <c r="P255" s="64" t="s">
        <v>111</v>
      </c>
      <c r="Q255" s="64"/>
      <c r="R255" s="14">
        <v>2440</v>
      </c>
      <c r="S255" s="14"/>
      <c r="T255" s="263" t="s">
        <v>1326</v>
      </c>
      <c r="U255" s="263" t="str">
        <f t="shared" si="21"/>
        <v>v_28</v>
      </c>
      <c r="V255" s="263">
        <f t="shared" si="22"/>
        <v>200</v>
      </c>
      <c r="W255" s="14" t="str">
        <f t="shared" si="16"/>
        <v>v_95</v>
      </c>
      <c r="X255" s="14">
        <f t="shared" si="17"/>
        <v>2440</v>
      </c>
      <c r="Y255" s="263" t="str">
        <f t="shared" si="18"/>
        <v>v_28</v>
      </c>
      <c r="Z255" s="263"/>
      <c r="AA255" s="263"/>
      <c r="AB255" s="263"/>
      <c r="AC255" s="263">
        <v>24</v>
      </c>
      <c r="AD255" s="15" t="s">
        <v>898</v>
      </c>
      <c r="AE255" s="15"/>
      <c r="AF255" s="140" t="s">
        <v>16</v>
      </c>
      <c r="AG255" s="141" t="s">
        <v>1039</v>
      </c>
      <c r="AH255" s="159">
        <v>1</v>
      </c>
      <c r="AI255" s="159">
        <v>2</v>
      </c>
      <c r="AJ255" s="159">
        <v>3</v>
      </c>
      <c r="AK255" s="159">
        <v>4</v>
      </c>
      <c r="AL255" s="159">
        <v>5</v>
      </c>
      <c r="AM255" s="128"/>
      <c r="AO255" s="73" t="s">
        <v>18</v>
      </c>
      <c r="AP255" s="73" t="s">
        <v>98</v>
      </c>
      <c r="AQ255" s="42" t="s">
        <v>899</v>
      </c>
      <c r="AR255" s="42"/>
      <c r="AZ255" t="s">
        <v>841</v>
      </c>
      <c r="BA255" s="43"/>
      <c r="BB255" s="63">
        <v>20</v>
      </c>
      <c r="BC255" s="64" t="s">
        <v>111</v>
      </c>
      <c r="BD255" s="14">
        <v>24</v>
      </c>
      <c r="BE255" s="14">
        <v>54</v>
      </c>
      <c r="BF255" t="s">
        <v>446</v>
      </c>
      <c r="BG255" s="15" t="s">
        <v>900</v>
      </c>
      <c r="BJ255" s="73" t="s">
        <v>18</v>
      </c>
      <c r="BK255" s="73" t="s">
        <v>98</v>
      </c>
      <c r="BL255" s="42" t="s">
        <v>899</v>
      </c>
      <c r="BQ255" s="105" t="str">
        <f t="shared" si="31"/>
        <v>v_28</v>
      </c>
      <c r="BR255" s="105">
        <f t="shared" si="32"/>
        <v>0</v>
      </c>
      <c r="BS255">
        <f t="shared" si="33"/>
        <v>200</v>
      </c>
      <c r="BT255" s="106"/>
    </row>
    <row r="256" spans="1:72" x14ac:dyDescent="0.25">
      <c r="A256">
        <v>256</v>
      </c>
      <c r="B256" t="s">
        <v>839</v>
      </c>
      <c r="C256" t="s">
        <v>840</v>
      </c>
      <c r="F256" s="43"/>
      <c r="H256" s="253">
        <v>7</v>
      </c>
      <c r="I256" s="253">
        <v>25</v>
      </c>
      <c r="J256" s="63">
        <v>22</v>
      </c>
      <c r="K256" s="205">
        <v>55</v>
      </c>
      <c r="L256" s="14">
        <v>25</v>
      </c>
      <c r="N256" s="38" t="s">
        <v>1183</v>
      </c>
      <c r="O256" s="203" t="s">
        <v>450</v>
      </c>
      <c r="P256" s="64" t="s">
        <v>121</v>
      </c>
      <c r="Q256" s="64"/>
      <c r="R256" s="14">
        <v>2450</v>
      </c>
      <c r="S256" s="14"/>
      <c r="T256" s="263" t="s">
        <v>1326</v>
      </c>
      <c r="U256" s="263" t="str">
        <f t="shared" si="21"/>
        <v>v_30</v>
      </c>
      <c r="V256" s="263">
        <f t="shared" si="22"/>
        <v>220</v>
      </c>
      <c r="W256" s="14" t="str">
        <f t="shared" si="16"/>
        <v>v_96</v>
      </c>
      <c r="X256" s="14">
        <f t="shared" si="17"/>
        <v>2450</v>
      </c>
      <c r="Y256" s="263" t="str">
        <f t="shared" si="18"/>
        <v>v_30</v>
      </c>
      <c r="Z256" s="263"/>
      <c r="AA256" s="263"/>
      <c r="AB256" s="263"/>
      <c r="AC256" s="263">
        <v>25</v>
      </c>
      <c r="AD256" s="15" t="s">
        <v>901</v>
      </c>
      <c r="AE256" s="15"/>
      <c r="AF256" s="140" t="s">
        <v>16</v>
      </c>
      <c r="AG256" s="141" t="s">
        <v>17</v>
      </c>
      <c r="AH256" s="159">
        <v>1</v>
      </c>
      <c r="AI256" s="159">
        <v>2</v>
      </c>
      <c r="AJ256" s="159">
        <v>3</v>
      </c>
      <c r="AK256" s="159">
        <v>4</v>
      </c>
      <c r="AL256" s="159">
        <v>5</v>
      </c>
      <c r="AM256" s="128"/>
      <c r="AO256" s="73" t="s">
        <v>18</v>
      </c>
      <c r="AP256" s="73" t="s">
        <v>98</v>
      </c>
      <c r="AQ256" s="42" t="s">
        <v>902</v>
      </c>
      <c r="AR256" s="42"/>
      <c r="AZ256" t="s">
        <v>841</v>
      </c>
      <c r="BA256" s="43"/>
      <c r="BB256" s="63">
        <v>22</v>
      </c>
      <c r="BC256" s="64" t="s">
        <v>121</v>
      </c>
      <c r="BD256" s="14">
        <v>25</v>
      </c>
      <c r="BE256" s="14">
        <v>55</v>
      </c>
      <c r="BF256" t="s">
        <v>450</v>
      </c>
      <c r="BG256" s="15" t="s">
        <v>903</v>
      </c>
      <c r="BJ256" s="73" t="s">
        <v>18</v>
      </c>
      <c r="BK256" s="73" t="s">
        <v>98</v>
      </c>
      <c r="BL256" s="42" t="s">
        <v>902</v>
      </c>
      <c r="BQ256" s="105" t="str">
        <f t="shared" si="31"/>
        <v>v_30</v>
      </c>
      <c r="BR256" s="105">
        <f t="shared" si="32"/>
        <v>0</v>
      </c>
      <c r="BS256">
        <f t="shared" si="33"/>
        <v>220</v>
      </c>
      <c r="BT256" s="106"/>
    </row>
    <row r="257" spans="1:72" x14ac:dyDescent="0.25">
      <c r="A257">
        <v>257</v>
      </c>
      <c r="F257" s="43"/>
      <c r="I257" s="253">
        <v>26</v>
      </c>
      <c r="J257" s="63"/>
      <c r="K257" s="205"/>
      <c r="L257" s="14"/>
      <c r="N257" s="38"/>
      <c r="P257" s="265"/>
      <c r="Q257" s="265"/>
      <c r="R257" s="14"/>
      <c r="S257" s="14"/>
      <c r="T257" s="14"/>
      <c r="U257" s="263" t="str">
        <f t="shared" si="21"/>
        <v/>
      </c>
      <c r="V257" s="263" t="str">
        <f t="shared" si="22"/>
        <v/>
      </c>
      <c r="W257" s="14">
        <f t="shared" si="16"/>
        <v>0</v>
      </c>
      <c r="X257" s="14">
        <f t="shared" si="17"/>
        <v>0</v>
      </c>
      <c r="Y257" s="263" t="str">
        <f t="shared" si="18"/>
        <v/>
      </c>
      <c r="Z257" s="263"/>
      <c r="AA257" s="14"/>
      <c r="AB257" s="14"/>
      <c r="AC257">
        <v>26</v>
      </c>
      <c r="AD257" t="s">
        <v>1021</v>
      </c>
      <c r="AE257" s="15"/>
      <c r="AF257" s="140"/>
      <c r="AG257" s="141"/>
      <c r="AH257" s="159"/>
      <c r="AI257" s="159"/>
      <c r="AJ257" s="159"/>
      <c r="AK257" s="159"/>
      <c r="AL257" s="159"/>
      <c r="AM257" s="128"/>
      <c r="AO257" s="73"/>
      <c r="AP257" s="73"/>
      <c r="AQ257" s="42"/>
      <c r="AR257" s="42"/>
      <c r="BA257" s="43"/>
      <c r="BB257" s="63"/>
      <c r="BC257" s="64"/>
      <c r="BD257" s="14"/>
      <c r="BE257" s="14"/>
      <c r="BG257" s="15"/>
      <c r="BJ257" s="73"/>
      <c r="BK257" s="73"/>
      <c r="BL257" s="42"/>
      <c r="BQ257" s="105"/>
      <c r="BR257" s="105"/>
      <c r="BT257" s="106"/>
    </row>
    <row r="258" spans="1:72" x14ac:dyDescent="0.25">
      <c r="A258">
        <v>258</v>
      </c>
      <c r="B258" t="s">
        <v>839</v>
      </c>
      <c r="C258" t="s">
        <v>840</v>
      </c>
      <c r="H258" s="253">
        <v>7</v>
      </c>
      <c r="I258" s="253">
        <v>27</v>
      </c>
      <c r="J258" s="63">
        <v>45</v>
      </c>
      <c r="K258" s="205">
        <v>56</v>
      </c>
      <c r="L258" s="14">
        <v>27</v>
      </c>
      <c r="N258" s="38" t="s">
        <v>1183</v>
      </c>
      <c r="O258" s="203" t="s">
        <v>458</v>
      </c>
      <c r="P258" s="64" t="s">
        <v>237</v>
      </c>
      <c r="Q258" s="64"/>
      <c r="R258" s="14">
        <v>2460</v>
      </c>
      <c r="S258" s="14"/>
      <c r="T258" s="263" t="s">
        <v>1326</v>
      </c>
      <c r="U258" s="263" t="str">
        <f t="shared" si="21"/>
        <v>v_53</v>
      </c>
      <c r="V258" s="263">
        <f t="shared" si="22"/>
        <v>450</v>
      </c>
      <c r="W258" s="14" t="str">
        <f t="shared" si="16"/>
        <v>v_98</v>
      </c>
      <c r="X258" s="14">
        <f t="shared" si="17"/>
        <v>2460</v>
      </c>
      <c r="Y258" s="263" t="str">
        <f t="shared" si="18"/>
        <v>v_53</v>
      </c>
      <c r="Z258" s="263"/>
      <c r="AA258" s="263"/>
      <c r="AB258" s="263"/>
      <c r="AC258" s="263">
        <v>27</v>
      </c>
      <c r="AD258" s="15" t="s">
        <v>238</v>
      </c>
      <c r="AE258" s="15"/>
      <c r="AF258" s="140" t="s">
        <v>1029</v>
      </c>
      <c r="AG258" s="141" t="s">
        <v>1038</v>
      </c>
      <c r="AH258" s="159">
        <v>1</v>
      </c>
      <c r="AI258" s="159">
        <v>2</v>
      </c>
      <c r="AJ258" s="159">
        <v>3</v>
      </c>
      <c r="AK258" s="159">
        <v>4</v>
      </c>
      <c r="AL258" s="159">
        <v>5</v>
      </c>
      <c r="AM258" s="128"/>
      <c r="AO258" s="4" t="s">
        <v>90</v>
      </c>
      <c r="AP258" s="4" t="s">
        <v>239</v>
      </c>
      <c r="AQ258" s="42" t="s">
        <v>904</v>
      </c>
      <c r="AR258" s="42"/>
      <c r="AZ258" t="s">
        <v>841</v>
      </c>
      <c r="BB258" s="63">
        <v>45</v>
      </c>
      <c r="BC258" s="64" t="s">
        <v>237</v>
      </c>
      <c r="BD258" s="14">
        <v>27</v>
      </c>
      <c r="BE258" s="14">
        <v>56</v>
      </c>
      <c r="BF258" t="s">
        <v>458</v>
      </c>
      <c r="BG258" s="15" t="s">
        <v>242</v>
      </c>
      <c r="BJ258" s="4" t="s">
        <v>90</v>
      </c>
      <c r="BK258" s="4" t="s">
        <v>239</v>
      </c>
      <c r="BL258" s="42" t="s">
        <v>904</v>
      </c>
      <c r="BQ258" s="105" t="str">
        <f>VLOOKUP(P258,$O$3:$AD$143,1,FALSE)</f>
        <v>v_53</v>
      </c>
      <c r="BR258" s="105">
        <f>VLOOKUP(P258,$O$3:$AD$143,3,FALSE)</f>
        <v>0</v>
      </c>
      <c r="BS258">
        <f>VLOOKUP(P258,$O$3:$AD$143,4,FALSE)</f>
        <v>450</v>
      </c>
      <c r="BT258" s="106"/>
    </row>
    <row r="259" spans="1:72" x14ac:dyDescent="0.25">
      <c r="A259">
        <v>259</v>
      </c>
      <c r="B259" t="s">
        <v>839</v>
      </c>
      <c r="C259" t="s">
        <v>840</v>
      </c>
      <c r="F259" t="s">
        <v>811</v>
      </c>
      <c r="H259" s="253">
        <v>7</v>
      </c>
      <c r="I259" s="253">
        <v>28</v>
      </c>
      <c r="J259" s="63">
        <v>16</v>
      </c>
      <c r="K259" s="205">
        <v>57</v>
      </c>
      <c r="L259" s="14">
        <v>28</v>
      </c>
      <c r="N259" s="38" t="s">
        <v>1183</v>
      </c>
      <c r="O259" s="203" t="s">
        <v>463</v>
      </c>
      <c r="P259" s="64" t="s">
        <v>88</v>
      </c>
      <c r="Q259" s="64"/>
      <c r="R259" s="14">
        <v>2470</v>
      </c>
      <c r="S259" s="14"/>
      <c r="T259" s="263" t="s">
        <v>1326</v>
      </c>
      <c r="U259" s="263" t="str">
        <f t="shared" si="21"/>
        <v>v_23</v>
      </c>
      <c r="V259" s="263">
        <f t="shared" si="22"/>
        <v>160</v>
      </c>
      <c r="W259" s="14" t="str">
        <f t="shared" ref="W259:W322" si="34">O259</f>
        <v>v_99</v>
      </c>
      <c r="X259" s="14">
        <f t="shared" ref="X259:X322" si="35">R259</f>
        <v>2470</v>
      </c>
      <c r="Y259" s="263" t="str">
        <f t="shared" ref="Y259:Y322" si="36">_xlfn.IFNA(VLOOKUP(P259,$O:$X,9,FALSE),"")</f>
        <v>v_23</v>
      </c>
      <c r="Z259" s="263"/>
      <c r="AA259" s="263"/>
      <c r="AB259" s="263"/>
      <c r="AC259" s="263">
        <v>28</v>
      </c>
      <c r="AD259" s="266" t="s">
        <v>1333</v>
      </c>
      <c r="AE259" s="15"/>
      <c r="AF259" s="140" t="s">
        <v>1134</v>
      </c>
      <c r="AG259" s="141" t="s">
        <v>1032</v>
      </c>
      <c r="AH259" s="159">
        <v>1</v>
      </c>
      <c r="AI259" s="159">
        <v>2</v>
      </c>
      <c r="AJ259" s="159">
        <v>3</v>
      </c>
      <c r="AK259" s="159">
        <v>4</v>
      </c>
      <c r="AL259" s="159">
        <v>5</v>
      </c>
      <c r="AM259" s="128"/>
      <c r="AO259" s="73" t="s">
        <v>90</v>
      </c>
      <c r="AP259" s="73" t="s">
        <v>91</v>
      </c>
      <c r="AQ259" s="53" t="s">
        <v>905</v>
      </c>
      <c r="AR259" s="53"/>
      <c r="AZ259" t="s">
        <v>841</v>
      </c>
      <c r="BA259" t="s">
        <v>811</v>
      </c>
      <c r="BB259" s="63">
        <v>16</v>
      </c>
      <c r="BC259" s="64" t="s">
        <v>88</v>
      </c>
      <c r="BD259" s="14">
        <v>28</v>
      </c>
      <c r="BE259" s="14">
        <v>57</v>
      </c>
      <c r="BF259" t="s">
        <v>463</v>
      </c>
      <c r="BG259" s="15" t="s">
        <v>93</v>
      </c>
      <c r="BJ259" s="73" t="s">
        <v>90</v>
      </c>
      <c r="BK259" s="73" t="s">
        <v>91</v>
      </c>
      <c r="BL259" s="53" t="s">
        <v>905</v>
      </c>
      <c r="BQ259" s="105" t="str">
        <f>VLOOKUP(P259,$O$3:$AD$143,1,FALSE)</f>
        <v>v_23</v>
      </c>
      <c r="BR259" s="105">
        <f>VLOOKUP(P259,$O$3:$AD$143,3,FALSE)</f>
        <v>0</v>
      </c>
      <c r="BS259">
        <f>VLOOKUP(P259,$O$3:$AD$143,4,FALSE)</f>
        <v>160</v>
      </c>
      <c r="BT259" s="106"/>
    </row>
    <row r="260" spans="1:72" x14ac:dyDescent="0.25">
      <c r="A260">
        <v>260</v>
      </c>
      <c r="B260" t="s">
        <v>839</v>
      </c>
      <c r="C260" t="s">
        <v>840</v>
      </c>
      <c r="F260" s="16"/>
      <c r="H260" s="253">
        <v>7</v>
      </c>
      <c r="I260" s="253">
        <v>29</v>
      </c>
      <c r="J260" s="63">
        <v>58</v>
      </c>
      <c r="K260" s="205">
        <v>58</v>
      </c>
      <c r="L260" s="14">
        <v>29</v>
      </c>
      <c r="N260" s="38" t="s">
        <v>1183</v>
      </c>
      <c r="O260" s="203" t="s">
        <v>467</v>
      </c>
      <c r="P260" s="64" t="s">
        <v>307</v>
      </c>
      <c r="Q260" s="64"/>
      <c r="R260" s="14">
        <v>2480</v>
      </c>
      <c r="S260" s="14"/>
      <c r="T260" s="263" t="s">
        <v>1326</v>
      </c>
      <c r="U260" s="263" t="str">
        <f t="shared" ref="U260:U323" si="37">_xlfn.IFNA(VLOOKUP(P260,$O$1:$R$191,1,FALSE),"")</f>
        <v>v_66</v>
      </c>
      <c r="V260" s="263">
        <f t="shared" ref="V260:V323" si="38">_xlfn.IFNA(VLOOKUP(P260,$O$1:$R$191,4,FALSE),"")</f>
        <v>580</v>
      </c>
      <c r="W260" s="14" t="str">
        <f t="shared" si="34"/>
        <v>v_100</v>
      </c>
      <c r="X260" s="14">
        <f t="shared" si="35"/>
        <v>2480</v>
      </c>
      <c r="Y260" s="263" t="str">
        <f t="shared" si="36"/>
        <v>v_66</v>
      </c>
      <c r="Z260" s="263"/>
      <c r="AA260" s="263"/>
      <c r="AB260" s="263"/>
      <c r="AC260" s="14">
        <v>29</v>
      </c>
      <c r="AD260" s="15" t="s">
        <v>308</v>
      </c>
      <c r="AE260" s="15"/>
      <c r="AF260" s="140" t="s">
        <v>1069</v>
      </c>
      <c r="AG260" s="141" t="s">
        <v>1134</v>
      </c>
      <c r="AH260" s="159">
        <v>1</v>
      </c>
      <c r="AI260" s="159">
        <v>2</v>
      </c>
      <c r="AJ260" s="159">
        <v>3</v>
      </c>
      <c r="AK260" s="159">
        <v>4</v>
      </c>
      <c r="AL260" s="159">
        <v>5</v>
      </c>
      <c r="AM260" s="128"/>
      <c r="AO260" s="4" t="s">
        <v>107</v>
      </c>
      <c r="AP260" s="4" t="s">
        <v>297</v>
      </c>
      <c r="AQ260" s="5" t="s">
        <v>906</v>
      </c>
      <c r="AR260" s="5"/>
      <c r="AZ260" t="s">
        <v>841</v>
      </c>
      <c r="BA260" s="16"/>
      <c r="BB260" s="63">
        <v>58</v>
      </c>
      <c r="BC260" s="64" t="s">
        <v>307</v>
      </c>
      <c r="BD260" s="14">
        <v>29</v>
      </c>
      <c r="BE260" s="14">
        <v>58</v>
      </c>
      <c r="BF260" t="s">
        <v>467</v>
      </c>
      <c r="BG260" s="15" t="s">
        <v>310</v>
      </c>
      <c r="BJ260" s="4" t="s">
        <v>107</v>
      </c>
      <c r="BK260" s="4" t="s">
        <v>297</v>
      </c>
      <c r="BL260" s="5" t="s">
        <v>906</v>
      </c>
      <c r="BQ260" s="105" t="str">
        <f>VLOOKUP(P260,$O$3:$AD$143,1,FALSE)</f>
        <v>v_66</v>
      </c>
      <c r="BR260" s="105">
        <f>VLOOKUP(P260,$O$3:$AD$143,3,FALSE)</f>
        <v>0</v>
      </c>
      <c r="BS260">
        <f>VLOOKUP(P260,$O$3:$AD$143,4,FALSE)</f>
        <v>580</v>
      </c>
      <c r="BT260" s="106"/>
    </row>
    <row r="261" spans="1:72" x14ac:dyDescent="0.25">
      <c r="A261">
        <v>261</v>
      </c>
      <c r="B261" t="s">
        <v>839</v>
      </c>
      <c r="C261" t="s">
        <v>840</v>
      </c>
      <c r="H261" s="253">
        <v>7</v>
      </c>
      <c r="I261" s="253">
        <v>30</v>
      </c>
      <c r="J261" s="63">
        <v>28</v>
      </c>
      <c r="K261" s="205">
        <v>59</v>
      </c>
      <c r="L261" s="14">
        <v>30</v>
      </c>
      <c r="N261" s="38" t="s">
        <v>1183</v>
      </c>
      <c r="O261" s="203" t="s">
        <v>471</v>
      </c>
      <c r="P261" s="64" t="s">
        <v>153</v>
      </c>
      <c r="Q261" s="64"/>
      <c r="R261" s="14">
        <v>2490</v>
      </c>
      <c r="S261" s="14"/>
      <c r="T261" s="263" t="s">
        <v>1326</v>
      </c>
      <c r="U261" s="263" t="str">
        <f t="shared" si="37"/>
        <v>v_36</v>
      </c>
      <c r="V261" s="263">
        <f t="shared" si="38"/>
        <v>280</v>
      </c>
      <c r="W261" s="14" t="str">
        <f t="shared" si="34"/>
        <v>v_101</v>
      </c>
      <c r="X261" s="14">
        <f t="shared" si="35"/>
        <v>2490</v>
      </c>
      <c r="Y261" s="263" t="str">
        <f t="shared" si="36"/>
        <v>v_36</v>
      </c>
      <c r="Z261" s="263"/>
      <c r="AA261" s="263"/>
      <c r="AB261" s="263"/>
      <c r="AC261" s="14">
        <v>30</v>
      </c>
      <c r="AD261" s="15" t="s">
        <v>154</v>
      </c>
      <c r="AE261" s="15"/>
      <c r="AF261" s="140" t="s">
        <v>1049</v>
      </c>
      <c r="AG261" s="141" t="s">
        <v>1050</v>
      </c>
      <c r="AH261" s="159">
        <v>1</v>
      </c>
      <c r="AI261" s="159">
        <v>2</v>
      </c>
      <c r="AJ261" s="159">
        <v>3</v>
      </c>
      <c r="AK261" s="159">
        <v>4</v>
      </c>
      <c r="AL261" s="159">
        <v>5</v>
      </c>
      <c r="AM261" s="128"/>
      <c r="AO261" s="4" t="s">
        <v>135</v>
      </c>
      <c r="AP261" s="4" t="s">
        <v>155</v>
      </c>
      <c r="AQ261" s="42" t="s">
        <v>907</v>
      </c>
      <c r="AR261" s="42"/>
      <c r="AZ261" t="s">
        <v>841</v>
      </c>
      <c r="BB261" s="63">
        <v>28</v>
      </c>
      <c r="BC261" s="64" t="s">
        <v>153</v>
      </c>
      <c r="BD261" s="14">
        <v>30</v>
      </c>
      <c r="BE261" s="14">
        <v>59</v>
      </c>
      <c r="BF261" t="s">
        <v>471</v>
      </c>
      <c r="BG261" s="15" t="s">
        <v>157</v>
      </c>
      <c r="BJ261" s="4" t="s">
        <v>135</v>
      </c>
      <c r="BK261" s="4" t="s">
        <v>155</v>
      </c>
      <c r="BL261" s="42" t="s">
        <v>907</v>
      </c>
      <c r="BQ261" s="105" t="str">
        <f>VLOOKUP(P261,$O$3:$AD$143,1,FALSE)</f>
        <v>v_36</v>
      </c>
      <c r="BR261" s="105">
        <f>VLOOKUP(P261,$O$3:$AD$143,3,FALSE)</f>
        <v>0</v>
      </c>
      <c r="BS261">
        <f>VLOOKUP(P261,$O$3:$AD$143,4,FALSE)</f>
        <v>280</v>
      </c>
      <c r="BT261" s="106"/>
    </row>
    <row r="262" spans="1:72" x14ac:dyDescent="0.25">
      <c r="A262">
        <v>262</v>
      </c>
      <c r="I262" s="253">
        <v>31</v>
      </c>
      <c r="J262" s="63"/>
      <c r="K262" s="205"/>
      <c r="L262" s="14"/>
      <c r="N262" s="38"/>
      <c r="P262" s="265"/>
      <c r="Q262" s="265"/>
      <c r="R262" s="14"/>
      <c r="S262" s="14"/>
      <c r="T262" s="14"/>
      <c r="U262" s="263" t="str">
        <f t="shared" si="37"/>
        <v/>
      </c>
      <c r="V262" s="263" t="str">
        <f t="shared" si="38"/>
        <v/>
      </c>
      <c r="W262" s="14">
        <f t="shared" si="34"/>
        <v>0</v>
      </c>
      <c r="X262" s="14">
        <f t="shared" si="35"/>
        <v>0</v>
      </c>
      <c r="Y262" s="263" t="str">
        <f t="shared" si="36"/>
        <v/>
      </c>
      <c r="Z262" s="263"/>
      <c r="AA262" s="14"/>
      <c r="AB262" s="14"/>
      <c r="AC262">
        <v>31</v>
      </c>
      <c r="AD262" s="60" t="s">
        <v>1329</v>
      </c>
      <c r="AE262" s="15"/>
      <c r="AF262" s="140"/>
      <c r="AG262" s="141"/>
      <c r="AH262" s="159"/>
      <c r="AI262" s="159"/>
      <c r="AJ262" s="159"/>
      <c r="AK262" s="159"/>
      <c r="AL262" s="159"/>
      <c r="AM262" s="128"/>
      <c r="AO262" s="73"/>
      <c r="AP262" s="73"/>
      <c r="AQ262" s="53"/>
      <c r="AR262" s="53"/>
      <c r="BB262" s="63"/>
      <c r="BC262" s="64"/>
      <c r="BD262" s="14"/>
      <c r="BE262" s="14"/>
      <c r="BG262" s="15"/>
      <c r="BJ262" s="73"/>
      <c r="BK262" s="73"/>
      <c r="BL262" s="53"/>
      <c r="BQ262" s="105"/>
      <c r="BR262" s="105"/>
      <c r="BT262" s="106"/>
    </row>
    <row r="263" spans="1:72" x14ac:dyDescent="0.25">
      <c r="A263">
        <v>263</v>
      </c>
      <c r="I263" s="253">
        <v>32</v>
      </c>
      <c r="J263" s="63"/>
      <c r="K263" s="205"/>
      <c r="L263" s="14"/>
      <c r="N263" s="38"/>
      <c r="P263" s="265"/>
      <c r="Q263" s="265"/>
      <c r="R263" s="14"/>
      <c r="S263" s="14"/>
      <c r="T263" s="14"/>
      <c r="U263" s="263" t="str">
        <f t="shared" si="37"/>
        <v/>
      </c>
      <c r="V263" s="263" t="str">
        <f t="shared" si="38"/>
        <v/>
      </c>
      <c r="W263" s="14">
        <f t="shared" si="34"/>
        <v>0</v>
      </c>
      <c r="X263" s="14">
        <f t="shared" si="35"/>
        <v>0</v>
      </c>
      <c r="Y263" s="263" t="str">
        <f t="shared" si="36"/>
        <v/>
      </c>
      <c r="Z263" s="263"/>
      <c r="AA263" s="14"/>
      <c r="AB263" s="14"/>
      <c r="AC263">
        <v>32</v>
      </c>
      <c r="AD263" t="s">
        <v>1290</v>
      </c>
      <c r="AE263" s="15"/>
      <c r="AF263" s="140"/>
      <c r="AG263" s="141"/>
      <c r="AH263" s="159"/>
      <c r="AI263" s="159"/>
      <c r="AJ263" s="159"/>
      <c r="AK263" s="159"/>
      <c r="AL263" s="159"/>
      <c r="AM263" s="128"/>
      <c r="AO263" s="73"/>
      <c r="AP263" s="73"/>
      <c r="AQ263" s="53"/>
      <c r="AR263" s="53"/>
      <c r="BB263" s="63"/>
      <c r="BC263" s="64"/>
      <c r="BD263" s="14"/>
      <c r="BE263" s="14"/>
      <c r="BG263" s="15"/>
      <c r="BJ263" s="73"/>
      <c r="BK263" s="73"/>
      <c r="BL263" s="53"/>
      <c r="BQ263" s="105"/>
      <c r="BR263" s="105"/>
      <c r="BT263" s="106"/>
    </row>
    <row r="264" spans="1:72" x14ac:dyDescent="0.25">
      <c r="A264">
        <v>264</v>
      </c>
      <c r="B264" t="s">
        <v>839</v>
      </c>
      <c r="C264" t="s">
        <v>840</v>
      </c>
      <c r="F264" s="14" t="s">
        <v>887</v>
      </c>
      <c r="H264" s="253">
        <v>7</v>
      </c>
      <c r="I264" s="253">
        <v>33</v>
      </c>
      <c r="J264" s="63">
        <v>89</v>
      </c>
      <c r="K264" s="205">
        <v>60</v>
      </c>
      <c r="L264" s="14">
        <v>33</v>
      </c>
      <c r="N264" s="38" t="s">
        <v>1183</v>
      </c>
      <c r="O264" s="205" t="s">
        <v>483</v>
      </c>
      <c r="P264" s="64" t="s">
        <v>454</v>
      </c>
      <c r="Q264" s="64"/>
      <c r="R264" s="14">
        <v>2500</v>
      </c>
      <c r="S264" s="14"/>
      <c r="T264" s="263" t="s">
        <v>1326</v>
      </c>
      <c r="U264" s="263" t="str">
        <f t="shared" si="37"/>
        <v>v_97</v>
      </c>
      <c r="V264" s="263">
        <f t="shared" si="38"/>
        <v>900</v>
      </c>
      <c r="W264" s="14" t="str">
        <f t="shared" si="34"/>
        <v>v_104</v>
      </c>
      <c r="X264" s="14">
        <f t="shared" si="35"/>
        <v>2500</v>
      </c>
      <c r="Y264" s="263" t="str">
        <f t="shared" si="36"/>
        <v>v_97</v>
      </c>
      <c r="Z264" s="263"/>
      <c r="AA264" s="263"/>
      <c r="AB264" s="263"/>
      <c r="AC264" s="16">
        <v>33</v>
      </c>
      <c r="AD264" t="s">
        <v>1295</v>
      </c>
      <c r="AF264" s="129" t="s">
        <v>1111</v>
      </c>
      <c r="AG264" s="130" t="s">
        <v>1112</v>
      </c>
      <c r="AH264" s="150">
        <v>1</v>
      </c>
      <c r="AI264" s="150">
        <v>2</v>
      </c>
      <c r="AJ264" s="150">
        <v>3</v>
      </c>
      <c r="AK264" s="150">
        <v>4</v>
      </c>
      <c r="AL264" s="150">
        <v>5</v>
      </c>
      <c r="AM264" s="128"/>
      <c r="AO264" s="61" t="s">
        <v>45</v>
      </c>
      <c r="AP264" s="61" t="s">
        <v>423</v>
      </c>
      <c r="AQ264" s="61" t="s">
        <v>908</v>
      </c>
      <c r="AR264" s="61"/>
      <c r="AZ264" t="s">
        <v>841</v>
      </c>
      <c r="BA264" s="14" t="s">
        <v>887</v>
      </c>
      <c r="BB264" s="63">
        <v>89</v>
      </c>
      <c r="BC264" s="64" t="s">
        <v>454</v>
      </c>
      <c r="BD264" s="14">
        <v>33</v>
      </c>
      <c r="BE264" s="14">
        <v>60</v>
      </c>
      <c r="BF264" s="14" t="s">
        <v>483</v>
      </c>
      <c r="BG264" t="s">
        <v>909</v>
      </c>
      <c r="BJ264" s="61" t="s">
        <v>45</v>
      </c>
      <c r="BK264" s="61" t="s">
        <v>423</v>
      </c>
      <c r="BL264" s="61" t="s">
        <v>908</v>
      </c>
      <c r="BQ264" s="105" t="str">
        <f>VLOOKUP(P264,$O$3:$AD$143,1,FALSE)</f>
        <v>v_97</v>
      </c>
      <c r="BR264" s="105">
        <f>VLOOKUP(P264,$O$3:$AD$143,3,FALSE)</f>
        <v>0</v>
      </c>
      <c r="BS264">
        <f>VLOOKUP(P264,$O$3:$AD$143,4,FALSE)</f>
        <v>900</v>
      </c>
      <c r="BT264" s="106"/>
    </row>
    <row r="265" spans="1:72" x14ac:dyDescent="0.25">
      <c r="A265">
        <v>265</v>
      </c>
      <c r="F265" s="16"/>
      <c r="I265" s="253">
        <v>34</v>
      </c>
      <c r="J265" s="63"/>
      <c r="K265" s="205"/>
      <c r="L265" s="14"/>
      <c r="N265" s="38"/>
      <c r="P265" s="265"/>
      <c r="Q265" s="265"/>
      <c r="R265" s="14"/>
      <c r="S265" s="14"/>
      <c r="T265" s="14"/>
      <c r="U265" s="263" t="str">
        <f t="shared" si="37"/>
        <v/>
      </c>
      <c r="V265" s="263" t="str">
        <f t="shared" si="38"/>
        <v/>
      </c>
      <c r="W265" s="14">
        <f t="shared" si="34"/>
        <v>0</v>
      </c>
      <c r="X265" s="14">
        <f t="shared" si="35"/>
        <v>0</v>
      </c>
      <c r="Y265" s="263" t="str">
        <f t="shared" si="36"/>
        <v/>
      </c>
      <c r="Z265" s="263"/>
      <c r="AA265" s="14"/>
      <c r="AB265" s="14"/>
      <c r="AC265">
        <v>34</v>
      </c>
      <c r="AD265" t="s">
        <v>1291</v>
      </c>
      <c r="AE265" s="15"/>
      <c r="AF265" s="140"/>
      <c r="AG265" s="141"/>
      <c r="AH265" s="159"/>
      <c r="AI265" s="159"/>
      <c r="AJ265" s="159"/>
      <c r="AK265" s="159"/>
      <c r="AL265" s="159"/>
      <c r="AM265" s="128"/>
      <c r="AO265" s="4"/>
      <c r="AP265" s="4"/>
      <c r="AQ265" s="5"/>
      <c r="AR265" s="5"/>
      <c r="BA265" s="16"/>
      <c r="BB265" s="63"/>
      <c r="BC265" s="64"/>
      <c r="BD265" s="14"/>
      <c r="BE265" s="14"/>
      <c r="BG265" s="15"/>
      <c r="BJ265" s="4"/>
      <c r="BK265" s="4"/>
      <c r="BL265" s="5"/>
      <c r="BQ265" s="105"/>
      <c r="BR265" s="105"/>
      <c r="BT265" s="106"/>
    </row>
    <row r="266" spans="1:72" x14ac:dyDescent="0.25">
      <c r="A266">
        <v>266</v>
      </c>
      <c r="F266" s="16"/>
      <c r="I266" s="253">
        <v>35</v>
      </c>
      <c r="J266" s="63"/>
      <c r="K266" s="205"/>
      <c r="L266" s="14"/>
      <c r="N266" s="38"/>
      <c r="P266" s="265"/>
      <c r="Q266" s="265"/>
      <c r="R266" s="14"/>
      <c r="S266" s="14"/>
      <c r="T266" s="14"/>
      <c r="U266" s="263" t="str">
        <f t="shared" si="37"/>
        <v/>
      </c>
      <c r="V266" s="263" t="str">
        <f t="shared" si="38"/>
        <v/>
      </c>
      <c r="W266" s="14">
        <f t="shared" si="34"/>
        <v>0</v>
      </c>
      <c r="X266" s="14">
        <f t="shared" si="35"/>
        <v>0</v>
      </c>
      <c r="Y266" s="263" t="str">
        <f t="shared" si="36"/>
        <v/>
      </c>
      <c r="Z266" s="263"/>
      <c r="AA266" s="14"/>
      <c r="AB266" s="14"/>
      <c r="AC266">
        <v>35</v>
      </c>
      <c r="AD266" t="s">
        <v>1285</v>
      </c>
      <c r="AE266" s="15"/>
      <c r="AF266" s="140"/>
      <c r="AG266" s="141"/>
      <c r="AH266" s="159"/>
      <c r="AI266" s="159"/>
      <c r="AJ266" s="159"/>
      <c r="AK266" s="159"/>
      <c r="AL266" s="159"/>
      <c r="AM266" s="128"/>
      <c r="AO266" s="4"/>
      <c r="AP266" s="4"/>
      <c r="AQ266" s="5"/>
      <c r="AR266" s="5"/>
      <c r="BA266" s="16"/>
      <c r="BB266" s="63"/>
      <c r="BC266" s="64"/>
      <c r="BD266" s="14"/>
      <c r="BE266" s="14"/>
      <c r="BG266" s="15"/>
      <c r="BJ266" s="4"/>
      <c r="BK266" s="4"/>
      <c r="BL266" s="5"/>
      <c r="BQ266" s="105"/>
      <c r="BR266" s="105"/>
      <c r="BT266" s="106"/>
    </row>
    <row r="267" spans="1:72" x14ac:dyDescent="0.25">
      <c r="A267">
        <v>267</v>
      </c>
      <c r="F267" s="16"/>
      <c r="I267" s="253">
        <v>36</v>
      </c>
      <c r="J267" s="63"/>
      <c r="K267" s="205"/>
      <c r="L267" s="14"/>
      <c r="N267" s="38"/>
      <c r="P267" s="265"/>
      <c r="Q267" s="265"/>
      <c r="R267" s="14"/>
      <c r="S267" s="14"/>
      <c r="T267" s="14"/>
      <c r="U267" s="263" t="str">
        <f t="shared" si="37"/>
        <v/>
      </c>
      <c r="V267" s="263" t="str">
        <f t="shared" si="38"/>
        <v/>
      </c>
      <c r="W267" s="14">
        <f t="shared" si="34"/>
        <v>0</v>
      </c>
      <c r="X267" s="14">
        <f t="shared" si="35"/>
        <v>0</v>
      </c>
      <c r="Y267" s="263" t="str">
        <f t="shared" si="36"/>
        <v/>
      </c>
      <c r="Z267" s="263"/>
      <c r="AA267" s="14"/>
      <c r="AB267" s="14"/>
      <c r="AC267">
        <v>36</v>
      </c>
      <c r="AD267" t="s">
        <v>1286</v>
      </c>
      <c r="AE267" s="15"/>
      <c r="AF267" s="140"/>
      <c r="AG267" s="141"/>
      <c r="AH267" s="159"/>
      <c r="AI267" s="159"/>
      <c r="AJ267" s="159"/>
      <c r="AK267" s="159"/>
      <c r="AL267" s="159"/>
      <c r="AM267" s="128"/>
      <c r="AO267" s="4"/>
      <c r="AP267" s="4"/>
      <c r="AQ267" s="5"/>
      <c r="AR267" s="5"/>
      <c r="BA267" s="16"/>
      <c r="BB267" s="63"/>
      <c r="BC267" s="64"/>
      <c r="BD267" s="14"/>
      <c r="BE267" s="14"/>
      <c r="BG267" s="15"/>
      <c r="BJ267" s="4"/>
      <c r="BK267" s="4"/>
      <c r="BL267" s="5"/>
      <c r="BQ267" s="105"/>
      <c r="BR267" s="105"/>
      <c r="BT267" s="106"/>
    </row>
    <row r="268" spans="1:72" x14ac:dyDescent="0.25">
      <c r="A268">
        <v>268</v>
      </c>
      <c r="U268" s="263" t="str">
        <f t="shared" si="37"/>
        <v/>
      </c>
      <c r="V268" s="263" t="str">
        <f t="shared" si="38"/>
        <v/>
      </c>
      <c r="W268" s="14">
        <f t="shared" si="34"/>
        <v>0</v>
      </c>
      <c r="X268" s="14">
        <f t="shared" si="35"/>
        <v>0</v>
      </c>
      <c r="Y268" s="263" t="str">
        <f t="shared" si="36"/>
        <v/>
      </c>
      <c r="Z268" s="263"/>
    </row>
    <row r="269" spans="1:72" x14ac:dyDescent="0.25">
      <c r="A269">
        <v>269</v>
      </c>
      <c r="U269" s="263" t="str">
        <f t="shared" si="37"/>
        <v/>
      </c>
      <c r="V269" s="263" t="str">
        <f t="shared" si="38"/>
        <v/>
      </c>
      <c r="W269" s="14">
        <f t="shared" si="34"/>
        <v>0</v>
      </c>
      <c r="X269" s="14">
        <f t="shared" si="35"/>
        <v>0</v>
      </c>
      <c r="Y269" s="263" t="str">
        <f t="shared" si="36"/>
        <v/>
      </c>
      <c r="Z269" s="263"/>
    </row>
    <row r="270" spans="1:72" ht="21" customHeight="1" x14ac:dyDescent="0.25">
      <c r="A270">
        <v>270</v>
      </c>
      <c r="B270" t="s">
        <v>839</v>
      </c>
      <c r="C270" t="s">
        <v>840</v>
      </c>
      <c r="F270" s="14" t="s">
        <v>861</v>
      </c>
      <c r="H270" s="253">
        <v>8</v>
      </c>
      <c r="I270" s="253">
        <v>1</v>
      </c>
      <c r="J270" s="63">
        <v>74</v>
      </c>
      <c r="K270" s="205">
        <v>61</v>
      </c>
      <c r="L270" s="14">
        <v>1</v>
      </c>
      <c r="N270" s="38" t="s">
        <v>1183</v>
      </c>
      <c r="O270" s="203" t="s">
        <v>512</v>
      </c>
      <c r="P270" s="64" t="s">
        <v>384</v>
      </c>
      <c r="Q270" s="64"/>
      <c r="R270" s="14">
        <v>2510</v>
      </c>
      <c r="S270" s="14"/>
      <c r="T270" s="263" t="s">
        <v>1326</v>
      </c>
      <c r="U270" s="263" t="str">
        <f t="shared" si="37"/>
        <v>v_82</v>
      </c>
      <c r="V270" s="263">
        <f t="shared" si="38"/>
        <v>750</v>
      </c>
      <c r="W270" s="14" t="str">
        <f t="shared" si="34"/>
        <v>v_110</v>
      </c>
      <c r="X270" s="14">
        <f t="shared" si="35"/>
        <v>2510</v>
      </c>
      <c r="Y270" s="263" t="str">
        <f t="shared" si="36"/>
        <v>v_82</v>
      </c>
      <c r="Z270" s="263"/>
      <c r="AA270" s="263"/>
      <c r="AB270" s="263"/>
      <c r="AD270" s="18" t="s">
        <v>1296</v>
      </c>
      <c r="AE270" s="18"/>
      <c r="AF270" s="191" t="s">
        <v>1135</v>
      </c>
      <c r="AG270" s="192" t="s">
        <v>1139</v>
      </c>
      <c r="AH270" s="161" t="s">
        <v>1135</v>
      </c>
      <c r="AI270" s="161" t="s">
        <v>1136</v>
      </c>
      <c r="AJ270" s="161" t="s">
        <v>1137</v>
      </c>
      <c r="AK270" s="161" t="s">
        <v>1138</v>
      </c>
      <c r="AL270" s="161" t="s">
        <v>1139</v>
      </c>
      <c r="AM270" s="128"/>
      <c r="AO270" s="6" t="s">
        <v>385</v>
      </c>
      <c r="AP270" s="6" t="s">
        <v>388</v>
      </c>
      <c r="AQ270" s="61" t="s">
        <v>389</v>
      </c>
      <c r="AR270" s="61"/>
      <c r="AS270" s="61" t="s">
        <v>910</v>
      </c>
      <c r="AT270" s="61"/>
      <c r="AZ270" t="s">
        <v>841</v>
      </c>
      <c r="BA270" s="14" t="s">
        <v>861</v>
      </c>
      <c r="BB270" s="63">
        <v>74</v>
      </c>
      <c r="BC270" s="64" t="s">
        <v>384</v>
      </c>
      <c r="BD270" s="14">
        <v>1</v>
      </c>
      <c r="BE270" s="14">
        <v>61</v>
      </c>
      <c r="BF270" t="s">
        <v>512</v>
      </c>
      <c r="BG270" s="18" t="s">
        <v>911</v>
      </c>
      <c r="BJ270" s="6" t="s">
        <v>385</v>
      </c>
      <c r="BK270" s="6" t="s">
        <v>388</v>
      </c>
      <c r="BL270" s="61" t="s">
        <v>389</v>
      </c>
      <c r="BN270" s="61" t="s">
        <v>910</v>
      </c>
      <c r="BQ270" s="105" t="str">
        <f t="shared" ref="BQ270:BQ307" si="39">VLOOKUP(P270,$O$3:$AD$143,1,FALSE)</f>
        <v>v_82</v>
      </c>
      <c r="BR270" s="105">
        <f t="shared" ref="BR270:BR307" si="40">VLOOKUP(P270,$O$3:$AD$143,3,FALSE)</f>
        <v>0</v>
      </c>
      <c r="BS270">
        <f t="shared" ref="BS270:BS307" si="41">VLOOKUP(P270,$O$3:$AD$143,4,FALSE)</f>
        <v>750</v>
      </c>
      <c r="BT270" s="106"/>
    </row>
    <row r="271" spans="1:72" x14ac:dyDescent="0.25">
      <c r="A271">
        <v>271</v>
      </c>
      <c r="B271" t="s">
        <v>839</v>
      </c>
      <c r="C271" t="s">
        <v>840</v>
      </c>
      <c r="F271" s="14" t="s">
        <v>861</v>
      </c>
      <c r="H271" s="253">
        <v>8</v>
      </c>
      <c r="I271" s="253">
        <v>2</v>
      </c>
      <c r="K271" s="205">
        <v>62</v>
      </c>
      <c r="L271" s="14">
        <v>2</v>
      </c>
      <c r="N271" s="38" t="s">
        <v>1183</v>
      </c>
      <c r="O271" s="203" t="s">
        <v>515</v>
      </c>
      <c r="R271" s="14">
        <v>2520</v>
      </c>
      <c r="S271" s="14"/>
      <c r="T271" s="14"/>
      <c r="U271" s="263" t="str">
        <f t="shared" si="37"/>
        <v/>
      </c>
      <c r="V271" s="263" t="str">
        <f t="shared" si="38"/>
        <v/>
      </c>
      <c r="W271" s="14" t="str">
        <f t="shared" si="34"/>
        <v>v_111</v>
      </c>
      <c r="X271" s="14">
        <f t="shared" si="35"/>
        <v>2520</v>
      </c>
      <c r="Y271" s="263" t="str">
        <f t="shared" si="36"/>
        <v/>
      </c>
      <c r="Z271" s="263"/>
      <c r="AA271" s="14"/>
      <c r="AB271" s="14"/>
      <c r="AC271" s="14"/>
      <c r="AD271" s="8" t="s">
        <v>1007</v>
      </c>
      <c r="AE271" s="8"/>
      <c r="AF271" s="181" t="s">
        <v>1140</v>
      </c>
      <c r="AG271" s="182" t="s">
        <v>1141</v>
      </c>
      <c r="AH271" s="155" t="s">
        <v>1140</v>
      </c>
      <c r="AI271" s="155" t="s">
        <v>1142</v>
      </c>
      <c r="AJ271" s="155" t="s">
        <v>1143</v>
      </c>
      <c r="AK271" s="155" t="s">
        <v>1144</v>
      </c>
      <c r="AL271" s="155" t="s">
        <v>1141</v>
      </c>
      <c r="AM271" s="128"/>
      <c r="AO271" s="61" t="s">
        <v>385</v>
      </c>
      <c r="AP271" s="61" t="s">
        <v>388</v>
      </c>
      <c r="AQ271" s="14" t="s">
        <v>912</v>
      </c>
      <c r="AR271" s="14"/>
      <c r="AZ271" t="s">
        <v>841</v>
      </c>
      <c r="BA271" s="14" t="s">
        <v>861</v>
      </c>
      <c r="BD271" s="14">
        <v>2</v>
      </c>
      <c r="BE271" s="14">
        <v>62</v>
      </c>
      <c r="BF271" t="s">
        <v>515</v>
      </c>
      <c r="BG271" s="8" t="s">
        <v>913</v>
      </c>
      <c r="BJ271" s="61" t="s">
        <v>385</v>
      </c>
      <c r="BK271" s="61" t="s">
        <v>388</v>
      </c>
      <c r="BL271" s="14" t="s">
        <v>912</v>
      </c>
      <c r="BQ271" s="105" t="e">
        <f t="shared" si="39"/>
        <v>#N/A</v>
      </c>
      <c r="BR271" s="105" t="e">
        <f t="shared" si="40"/>
        <v>#N/A</v>
      </c>
      <c r="BS271" t="e">
        <f t="shared" si="41"/>
        <v>#N/A</v>
      </c>
      <c r="BT271" s="106"/>
    </row>
    <row r="272" spans="1:72" x14ac:dyDescent="0.25">
      <c r="A272">
        <v>272</v>
      </c>
      <c r="B272" t="s">
        <v>839</v>
      </c>
      <c r="C272" t="s">
        <v>840</v>
      </c>
      <c r="F272" s="14" t="s">
        <v>861</v>
      </c>
      <c r="H272" s="253">
        <v>8</v>
      </c>
      <c r="I272" s="253">
        <v>3</v>
      </c>
      <c r="J272" s="63">
        <v>75</v>
      </c>
      <c r="K272" s="205">
        <v>63</v>
      </c>
      <c r="L272" s="14">
        <v>3</v>
      </c>
      <c r="N272" s="38" t="s">
        <v>1183</v>
      </c>
      <c r="O272" s="203" t="s">
        <v>520</v>
      </c>
      <c r="P272" s="64" t="s">
        <v>391</v>
      </c>
      <c r="Q272" s="64"/>
      <c r="R272" s="14">
        <v>2530</v>
      </c>
      <c r="S272" s="14"/>
      <c r="T272" s="263" t="s">
        <v>1326</v>
      </c>
      <c r="U272" s="263" t="str">
        <f t="shared" si="37"/>
        <v>v_83</v>
      </c>
      <c r="V272" s="263">
        <f t="shared" si="38"/>
        <v>760</v>
      </c>
      <c r="W272" s="14" t="str">
        <f t="shared" si="34"/>
        <v>v_112</v>
      </c>
      <c r="X272" s="14">
        <f t="shared" si="35"/>
        <v>2530</v>
      </c>
      <c r="Y272" s="263" t="str">
        <f t="shared" si="36"/>
        <v>v_83</v>
      </c>
      <c r="Z272" s="263"/>
      <c r="AA272" s="263"/>
      <c r="AB272" s="263"/>
      <c r="AD272" s="18" t="s">
        <v>1281</v>
      </c>
      <c r="AE272" s="18"/>
      <c r="AF272" s="191" t="s">
        <v>1086</v>
      </c>
      <c r="AG272" s="192" t="s">
        <v>1099</v>
      </c>
      <c r="AH272" s="161" t="s">
        <v>1086</v>
      </c>
      <c r="AI272" s="161" t="s">
        <v>1083</v>
      </c>
      <c r="AJ272" s="161" t="s">
        <v>1145</v>
      </c>
      <c r="AK272" s="161" t="s">
        <v>1085</v>
      </c>
      <c r="AL272" s="161" t="s">
        <v>1099</v>
      </c>
      <c r="AM272" s="128"/>
      <c r="AO272" s="61" t="s">
        <v>393</v>
      </c>
      <c r="AP272" s="81" t="s">
        <v>394</v>
      </c>
      <c r="AQ272" s="61" t="s">
        <v>396</v>
      </c>
      <c r="AR272" s="61"/>
      <c r="AZ272" t="s">
        <v>841</v>
      </c>
      <c r="BA272" s="14" t="s">
        <v>861</v>
      </c>
      <c r="BB272" s="63">
        <v>75</v>
      </c>
      <c r="BC272" s="64" t="s">
        <v>391</v>
      </c>
      <c r="BD272" s="14">
        <v>3</v>
      </c>
      <c r="BE272" s="14">
        <v>63</v>
      </c>
      <c r="BF272" t="s">
        <v>520</v>
      </c>
      <c r="BG272" s="18" t="s">
        <v>914</v>
      </c>
      <c r="BJ272" s="61" t="s">
        <v>393</v>
      </c>
      <c r="BK272" s="81" t="s">
        <v>394</v>
      </c>
      <c r="BL272" s="61" t="s">
        <v>396</v>
      </c>
      <c r="BQ272" s="105" t="str">
        <f t="shared" si="39"/>
        <v>v_83</v>
      </c>
      <c r="BR272" s="105">
        <f t="shared" si="40"/>
        <v>0</v>
      </c>
      <c r="BS272">
        <f t="shared" si="41"/>
        <v>760</v>
      </c>
      <c r="BT272" s="106"/>
    </row>
    <row r="273" spans="1:72" x14ac:dyDescent="0.25">
      <c r="A273">
        <v>273</v>
      </c>
      <c r="B273" t="s">
        <v>839</v>
      </c>
      <c r="C273" t="s">
        <v>840</v>
      </c>
      <c r="F273" s="14" t="s">
        <v>861</v>
      </c>
      <c r="H273" s="253">
        <v>8</v>
      </c>
      <c r="I273" s="253">
        <v>4</v>
      </c>
      <c r="K273" s="205">
        <v>64</v>
      </c>
      <c r="L273" s="14">
        <v>4</v>
      </c>
      <c r="N273" s="38" t="s">
        <v>1183</v>
      </c>
      <c r="O273" s="203" t="s">
        <v>525</v>
      </c>
      <c r="R273" s="14">
        <v>2540</v>
      </c>
      <c r="S273" s="14"/>
      <c r="T273" s="14"/>
      <c r="U273" s="263" t="str">
        <f t="shared" si="37"/>
        <v/>
      </c>
      <c r="V273" s="263" t="str">
        <f t="shared" si="38"/>
        <v/>
      </c>
      <c r="W273" s="14" t="str">
        <f t="shared" si="34"/>
        <v>v_113</v>
      </c>
      <c r="X273" s="14">
        <f t="shared" si="35"/>
        <v>2540</v>
      </c>
      <c r="Y273" s="263" t="str">
        <f t="shared" si="36"/>
        <v/>
      </c>
      <c r="Z273" s="263"/>
      <c r="AA273" s="14"/>
      <c r="AB273" s="14"/>
      <c r="AC273" s="14"/>
      <c r="AD273" t="s">
        <v>1297</v>
      </c>
      <c r="AF273" s="129" t="s">
        <v>1156</v>
      </c>
      <c r="AG273" s="130" t="s">
        <v>1160</v>
      </c>
      <c r="AH273" s="16" t="s">
        <v>1156</v>
      </c>
      <c r="AI273" s="150" t="s">
        <v>1157</v>
      </c>
      <c r="AJ273" s="150" t="s">
        <v>1158</v>
      </c>
      <c r="AK273" s="150" t="s">
        <v>1159</v>
      </c>
      <c r="AL273" s="150" t="s">
        <v>1160</v>
      </c>
      <c r="AM273" s="128"/>
      <c r="AO273" s="6" t="s">
        <v>915</v>
      </c>
      <c r="AP273" s="82" t="s">
        <v>394</v>
      </c>
      <c r="AQ273" s="14" t="s">
        <v>916</v>
      </c>
      <c r="AR273" s="14"/>
      <c r="AZ273" t="s">
        <v>841</v>
      </c>
      <c r="BA273" s="14" t="s">
        <v>861</v>
      </c>
      <c r="BD273" s="14">
        <v>4</v>
      </c>
      <c r="BE273" s="14">
        <v>64</v>
      </c>
      <c r="BF273" t="s">
        <v>525</v>
      </c>
      <c r="BG273" t="s">
        <v>917</v>
      </c>
      <c r="BJ273" s="6" t="s">
        <v>915</v>
      </c>
      <c r="BK273" s="82" t="s">
        <v>394</v>
      </c>
      <c r="BL273" s="14" t="s">
        <v>916</v>
      </c>
      <c r="BQ273" s="105" t="e">
        <f t="shared" si="39"/>
        <v>#N/A</v>
      </c>
      <c r="BR273" s="105" t="e">
        <f t="shared" si="40"/>
        <v>#N/A</v>
      </c>
      <c r="BS273" t="e">
        <f t="shared" si="41"/>
        <v>#N/A</v>
      </c>
      <c r="BT273" s="106"/>
    </row>
    <row r="274" spans="1:72" x14ac:dyDescent="0.25">
      <c r="A274">
        <v>274</v>
      </c>
      <c r="B274" t="s">
        <v>839</v>
      </c>
      <c r="C274" t="s">
        <v>840</v>
      </c>
      <c r="F274" s="14" t="s">
        <v>861</v>
      </c>
      <c r="H274" s="253">
        <v>8</v>
      </c>
      <c r="I274" s="253">
        <v>5</v>
      </c>
      <c r="J274" s="14"/>
      <c r="K274" s="205">
        <v>65</v>
      </c>
      <c r="L274" s="14">
        <v>5</v>
      </c>
      <c r="N274" s="38" t="s">
        <v>1183</v>
      </c>
      <c r="O274" s="203" t="s">
        <v>918</v>
      </c>
      <c r="R274" s="14">
        <v>2550</v>
      </c>
      <c r="S274" s="14"/>
      <c r="T274" s="14"/>
      <c r="U274" s="263" t="str">
        <f t="shared" si="37"/>
        <v/>
      </c>
      <c r="V274" s="263" t="str">
        <f t="shared" si="38"/>
        <v/>
      </c>
      <c r="W274" s="14" t="str">
        <f t="shared" si="34"/>
        <v>v_206</v>
      </c>
      <c r="X274" s="14">
        <f t="shared" si="35"/>
        <v>2550</v>
      </c>
      <c r="Y274" s="263" t="str">
        <f t="shared" si="36"/>
        <v/>
      </c>
      <c r="Z274" s="263"/>
      <c r="AA274" s="14"/>
      <c r="AB274" s="14"/>
      <c r="AC274" s="14"/>
      <c r="AD274" t="s">
        <v>1008</v>
      </c>
      <c r="AF274" s="129" t="s">
        <v>1140</v>
      </c>
      <c r="AG274" s="130" t="s">
        <v>1141</v>
      </c>
      <c r="AH274" s="150" t="s">
        <v>1140</v>
      </c>
      <c r="AI274" s="150" t="s">
        <v>1142</v>
      </c>
      <c r="AJ274" s="150" t="s">
        <v>1143</v>
      </c>
      <c r="AK274" s="150" t="s">
        <v>1144</v>
      </c>
      <c r="AL274" s="150" t="s">
        <v>1141</v>
      </c>
      <c r="AM274" s="128"/>
      <c r="AO274" s="61" t="s">
        <v>915</v>
      </c>
      <c r="AP274" s="81" t="s">
        <v>394</v>
      </c>
      <c r="AQ274" s="14" t="s">
        <v>919</v>
      </c>
      <c r="AR274" s="14"/>
      <c r="AZ274" t="s">
        <v>841</v>
      </c>
      <c r="BA274" s="14" t="s">
        <v>861</v>
      </c>
      <c r="BB274" s="14"/>
      <c r="BD274" s="14">
        <v>5</v>
      </c>
      <c r="BE274" s="14">
        <v>65</v>
      </c>
      <c r="BF274" t="s">
        <v>918</v>
      </c>
      <c r="BG274" t="s">
        <v>920</v>
      </c>
      <c r="BJ274" s="61" t="s">
        <v>915</v>
      </c>
      <c r="BK274" s="81" t="s">
        <v>394</v>
      </c>
      <c r="BL274" s="14" t="s">
        <v>919</v>
      </c>
      <c r="BQ274" s="105" t="e">
        <f t="shared" si="39"/>
        <v>#N/A</v>
      </c>
      <c r="BR274" s="105" t="e">
        <f t="shared" si="40"/>
        <v>#N/A</v>
      </c>
      <c r="BS274" t="e">
        <f t="shared" si="41"/>
        <v>#N/A</v>
      </c>
      <c r="BT274" s="106"/>
    </row>
    <row r="275" spans="1:72" x14ac:dyDescent="0.25">
      <c r="A275">
        <v>275</v>
      </c>
      <c r="B275" t="s">
        <v>839</v>
      </c>
      <c r="C275" t="s">
        <v>840</v>
      </c>
      <c r="F275" s="14" t="s">
        <v>861</v>
      </c>
      <c r="H275" s="253">
        <v>8</v>
      </c>
      <c r="I275" s="253">
        <v>6</v>
      </c>
      <c r="J275" s="63">
        <v>78</v>
      </c>
      <c r="K275" s="205">
        <v>66</v>
      </c>
      <c r="L275" s="14">
        <v>6</v>
      </c>
      <c r="N275" s="38" t="s">
        <v>1183</v>
      </c>
      <c r="O275" s="203" t="s">
        <v>529</v>
      </c>
      <c r="P275" s="64" t="s">
        <v>405</v>
      </c>
      <c r="Q275" s="64"/>
      <c r="R275" s="14">
        <v>2560</v>
      </c>
      <c r="S275" s="14"/>
      <c r="T275" s="263" t="s">
        <v>1326</v>
      </c>
      <c r="U275" s="263" t="str">
        <f t="shared" si="37"/>
        <v>v_84</v>
      </c>
      <c r="V275" s="263">
        <f t="shared" si="38"/>
        <v>790</v>
      </c>
      <c r="W275" s="14" t="str">
        <f t="shared" si="34"/>
        <v>v_114</v>
      </c>
      <c r="X275" s="14">
        <f t="shared" si="35"/>
        <v>2560</v>
      </c>
      <c r="Y275" s="263" t="str">
        <f t="shared" si="36"/>
        <v>v_84</v>
      </c>
      <c r="Z275" s="263"/>
      <c r="AA275" s="263"/>
      <c r="AB275" s="263"/>
      <c r="AC275" s="263"/>
      <c r="AD275" s="18" t="s">
        <v>1282</v>
      </c>
      <c r="AE275" s="18"/>
      <c r="AF275" s="191" t="s">
        <v>1088</v>
      </c>
      <c r="AG275" s="192" t="s">
        <v>1164</v>
      </c>
      <c r="AH275" s="161" t="s">
        <v>1088</v>
      </c>
      <c r="AI275" s="161" t="s">
        <v>1161</v>
      </c>
      <c r="AJ275" s="161" t="s">
        <v>1162</v>
      </c>
      <c r="AK275" s="161" t="s">
        <v>1163</v>
      </c>
      <c r="AL275" s="161" t="s">
        <v>1164</v>
      </c>
      <c r="AM275" s="128"/>
      <c r="AO275" s="61" t="s">
        <v>393</v>
      </c>
      <c r="AP275" s="81" t="s">
        <v>394</v>
      </c>
      <c r="AQ275" s="61" t="s">
        <v>921</v>
      </c>
      <c r="AR275" s="61"/>
      <c r="AZ275" t="s">
        <v>841</v>
      </c>
      <c r="BA275" s="14" t="s">
        <v>861</v>
      </c>
      <c r="BB275" s="63">
        <v>78</v>
      </c>
      <c r="BC275" s="64" t="s">
        <v>405</v>
      </c>
      <c r="BD275" s="14">
        <v>6</v>
      </c>
      <c r="BE275" s="14">
        <v>66</v>
      </c>
      <c r="BF275" t="s">
        <v>529</v>
      </c>
      <c r="BG275" s="18" t="s">
        <v>922</v>
      </c>
      <c r="BJ275" s="61" t="s">
        <v>393</v>
      </c>
      <c r="BK275" s="81" t="s">
        <v>394</v>
      </c>
      <c r="BL275" s="61" t="s">
        <v>921</v>
      </c>
      <c r="BQ275" s="105" t="str">
        <f t="shared" si="39"/>
        <v>v_84</v>
      </c>
      <c r="BR275" s="105">
        <f t="shared" si="40"/>
        <v>0</v>
      </c>
      <c r="BS275">
        <f t="shared" si="41"/>
        <v>790</v>
      </c>
      <c r="BT275" s="106"/>
    </row>
    <row r="276" spans="1:72" x14ac:dyDescent="0.25">
      <c r="A276">
        <v>276</v>
      </c>
      <c r="B276" t="s">
        <v>839</v>
      </c>
      <c r="C276" t="s">
        <v>840</v>
      </c>
      <c r="F276" s="14" t="s">
        <v>861</v>
      </c>
      <c r="H276" s="253">
        <v>8</v>
      </c>
      <c r="I276" s="253">
        <v>7</v>
      </c>
      <c r="J276" s="63">
        <v>79</v>
      </c>
      <c r="K276" s="205">
        <v>67</v>
      </c>
      <c r="L276" s="14">
        <v>7</v>
      </c>
      <c r="N276" s="38" t="s">
        <v>1183</v>
      </c>
      <c r="O276" s="203" t="s">
        <v>532</v>
      </c>
      <c r="P276" s="64" t="s">
        <v>410</v>
      </c>
      <c r="Q276" s="64"/>
      <c r="R276" s="14">
        <v>2570</v>
      </c>
      <c r="S276" s="14"/>
      <c r="T276" s="263" t="s">
        <v>1326</v>
      </c>
      <c r="U276" s="263" t="str">
        <f t="shared" si="37"/>
        <v>v_87</v>
      </c>
      <c r="V276" s="263">
        <f t="shared" si="38"/>
        <v>800</v>
      </c>
      <c r="W276" s="14" t="str">
        <f t="shared" si="34"/>
        <v>v_115</v>
      </c>
      <c r="X276" s="14">
        <f t="shared" si="35"/>
        <v>2570</v>
      </c>
      <c r="Y276" s="263" t="str">
        <f t="shared" si="36"/>
        <v>v_87</v>
      </c>
      <c r="Z276" s="263"/>
      <c r="AA276" s="263"/>
      <c r="AB276" s="263"/>
      <c r="AC276" s="263"/>
      <c r="AD276" t="s">
        <v>1315</v>
      </c>
      <c r="AF276" s="129" t="s">
        <v>1094</v>
      </c>
      <c r="AG276" s="130" t="s">
        <v>1096</v>
      </c>
      <c r="AH276" s="150" t="s">
        <v>1094</v>
      </c>
      <c r="AI276" s="150" t="s">
        <v>1095</v>
      </c>
      <c r="AJ276" s="150" t="s">
        <v>1097</v>
      </c>
      <c r="AK276" s="150" t="s">
        <v>1098</v>
      </c>
      <c r="AL276" s="150" t="s">
        <v>1096</v>
      </c>
      <c r="AM276" s="128"/>
      <c r="AO276" s="6" t="s">
        <v>923</v>
      </c>
      <c r="AP276" s="83" t="s">
        <v>727</v>
      </c>
      <c r="AQ276" s="14" t="s">
        <v>729</v>
      </c>
      <c r="AR276" s="14"/>
      <c r="AZ276" t="s">
        <v>841</v>
      </c>
      <c r="BA276" s="14" t="s">
        <v>861</v>
      </c>
      <c r="BB276" s="63">
        <v>79</v>
      </c>
      <c r="BC276" s="64" t="s">
        <v>410</v>
      </c>
      <c r="BD276" s="14">
        <v>7</v>
      </c>
      <c r="BE276" s="14">
        <v>67</v>
      </c>
      <c r="BF276" t="s">
        <v>532</v>
      </c>
      <c r="BG276" t="s">
        <v>924</v>
      </c>
      <c r="BJ276" s="6" t="s">
        <v>923</v>
      </c>
      <c r="BK276" s="83" t="s">
        <v>727</v>
      </c>
      <c r="BL276" s="14" t="s">
        <v>729</v>
      </c>
      <c r="BQ276" s="105" t="str">
        <f t="shared" si="39"/>
        <v>v_87</v>
      </c>
      <c r="BR276" s="105">
        <f t="shared" si="40"/>
        <v>0</v>
      </c>
      <c r="BS276">
        <f t="shared" si="41"/>
        <v>800</v>
      </c>
      <c r="BT276" s="106"/>
    </row>
    <row r="277" spans="1:72" x14ac:dyDescent="0.25">
      <c r="A277">
        <v>277</v>
      </c>
      <c r="B277" t="s">
        <v>839</v>
      </c>
      <c r="C277" t="s">
        <v>840</v>
      </c>
      <c r="F277" s="14" t="s">
        <v>861</v>
      </c>
      <c r="H277" s="253">
        <v>8</v>
      </c>
      <c r="I277" s="253">
        <v>8</v>
      </c>
      <c r="J277" s="63">
        <v>81</v>
      </c>
      <c r="K277" s="205">
        <v>68</v>
      </c>
      <c r="L277" s="14">
        <v>8</v>
      </c>
      <c r="N277" s="38" t="s">
        <v>1183</v>
      </c>
      <c r="O277" s="203" t="s">
        <v>535</v>
      </c>
      <c r="P277" s="64" t="s">
        <v>417</v>
      </c>
      <c r="Q277" s="64"/>
      <c r="R277" s="14">
        <v>2580</v>
      </c>
      <c r="S277" s="14"/>
      <c r="T277" s="263" t="s">
        <v>1326</v>
      </c>
      <c r="U277" s="263" t="str">
        <f t="shared" si="37"/>
        <v>v_89</v>
      </c>
      <c r="V277" s="263">
        <f t="shared" si="38"/>
        <v>820</v>
      </c>
      <c r="W277" s="14" t="str">
        <f t="shared" si="34"/>
        <v>v_116</v>
      </c>
      <c r="X277" s="14">
        <f t="shared" si="35"/>
        <v>2580</v>
      </c>
      <c r="Y277" s="263" t="str">
        <f t="shared" si="36"/>
        <v>v_89</v>
      </c>
      <c r="Z277" s="263"/>
      <c r="AA277" s="263"/>
      <c r="AB277" s="263"/>
      <c r="AC277" s="263"/>
      <c r="AD277" t="s">
        <v>1009</v>
      </c>
      <c r="AF277" s="129" t="s">
        <v>1094</v>
      </c>
      <c r="AG277" s="130" t="s">
        <v>1096</v>
      </c>
      <c r="AH277" s="150" t="s">
        <v>1094</v>
      </c>
      <c r="AI277" s="150" t="s">
        <v>1165</v>
      </c>
      <c r="AJ277" s="150" t="s">
        <v>1166</v>
      </c>
      <c r="AK277" s="150" t="s">
        <v>1167</v>
      </c>
      <c r="AL277" s="150" t="s">
        <v>1168</v>
      </c>
      <c r="AM277" s="128"/>
      <c r="AO277" s="6" t="s">
        <v>923</v>
      </c>
      <c r="AP277" s="83" t="s">
        <v>727</v>
      </c>
      <c r="AQ277" s="14" t="s">
        <v>925</v>
      </c>
      <c r="AR277" s="14"/>
      <c r="AZ277" t="s">
        <v>841</v>
      </c>
      <c r="BA277" s="14" t="s">
        <v>861</v>
      </c>
      <c r="BB277" s="63">
        <v>81</v>
      </c>
      <c r="BC277" s="64" t="s">
        <v>417</v>
      </c>
      <c r="BD277" s="14">
        <v>8</v>
      </c>
      <c r="BE277" s="14">
        <v>68</v>
      </c>
      <c r="BF277" t="s">
        <v>535</v>
      </c>
      <c r="BG277" t="s">
        <v>926</v>
      </c>
      <c r="BJ277" s="6" t="s">
        <v>923</v>
      </c>
      <c r="BK277" s="83" t="s">
        <v>727</v>
      </c>
      <c r="BL277" s="14" t="s">
        <v>925</v>
      </c>
      <c r="BQ277" s="105" t="str">
        <f t="shared" si="39"/>
        <v>v_89</v>
      </c>
      <c r="BR277" s="105">
        <f t="shared" si="40"/>
        <v>0</v>
      </c>
      <c r="BS277">
        <f t="shared" si="41"/>
        <v>820</v>
      </c>
      <c r="BT277" s="106"/>
    </row>
    <row r="278" spans="1:72" x14ac:dyDescent="0.25">
      <c r="A278">
        <v>278</v>
      </c>
      <c r="B278" t="s">
        <v>839</v>
      </c>
      <c r="C278" t="s">
        <v>840</v>
      </c>
      <c r="F278" s="14" t="s">
        <v>861</v>
      </c>
      <c r="H278" s="253">
        <v>8</v>
      </c>
      <c r="I278" s="253">
        <v>9</v>
      </c>
      <c r="J278" s="63">
        <v>85</v>
      </c>
      <c r="K278" s="205">
        <v>69</v>
      </c>
      <c r="L278" s="14">
        <v>9</v>
      </c>
      <c r="N278" s="38" t="s">
        <v>1183</v>
      </c>
      <c r="O278" s="203" t="s">
        <v>540</v>
      </c>
      <c r="P278" s="64" t="s">
        <v>436</v>
      </c>
      <c r="Q278" s="64"/>
      <c r="R278" s="14">
        <v>2590</v>
      </c>
      <c r="S278" s="14"/>
      <c r="T278" s="263" t="s">
        <v>1326</v>
      </c>
      <c r="U278" s="263" t="str">
        <f t="shared" si="37"/>
        <v>v_93</v>
      </c>
      <c r="V278" s="263">
        <f t="shared" si="38"/>
        <v>860</v>
      </c>
      <c r="W278" s="14" t="str">
        <f t="shared" si="34"/>
        <v>v_117</v>
      </c>
      <c r="X278" s="14">
        <f t="shared" si="35"/>
        <v>2590</v>
      </c>
      <c r="Y278" s="263" t="str">
        <f t="shared" si="36"/>
        <v>v_93</v>
      </c>
      <c r="Z278" s="263"/>
      <c r="AA278" s="263"/>
      <c r="AB278" s="263"/>
      <c r="AC278" s="263"/>
      <c r="AD278" s="18" t="s">
        <v>1010</v>
      </c>
      <c r="AE278" s="18"/>
      <c r="AF278" s="191" t="s">
        <v>1086</v>
      </c>
      <c r="AG278" s="192" t="s">
        <v>1099</v>
      </c>
      <c r="AH278" s="161" t="s">
        <v>1086</v>
      </c>
      <c r="AI278" s="161" t="s">
        <v>1100</v>
      </c>
      <c r="AJ278" s="161" t="s">
        <v>1101</v>
      </c>
      <c r="AK278" s="161" t="s">
        <v>1102</v>
      </c>
      <c r="AL278" s="161" t="s">
        <v>1099</v>
      </c>
      <c r="AM278" s="128"/>
      <c r="AO278" s="6" t="s">
        <v>438</v>
      </c>
      <c r="AP278" s="84" t="s">
        <v>927</v>
      </c>
      <c r="AQ278" s="61" t="s">
        <v>928</v>
      </c>
      <c r="AR278" s="61"/>
      <c r="AS278" s="8"/>
      <c r="AT278" s="8"/>
      <c r="AZ278" t="s">
        <v>841</v>
      </c>
      <c r="BA278" s="14" t="s">
        <v>861</v>
      </c>
      <c r="BB278" s="63">
        <v>85</v>
      </c>
      <c r="BC278" s="64" t="s">
        <v>436</v>
      </c>
      <c r="BD278" s="14">
        <v>9</v>
      </c>
      <c r="BE278" s="14">
        <v>69</v>
      </c>
      <c r="BF278" t="s">
        <v>540</v>
      </c>
      <c r="BG278" s="18" t="s">
        <v>441</v>
      </c>
      <c r="BJ278" s="6" t="s">
        <v>438</v>
      </c>
      <c r="BK278" s="84" t="s">
        <v>927</v>
      </c>
      <c r="BL278" s="61" t="s">
        <v>928</v>
      </c>
      <c r="BN278" s="8"/>
      <c r="BQ278" s="105" t="str">
        <f t="shared" si="39"/>
        <v>v_93</v>
      </c>
      <c r="BR278" s="105">
        <f t="shared" si="40"/>
        <v>0</v>
      </c>
      <c r="BS278">
        <f t="shared" si="41"/>
        <v>860</v>
      </c>
      <c r="BT278" s="106"/>
    </row>
    <row r="279" spans="1:72" x14ac:dyDescent="0.25">
      <c r="A279">
        <v>279</v>
      </c>
      <c r="B279" t="s">
        <v>839</v>
      </c>
      <c r="C279" t="s">
        <v>840</v>
      </c>
      <c r="F279" s="14" t="s">
        <v>861</v>
      </c>
      <c r="H279" s="253">
        <v>8</v>
      </c>
      <c r="I279" s="253">
        <v>10</v>
      </c>
      <c r="J279" s="63">
        <v>86</v>
      </c>
      <c r="K279" s="205">
        <v>70</v>
      </c>
      <c r="L279" s="14">
        <v>10</v>
      </c>
      <c r="N279" s="38" t="s">
        <v>1183</v>
      </c>
      <c r="O279" s="203" t="s">
        <v>548</v>
      </c>
      <c r="P279" s="64" t="s">
        <v>442</v>
      </c>
      <c r="Q279" s="64"/>
      <c r="R279" s="14">
        <v>2600</v>
      </c>
      <c r="S279" s="14"/>
      <c r="T279" s="263" t="s">
        <v>1326</v>
      </c>
      <c r="U279" s="263" t="str">
        <f t="shared" si="37"/>
        <v>v_94</v>
      </c>
      <c r="V279" s="263">
        <f t="shared" si="38"/>
        <v>870</v>
      </c>
      <c r="W279" s="14" t="str">
        <f t="shared" si="34"/>
        <v>v_118</v>
      </c>
      <c r="X279" s="14">
        <f t="shared" si="35"/>
        <v>2600</v>
      </c>
      <c r="Y279" s="263" t="str">
        <f t="shared" si="36"/>
        <v>v_94</v>
      </c>
      <c r="Z279" s="263"/>
      <c r="AA279" s="263"/>
      <c r="AB279" s="263"/>
      <c r="AC279" s="263"/>
      <c r="AD279" s="60" t="s">
        <v>1334</v>
      </c>
      <c r="AE279" s="18"/>
      <c r="AF279" s="191" t="s">
        <v>1169</v>
      </c>
      <c r="AG279" s="192" t="s">
        <v>1171</v>
      </c>
      <c r="AH279" s="161" t="s">
        <v>1169</v>
      </c>
      <c r="AI279" s="161" t="s">
        <v>1170</v>
      </c>
      <c r="AJ279" s="161" t="s">
        <v>1172</v>
      </c>
      <c r="AK279" s="161" t="s">
        <v>1173</v>
      </c>
      <c r="AL279" s="161" t="s">
        <v>1171</v>
      </c>
      <c r="AM279" s="128"/>
      <c r="AO279" s="6" t="s">
        <v>45</v>
      </c>
      <c r="AP279" s="83" t="s">
        <v>423</v>
      </c>
      <c r="AQ279" s="61" t="s">
        <v>929</v>
      </c>
      <c r="AR279" s="61"/>
      <c r="AZ279" t="s">
        <v>841</v>
      </c>
      <c r="BA279" s="14" t="s">
        <v>861</v>
      </c>
      <c r="BB279" s="63">
        <v>86</v>
      </c>
      <c r="BC279" s="64" t="s">
        <v>442</v>
      </c>
      <c r="BD279" s="14">
        <v>10</v>
      </c>
      <c r="BE279" s="14">
        <v>70</v>
      </c>
      <c r="BF279" t="s">
        <v>548</v>
      </c>
      <c r="BG279" s="18" t="s">
        <v>930</v>
      </c>
      <c r="BJ279" s="6" t="s">
        <v>45</v>
      </c>
      <c r="BK279" s="83" t="s">
        <v>423</v>
      </c>
      <c r="BL279" s="61" t="s">
        <v>929</v>
      </c>
      <c r="BQ279" s="105" t="str">
        <f t="shared" si="39"/>
        <v>v_94</v>
      </c>
      <c r="BR279" s="105">
        <f t="shared" si="40"/>
        <v>0</v>
      </c>
      <c r="BS279">
        <f t="shared" si="41"/>
        <v>870</v>
      </c>
      <c r="BT279" s="106"/>
    </row>
    <row r="280" spans="1:72" x14ac:dyDescent="0.25">
      <c r="A280">
        <v>280</v>
      </c>
      <c r="B280" t="s">
        <v>839</v>
      </c>
      <c r="C280" t="s">
        <v>840</v>
      </c>
      <c r="F280" s="14" t="s">
        <v>861</v>
      </c>
      <c r="H280" s="253">
        <v>8</v>
      </c>
      <c r="I280" s="253">
        <v>11</v>
      </c>
      <c r="J280" s="63">
        <v>87</v>
      </c>
      <c r="K280" s="205">
        <v>71</v>
      </c>
      <c r="L280" s="14">
        <v>11</v>
      </c>
      <c r="N280" s="38" t="s">
        <v>1183</v>
      </c>
      <c r="O280" s="203" t="s">
        <v>557</v>
      </c>
      <c r="P280" s="64" t="s">
        <v>446</v>
      </c>
      <c r="Q280" s="64"/>
      <c r="R280" s="14">
        <v>2610</v>
      </c>
      <c r="S280" s="14"/>
      <c r="T280" s="263" t="s">
        <v>1326</v>
      </c>
      <c r="U280" s="263" t="str">
        <f t="shared" si="37"/>
        <v>v_95</v>
      </c>
      <c r="V280" s="263">
        <f t="shared" si="38"/>
        <v>880</v>
      </c>
      <c r="W280" s="14" t="str">
        <f t="shared" si="34"/>
        <v>v_119</v>
      </c>
      <c r="X280" s="14">
        <f t="shared" si="35"/>
        <v>2610</v>
      </c>
      <c r="Y280" s="263" t="str">
        <f t="shared" si="36"/>
        <v>v_95</v>
      </c>
      <c r="Z280" s="263"/>
      <c r="AA280" s="263"/>
      <c r="AB280" s="263"/>
      <c r="AC280" s="263"/>
      <c r="AD280" s="60" t="s">
        <v>1335</v>
      </c>
      <c r="AE280" s="18"/>
      <c r="AF280" s="191" t="s">
        <v>1106</v>
      </c>
      <c r="AG280" s="192" t="s">
        <v>1110</v>
      </c>
      <c r="AH280" s="161" t="s">
        <v>1106</v>
      </c>
      <c r="AI280" s="161" t="s">
        <v>1107</v>
      </c>
      <c r="AJ280" s="161" t="s">
        <v>1108</v>
      </c>
      <c r="AK280" s="161" t="s">
        <v>1109</v>
      </c>
      <c r="AL280" s="161" t="s">
        <v>1110</v>
      </c>
      <c r="AM280" s="128"/>
      <c r="AO280" s="61" t="s">
        <v>45</v>
      </c>
      <c r="AP280" s="85" t="s">
        <v>423</v>
      </c>
      <c r="AQ280" s="61" t="s">
        <v>931</v>
      </c>
      <c r="AR280" s="61"/>
      <c r="AZ280" t="s">
        <v>841</v>
      </c>
      <c r="BA280" s="14" t="s">
        <v>861</v>
      </c>
      <c r="BB280" s="63">
        <v>87</v>
      </c>
      <c r="BC280" s="64" t="s">
        <v>446</v>
      </c>
      <c r="BD280" s="14">
        <v>11</v>
      </c>
      <c r="BE280" s="14">
        <v>71</v>
      </c>
      <c r="BF280" t="s">
        <v>557</v>
      </c>
      <c r="BG280" s="18" t="s">
        <v>449</v>
      </c>
      <c r="BJ280" s="61" t="s">
        <v>45</v>
      </c>
      <c r="BK280" s="85" t="s">
        <v>423</v>
      </c>
      <c r="BL280" s="61" t="s">
        <v>931</v>
      </c>
      <c r="BQ280" s="105" t="str">
        <f t="shared" si="39"/>
        <v>v_95</v>
      </c>
      <c r="BR280" s="105">
        <f t="shared" si="40"/>
        <v>0</v>
      </c>
      <c r="BS280">
        <f t="shared" si="41"/>
        <v>880</v>
      </c>
      <c r="BT280" s="106"/>
    </row>
    <row r="281" spans="1:72" x14ac:dyDescent="0.25">
      <c r="A281">
        <v>281</v>
      </c>
      <c r="B281" t="s">
        <v>839</v>
      </c>
      <c r="C281" t="s">
        <v>840</v>
      </c>
      <c r="F281" s="14" t="s">
        <v>861</v>
      </c>
      <c r="H281" s="253">
        <v>8</v>
      </c>
      <c r="I281" s="253">
        <v>12</v>
      </c>
      <c r="J281" s="63">
        <v>88</v>
      </c>
      <c r="K281" s="205">
        <v>72</v>
      </c>
      <c r="L281" s="14">
        <v>12</v>
      </c>
      <c r="N281" s="38" t="s">
        <v>1183</v>
      </c>
      <c r="O281" s="203" t="s">
        <v>544</v>
      </c>
      <c r="P281" s="64" t="s">
        <v>450</v>
      </c>
      <c r="Q281" s="64"/>
      <c r="R281" s="14">
        <v>2620</v>
      </c>
      <c r="S281" s="14"/>
      <c r="T281" s="263" t="s">
        <v>1326</v>
      </c>
      <c r="U281" s="263" t="str">
        <f t="shared" si="37"/>
        <v>v_96</v>
      </c>
      <c r="V281" s="263">
        <f t="shared" si="38"/>
        <v>890</v>
      </c>
      <c r="W281" s="14" t="str">
        <f t="shared" si="34"/>
        <v>v_120</v>
      </c>
      <c r="X281" s="14">
        <f t="shared" si="35"/>
        <v>2620</v>
      </c>
      <c r="Y281" s="263" t="str">
        <f t="shared" si="36"/>
        <v>v_96</v>
      </c>
      <c r="Z281" s="263"/>
      <c r="AA281" s="263"/>
      <c r="AB281" s="263"/>
      <c r="AC281" s="263"/>
      <c r="AD281" s="18" t="s">
        <v>1011</v>
      </c>
      <c r="AE281" s="18"/>
      <c r="AF281" s="191" t="s">
        <v>1086</v>
      </c>
      <c r="AG281" s="192" t="s">
        <v>1174</v>
      </c>
      <c r="AH281" s="161" t="s">
        <v>1086</v>
      </c>
      <c r="AI281" s="161" t="s">
        <v>1175</v>
      </c>
      <c r="AJ281" s="161" t="s">
        <v>1176</v>
      </c>
      <c r="AK281" s="161" t="s">
        <v>1177</v>
      </c>
      <c r="AL281" s="161" t="s">
        <v>1110</v>
      </c>
      <c r="AM281" s="128"/>
      <c r="AO281" s="6" t="s">
        <v>45</v>
      </c>
      <c r="AP281" s="83" t="s">
        <v>423</v>
      </c>
      <c r="AQ281" s="61" t="s">
        <v>932</v>
      </c>
      <c r="AR281" s="61"/>
      <c r="AZ281" t="s">
        <v>841</v>
      </c>
      <c r="BA281" s="14" t="s">
        <v>861</v>
      </c>
      <c r="BB281" s="63">
        <v>88</v>
      </c>
      <c r="BC281" s="64" t="s">
        <v>450</v>
      </c>
      <c r="BD281" s="14">
        <v>12</v>
      </c>
      <c r="BE281" s="14">
        <v>72</v>
      </c>
      <c r="BF281" t="s">
        <v>544</v>
      </c>
      <c r="BG281" s="18" t="s">
        <v>933</v>
      </c>
      <c r="BJ281" s="6" t="s">
        <v>45</v>
      </c>
      <c r="BK281" s="83" t="s">
        <v>423</v>
      </c>
      <c r="BL281" s="61" t="s">
        <v>932</v>
      </c>
      <c r="BQ281" s="105" t="str">
        <f t="shared" si="39"/>
        <v>v_96</v>
      </c>
      <c r="BR281" s="105">
        <f t="shared" si="40"/>
        <v>0</v>
      </c>
      <c r="BS281">
        <f t="shared" si="41"/>
        <v>890</v>
      </c>
      <c r="BT281" s="106"/>
    </row>
    <row r="282" spans="1:72" x14ac:dyDescent="0.25">
      <c r="A282">
        <v>282</v>
      </c>
      <c r="B282" t="s">
        <v>839</v>
      </c>
      <c r="C282" t="s">
        <v>840</v>
      </c>
      <c r="F282" s="14" t="s">
        <v>861</v>
      </c>
      <c r="H282" s="253">
        <v>9</v>
      </c>
      <c r="I282" s="253">
        <v>13</v>
      </c>
      <c r="K282" s="205">
        <v>73</v>
      </c>
      <c r="L282" s="14">
        <v>13</v>
      </c>
      <c r="N282" s="38" t="s">
        <v>1183</v>
      </c>
      <c r="O282" s="203" t="s">
        <v>553</v>
      </c>
      <c r="R282" s="14">
        <v>2630</v>
      </c>
      <c r="S282" s="14"/>
      <c r="T282" s="14"/>
      <c r="U282" s="263" t="str">
        <f t="shared" si="37"/>
        <v/>
      </c>
      <c r="V282" s="263" t="str">
        <f t="shared" si="38"/>
        <v/>
      </c>
      <c r="W282" s="14" t="str">
        <f t="shared" si="34"/>
        <v>v_121</v>
      </c>
      <c r="X282" s="14">
        <f t="shared" si="35"/>
        <v>2630</v>
      </c>
      <c r="Y282" s="263" t="str">
        <f t="shared" si="36"/>
        <v/>
      </c>
      <c r="Z282" s="263"/>
      <c r="AA282" s="14"/>
      <c r="AB282" s="14"/>
      <c r="AC282" s="14"/>
      <c r="AD282" t="s">
        <v>1012</v>
      </c>
      <c r="AF282" s="129" t="s">
        <v>1094</v>
      </c>
      <c r="AG282" s="130" t="s">
        <v>1096</v>
      </c>
      <c r="AH282" s="150" t="s">
        <v>1094</v>
      </c>
      <c r="AI282" s="150" t="s">
        <v>1095</v>
      </c>
      <c r="AJ282" s="150" t="s">
        <v>1097</v>
      </c>
      <c r="AK282" s="150" t="s">
        <v>1098</v>
      </c>
      <c r="AL282" s="150" t="s">
        <v>1096</v>
      </c>
      <c r="AM282" s="128"/>
      <c r="AN282" s="14"/>
      <c r="AO282" s="6" t="s">
        <v>923</v>
      </c>
      <c r="AP282" s="83" t="s">
        <v>727</v>
      </c>
      <c r="AQ282" s="14" t="s">
        <v>934</v>
      </c>
      <c r="AR282" s="14"/>
      <c r="AZ282" t="s">
        <v>841</v>
      </c>
      <c r="BA282" s="14" t="s">
        <v>861</v>
      </c>
      <c r="BD282" s="14">
        <v>13</v>
      </c>
      <c r="BE282" s="14">
        <v>73</v>
      </c>
      <c r="BF282" t="s">
        <v>553</v>
      </c>
      <c r="BG282" t="s">
        <v>935</v>
      </c>
      <c r="BI282" s="14"/>
      <c r="BJ282" s="6" t="s">
        <v>923</v>
      </c>
      <c r="BK282" s="83" t="s">
        <v>727</v>
      </c>
      <c r="BL282" s="14" t="s">
        <v>934</v>
      </c>
      <c r="BO282" s="14"/>
      <c r="BQ282" s="105" t="e">
        <f t="shared" si="39"/>
        <v>#N/A</v>
      </c>
      <c r="BR282" s="105" t="e">
        <f t="shared" si="40"/>
        <v>#N/A</v>
      </c>
      <c r="BS282" t="e">
        <f t="shared" si="41"/>
        <v>#N/A</v>
      </c>
      <c r="BT282" s="106"/>
    </row>
    <row r="283" spans="1:72" s="1" customFormat="1" x14ac:dyDescent="0.25">
      <c r="A283">
        <v>283</v>
      </c>
      <c r="B283" s="1" t="s">
        <v>839</v>
      </c>
      <c r="C283" s="1" t="s">
        <v>840</v>
      </c>
      <c r="F283" s="19" t="s">
        <v>861</v>
      </c>
      <c r="H283" s="254">
        <v>9</v>
      </c>
      <c r="I283" s="253">
        <v>14</v>
      </c>
      <c r="J283" s="211">
        <v>80</v>
      </c>
      <c r="K283" s="204">
        <v>74</v>
      </c>
      <c r="L283" s="19">
        <v>14</v>
      </c>
      <c r="N283" s="38" t="s">
        <v>1183</v>
      </c>
      <c r="O283" s="225" t="s">
        <v>563</v>
      </c>
      <c r="P283" s="212" t="s">
        <v>413</v>
      </c>
      <c r="Q283" s="212"/>
      <c r="R283" s="14">
        <v>2640</v>
      </c>
      <c r="S283" s="14"/>
      <c r="T283" s="263" t="s">
        <v>1326</v>
      </c>
      <c r="U283" s="263" t="str">
        <f t="shared" si="37"/>
        <v>v_88</v>
      </c>
      <c r="V283" s="263">
        <f t="shared" si="38"/>
        <v>810</v>
      </c>
      <c r="W283" s="14" t="str">
        <f t="shared" si="34"/>
        <v>v_122</v>
      </c>
      <c r="X283" s="14">
        <f t="shared" si="35"/>
        <v>2640</v>
      </c>
      <c r="Y283" s="263" t="str">
        <f t="shared" si="36"/>
        <v>v_88</v>
      </c>
      <c r="Z283" s="263"/>
      <c r="AA283" s="263"/>
      <c r="AB283" s="263"/>
      <c r="AC283" s="263"/>
      <c r="AD283" s="18" t="s">
        <v>1298</v>
      </c>
      <c r="AE283" s="18"/>
      <c r="AF283" s="214" t="s">
        <v>1086</v>
      </c>
      <c r="AG283" s="215" t="s">
        <v>1174</v>
      </c>
      <c r="AH283" s="216" t="s">
        <v>1086</v>
      </c>
      <c r="AI283" s="216" t="s">
        <v>1178</v>
      </c>
      <c r="AJ283" s="216" t="s">
        <v>1145</v>
      </c>
      <c r="AK283" s="216" t="s">
        <v>1107</v>
      </c>
      <c r="AL283" s="216" t="s">
        <v>1174</v>
      </c>
      <c r="AM283" s="217"/>
      <c r="AN283" s="19"/>
      <c r="AO283" s="218" t="s">
        <v>393</v>
      </c>
      <c r="AP283" s="219" t="s">
        <v>394</v>
      </c>
      <c r="AQ283" s="220" t="s">
        <v>936</v>
      </c>
      <c r="AR283" s="220"/>
      <c r="AX283" s="221"/>
      <c r="AZ283" s="1" t="s">
        <v>841</v>
      </c>
      <c r="BA283" s="19" t="s">
        <v>861</v>
      </c>
      <c r="BB283" s="211">
        <v>80</v>
      </c>
      <c r="BC283" s="212" t="s">
        <v>413</v>
      </c>
      <c r="BD283" s="19">
        <v>14</v>
      </c>
      <c r="BE283" s="19">
        <v>74</v>
      </c>
      <c r="BF283" s="1" t="s">
        <v>563</v>
      </c>
      <c r="BG283" s="213" t="s">
        <v>937</v>
      </c>
      <c r="BI283" s="19"/>
      <c r="BJ283" s="218" t="s">
        <v>393</v>
      </c>
      <c r="BK283" s="219" t="s">
        <v>394</v>
      </c>
      <c r="BL283" s="220" t="s">
        <v>936</v>
      </c>
      <c r="BM283" s="221"/>
      <c r="BO283" s="19"/>
      <c r="BQ283" s="222" t="str">
        <f t="shared" si="39"/>
        <v>v_88</v>
      </c>
      <c r="BR283" s="105">
        <f t="shared" si="40"/>
        <v>0</v>
      </c>
      <c r="BS283">
        <f t="shared" si="41"/>
        <v>810</v>
      </c>
      <c r="BT283" s="223"/>
    </row>
    <row r="284" spans="1:72" x14ac:dyDescent="0.25">
      <c r="A284">
        <v>284</v>
      </c>
      <c r="B284" t="s">
        <v>839</v>
      </c>
      <c r="C284" t="s">
        <v>840</v>
      </c>
      <c r="F284" s="14" t="s">
        <v>861</v>
      </c>
      <c r="H284" s="253">
        <v>9</v>
      </c>
      <c r="I284" s="253">
        <v>15</v>
      </c>
      <c r="J284" s="63">
        <v>110</v>
      </c>
      <c r="K284" s="205">
        <v>75</v>
      </c>
      <c r="L284" s="14">
        <v>15</v>
      </c>
      <c r="N284" s="38" t="s">
        <v>1183</v>
      </c>
      <c r="O284" s="203" t="s">
        <v>567</v>
      </c>
      <c r="P284" s="64" t="s">
        <v>544</v>
      </c>
      <c r="Q284" s="64"/>
      <c r="R284" s="14">
        <v>2650</v>
      </c>
      <c r="S284" s="14"/>
      <c r="T284" s="263" t="s">
        <v>1326</v>
      </c>
      <c r="U284" s="263" t="str">
        <f t="shared" si="37"/>
        <v>v_120</v>
      </c>
      <c r="V284" s="263">
        <f t="shared" si="38"/>
        <v>1110</v>
      </c>
      <c r="W284" s="14" t="str">
        <f t="shared" si="34"/>
        <v>v_123</v>
      </c>
      <c r="X284" s="14">
        <f t="shared" si="35"/>
        <v>2650</v>
      </c>
      <c r="Y284" s="263" t="str">
        <f t="shared" si="36"/>
        <v>v_120</v>
      </c>
      <c r="Z284" s="263"/>
      <c r="AA284" s="263"/>
      <c r="AB284" s="263"/>
      <c r="AC284" s="263"/>
      <c r="AD284" s="18" t="s">
        <v>1013</v>
      </c>
      <c r="AE284" s="18"/>
      <c r="AF284" s="191" t="s">
        <v>1117</v>
      </c>
      <c r="AG284" s="192" t="s">
        <v>1094</v>
      </c>
      <c r="AH284" s="161" t="s">
        <v>1117</v>
      </c>
      <c r="AI284" s="161" t="s">
        <v>1179</v>
      </c>
      <c r="AJ284" s="161" t="s">
        <v>1180</v>
      </c>
      <c r="AK284" s="161" t="s">
        <v>1165</v>
      </c>
      <c r="AL284" s="161" t="s">
        <v>1094</v>
      </c>
      <c r="AM284" s="128"/>
      <c r="AN284" s="14"/>
      <c r="AO284" s="6" t="s">
        <v>45</v>
      </c>
      <c r="AP284" s="83" t="s">
        <v>423</v>
      </c>
      <c r="AQ284" s="61" t="s">
        <v>938</v>
      </c>
      <c r="AR284" s="61"/>
      <c r="AZ284" t="s">
        <v>841</v>
      </c>
      <c r="BA284" s="14" t="s">
        <v>861</v>
      </c>
      <c r="BB284" s="63">
        <v>110</v>
      </c>
      <c r="BC284" s="64" t="s">
        <v>544</v>
      </c>
      <c r="BD284" s="14">
        <v>15</v>
      </c>
      <c r="BE284" s="14">
        <v>75</v>
      </c>
      <c r="BF284" t="s">
        <v>567</v>
      </c>
      <c r="BG284" s="18" t="s">
        <v>939</v>
      </c>
      <c r="BI284" s="14"/>
      <c r="BJ284" s="6" t="s">
        <v>45</v>
      </c>
      <c r="BK284" s="83" t="s">
        <v>423</v>
      </c>
      <c r="BL284" s="61" t="s">
        <v>938</v>
      </c>
      <c r="BO284" s="16"/>
      <c r="BQ284" s="105" t="str">
        <f t="shared" si="39"/>
        <v>v_120</v>
      </c>
      <c r="BR284" s="105">
        <f t="shared" si="40"/>
        <v>0</v>
      </c>
      <c r="BS284">
        <f t="shared" si="41"/>
        <v>1110</v>
      </c>
      <c r="BT284" s="106"/>
    </row>
    <row r="285" spans="1:72" x14ac:dyDescent="0.25">
      <c r="A285">
        <v>285</v>
      </c>
      <c r="B285" t="s">
        <v>839</v>
      </c>
      <c r="C285" t="s">
        <v>840</v>
      </c>
      <c r="F285" s="14" t="s">
        <v>861</v>
      </c>
      <c r="H285" s="253">
        <v>9</v>
      </c>
      <c r="I285" s="253">
        <v>16</v>
      </c>
      <c r="J285" s="65">
        <v>112</v>
      </c>
      <c r="K285" s="210">
        <v>76</v>
      </c>
      <c r="L285" s="56">
        <v>16</v>
      </c>
      <c r="N285" s="38" t="s">
        <v>1183</v>
      </c>
      <c r="O285" s="208" t="s">
        <v>571</v>
      </c>
      <c r="P285" s="66" t="s">
        <v>553</v>
      </c>
      <c r="Q285" s="66"/>
      <c r="R285" s="14">
        <v>2660</v>
      </c>
      <c r="S285" s="14"/>
      <c r="T285" s="263" t="s">
        <v>1326</v>
      </c>
      <c r="U285" s="263" t="str">
        <f t="shared" si="37"/>
        <v>v_121</v>
      </c>
      <c r="V285" s="263">
        <f t="shared" si="38"/>
        <v>1130</v>
      </c>
      <c r="W285" s="14" t="str">
        <f t="shared" si="34"/>
        <v>v_124</v>
      </c>
      <c r="X285" s="14">
        <f t="shared" si="35"/>
        <v>2660</v>
      </c>
      <c r="Y285" s="263" t="str">
        <f t="shared" si="36"/>
        <v>v_121</v>
      </c>
      <c r="Z285" s="263"/>
      <c r="AA285" s="263"/>
      <c r="AB285" s="263"/>
      <c r="AC285" s="263"/>
      <c r="AD285" t="s">
        <v>554</v>
      </c>
      <c r="AF285" s="129" t="s">
        <v>1118</v>
      </c>
      <c r="AG285" s="130" t="s">
        <v>1122</v>
      </c>
      <c r="AH285" s="150" t="s">
        <v>1118</v>
      </c>
      <c r="AI285" s="150" t="s">
        <v>1119</v>
      </c>
      <c r="AJ285" s="150" t="s">
        <v>1181</v>
      </c>
      <c r="AK285" s="150" t="s">
        <v>1182</v>
      </c>
      <c r="AL285" s="150" t="s">
        <v>1122</v>
      </c>
      <c r="AM285" s="128"/>
      <c r="AN285" s="14"/>
      <c r="AO285" s="6" t="s">
        <v>438</v>
      </c>
      <c r="AP285" s="84" t="s">
        <v>658</v>
      </c>
      <c r="AQ285" s="61" t="s">
        <v>940</v>
      </c>
      <c r="AR285" s="61"/>
      <c r="AZ285" t="s">
        <v>841</v>
      </c>
      <c r="BA285" s="14" t="s">
        <v>861</v>
      </c>
      <c r="BB285" s="63">
        <v>112</v>
      </c>
      <c r="BC285" s="64" t="s">
        <v>553</v>
      </c>
      <c r="BD285" s="14">
        <v>16</v>
      </c>
      <c r="BE285" s="14">
        <v>76</v>
      </c>
      <c r="BF285" t="s">
        <v>571</v>
      </c>
      <c r="BG285" t="s">
        <v>556</v>
      </c>
      <c r="BI285" s="14"/>
      <c r="BJ285" s="6" t="s">
        <v>438</v>
      </c>
      <c r="BK285" s="84" t="s">
        <v>658</v>
      </c>
      <c r="BL285" s="61" t="s">
        <v>940</v>
      </c>
      <c r="BO285" s="16"/>
      <c r="BQ285" s="105" t="str">
        <f t="shared" si="39"/>
        <v>v_121</v>
      </c>
      <c r="BR285" s="105">
        <f t="shared" si="40"/>
        <v>0</v>
      </c>
      <c r="BS285">
        <f t="shared" si="41"/>
        <v>1130</v>
      </c>
      <c r="BT285" s="106"/>
    </row>
    <row r="286" spans="1:72" x14ac:dyDescent="0.25">
      <c r="A286">
        <v>286</v>
      </c>
      <c r="B286" t="s">
        <v>839</v>
      </c>
      <c r="C286" t="s">
        <v>840</v>
      </c>
      <c r="F286" t="s">
        <v>811</v>
      </c>
      <c r="H286" s="253">
        <v>9</v>
      </c>
      <c r="I286" s="253">
        <v>17</v>
      </c>
      <c r="J286" s="63">
        <v>17</v>
      </c>
      <c r="K286" s="205">
        <v>77</v>
      </c>
      <c r="L286" s="14">
        <v>17</v>
      </c>
      <c r="N286" s="38" t="s">
        <v>1183</v>
      </c>
      <c r="O286" s="203" t="s">
        <v>575</v>
      </c>
      <c r="P286" s="64" t="s">
        <v>96</v>
      </c>
      <c r="Q286" s="64"/>
      <c r="R286" s="14">
        <v>2670</v>
      </c>
      <c r="S286" s="14"/>
      <c r="T286" s="263" t="s">
        <v>1326</v>
      </c>
      <c r="U286" s="263" t="str">
        <f t="shared" si="37"/>
        <v>v_26</v>
      </c>
      <c r="V286" s="263">
        <f t="shared" si="38"/>
        <v>170</v>
      </c>
      <c r="W286" s="14" t="str">
        <f t="shared" si="34"/>
        <v>v_125</v>
      </c>
      <c r="X286" s="14">
        <f t="shared" si="35"/>
        <v>2670</v>
      </c>
      <c r="Y286" s="263" t="str">
        <f t="shared" si="36"/>
        <v>v_26</v>
      </c>
      <c r="Z286" s="263"/>
      <c r="AA286" s="263"/>
      <c r="AB286" s="263"/>
      <c r="AC286" s="263"/>
      <c r="AD286" s="15" t="s">
        <v>1299</v>
      </c>
      <c r="AE286" s="15"/>
      <c r="AF286" s="140" t="s">
        <v>1151</v>
      </c>
      <c r="AG286" s="56" t="s">
        <v>1155</v>
      </c>
      <c r="AH286" s="159" t="s">
        <v>1151</v>
      </c>
      <c r="AI286" s="159" t="s">
        <v>1152</v>
      </c>
      <c r="AJ286" s="159" t="s">
        <v>1153</v>
      </c>
      <c r="AK286" s="159" t="s">
        <v>1154</v>
      </c>
      <c r="AL286" s="159" t="s">
        <v>1155</v>
      </c>
      <c r="AM286" s="128"/>
      <c r="AN286" s="14"/>
      <c r="AO286" s="73" t="s">
        <v>18</v>
      </c>
      <c r="AP286" s="73" t="s">
        <v>98</v>
      </c>
      <c r="AQ286" s="42" t="s">
        <v>941</v>
      </c>
      <c r="AR286" s="42"/>
      <c r="AZ286" t="s">
        <v>841</v>
      </c>
      <c r="BA286" t="s">
        <v>811</v>
      </c>
      <c r="BB286" s="63">
        <v>17</v>
      </c>
      <c r="BC286" s="64" t="s">
        <v>96</v>
      </c>
      <c r="BD286" s="14">
        <v>17</v>
      </c>
      <c r="BE286" s="14">
        <v>77</v>
      </c>
      <c r="BF286" t="s">
        <v>575</v>
      </c>
      <c r="BG286" s="15" t="s">
        <v>942</v>
      </c>
      <c r="BI286" s="14"/>
      <c r="BJ286" s="73" t="s">
        <v>18</v>
      </c>
      <c r="BK286" s="73" t="s">
        <v>98</v>
      </c>
      <c r="BL286" s="42" t="s">
        <v>941</v>
      </c>
      <c r="BO286" s="14"/>
      <c r="BQ286" s="105" t="str">
        <f t="shared" si="39"/>
        <v>v_26</v>
      </c>
      <c r="BR286" s="105">
        <f t="shared" si="40"/>
        <v>0</v>
      </c>
      <c r="BS286">
        <f t="shared" si="41"/>
        <v>170</v>
      </c>
      <c r="BT286" s="106"/>
    </row>
    <row r="287" spans="1:72" x14ac:dyDescent="0.25">
      <c r="A287">
        <v>287</v>
      </c>
      <c r="B287" t="s">
        <v>839</v>
      </c>
      <c r="C287" t="s">
        <v>840</v>
      </c>
      <c r="F287" s="14" t="s">
        <v>811</v>
      </c>
      <c r="H287" s="253">
        <v>9</v>
      </c>
      <c r="I287" s="253">
        <v>18</v>
      </c>
      <c r="J287" s="63">
        <v>71</v>
      </c>
      <c r="K287" s="205">
        <v>79</v>
      </c>
      <c r="L287" s="14">
        <v>18</v>
      </c>
      <c r="N287" s="38" t="s">
        <v>1183</v>
      </c>
      <c r="O287" s="203" t="s">
        <v>582</v>
      </c>
      <c r="P287" s="64" t="s">
        <v>366</v>
      </c>
      <c r="Q287" s="64"/>
      <c r="R287" s="14">
        <v>2680</v>
      </c>
      <c r="S287" s="14"/>
      <c r="T287" s="263" t="s">
        <v>1326</v>
      </c>
      <c r="U287" s="263" t="str">
        <f t="shared" si="37"/>
        <v>v_81</v>
      </c>
      <c r="V287" s="263">
        <f t="shared" si="38"/>
        <v>720</v>
      </c>
      <c r="W287" s="14" t="str">
        <f t="shared" si="34"/>
        <v>v_127</v>
      </c>
      <c r="X287" s="14">
        <f t="shared" si="35"/>
        <v>2680</v>
      </c>
      <c r="Y287" s="263" t="str">
        <f t="shared" si="36"/>
        <v>v_81</v>
      </c>
      <c r="Z287" s="263"/>
      <c r="AA287" s="263"/>
      <c r="AB287" s="263"/>
      <c r="AC287" s="263"/>
      <c r="AD287" s="15" t="s">
        <v>367</v>
      </c>
      <c r="AE287" s="15"/>
      <c r="AF287" s="140" t="s">
        <v>1147</v>
      </c>
      <c r="AG287" s="141" t="s">
        <v>1074</v>
      </c>
      <c r="AH287" s="159" t="s">
        <v>1148</v>
      </c>
      <c r="AI287" s="159" t="s">
        <v>1071</v>
      </c>
      <c r="AJ287" s="159" t="s">
        <v>1149</v>
      </c>
      <c r="AK287" s="159" t="s">
        <v>1150</v>
      </c>
      <c r="AL287" s="159" t="s">
        <v>1074</v>
      </c>
      <c r="AM287" s="128"/>
      <c r="AN287" s="14"/>
      <c r="AO287" s="4" t="s">
        <v>107</v>
      </c>
      <c r="AP287" s="4" t="s">
        <v>108</v>
      </c>
      <c r="AQ287" s="5" t="s">
        <v>943</v>
      </c>
      <c r="AR287" s="5"/>
      <c r="AZ287" t="s">
        <v>841</v>
      </c>
      <c r="BA287" s="14" t="s">
        <v>811</v>
      </c>
      <c r="BB287" s="63">
        <v>71</v>
      </c>
      <c r="BC287" s="64" t="s">
        <v>366</v>
      </c>
      <c r="BD287" s="14">
        <v>18</v>
      </c>
      <c r="BE287" s="14">
        <v>79</v>
      </c>
      <c r="BF287" t="s">
        <v>582</v>
      </c>
      <c r="BG287" s="15" t="s">
        <v>944</v>
      </c>
      <c r="BI287" s="14"/>
      <c r="BJ287" s="4" t="s">
        <v>107</v>
      </c>
      <c r="BK287" s="4" t="s">
        <v>108</v>
      </c>
      <c r="BL287" s="5" t="s">
        <v>943</v>
      </c>
      <c r="BO287" s="14"/>
      <c r="BQ287" s="105" t="str">
        <f t="shared" si="39"/>
        <v>v_81</v>
      </c>
      <c r="BR287" s="105">
        <f t="shared" si="40"/>
        <v>0</v>
      </c>
      <c r="BS287">
        <f t="shared" si="41"/>
        <v>720</v>
      </c>
      <c r="BT287" s="106"/>
    </row>
    <row r="288" spans="1:72" x14ac:dyDescent="0.25">
      <c r="A288">
        <v>288</v>
      </c>
      <c r="B288" t="s">
        <v>839</v>
      </c>
      <c r="C288" t="s">
        <v>840</v>
      </c>
      <c r="F288" s="14" t="s">
        <v>811</v>
      </c>
      <c r="H288" s="253">
        <v>9</v>
      </c>
      <c r="I288" s="253">
        <v>19</v>
      </c>
      <c r="J288" s="63">
        <v>57</v>
      </c>
      <c r="K288" s="205">
        <v>80</v>
      </c>
      <c r="L288" s="14">
        <v>19</v>
      </c>
      <c r="N288" s="38" t="s">
        <v>1183</v>
      </c>
      <c r="O288" s="203" t="s">
        <v>586</v>
      </c>
      <c r="P288" s="64" t="s">
        <v>302</v>
      </c>
      <c r="Q288" s="64"/>
      <c r="R288" s="14">
        <v>2690</v>
      </c>
      <c r="S288" s="14"/>
      <c r="T288" s="263" t="s">
        <v>1326</v>
      </c>
      <c r="U288" s="263" t="str">
        <f t="shared" si="37"/>
        <v>v_65</v>
      </c>
      <c r="V288" s="263">
        <f t="shared" si="38"/>
        <v>570</v>
      </c>
      <c r="W288" s="14" t="str">
        <f t="shared" si="34"/>
        <v>v_128</v>
      </c>
      <c r="X288" s="14">
        <f t="shared" si="35"/>
        <v>2690</v>
      </c>
      <c r="Y288" s="263" t="str">
        <f t="shared" si="36"/>
        <v>v_65</v>
      </c>
      <c r="Z288" s="263"/>
      <c r="AA288" s="263"/>
      <c r="AB288" s="263"/>
      <c r="AC288" s="14"/>
      <c r="AD288" s="15" t="s">
        <v>303</v>
      </c>
      <c r="AE288" s="15"/>
      <c r="AF288" s="140" t="s">
        <v>1064</v>
      </c>
      <c r="AG288" s="141" t="s">
        <v>1065</v>
      </c>
      <c r="AH288" s="159" t="s">
        <v>1064</v>
      </c>
      <c r="AI288" s="159" t="s">
        <v>1146</v>
      </c>
      <c r="AJ288" s="159" t="s">
        <v>1067</v>
      </c>
      <c r="AK288" s="159" t="s">
        <v>1068</v>
      </c>
      <c r="AL288" s="159" t="s">
        <v>1065</v>
      </c>
      <c r="AM288" s="128"/>
      <c r="AN288" s="14"/>
      <c r="AO288" s="4" t="s">
        <v>107</v>
      </c>
      <c r="AP288" s="4" t="s">
        <v>297</v>
      </c>
      <c r="AQ288" s="5" t="s">
        <v>945</v>
      </c>
      <c r="AR288" s="5"/>
      <c r="AZ288" t="s">
        <v>841</v>
      </c>
      <c r="BA288" s="14" t="s">
        <v>811</v>
      </c>
      <c r="BB288" s="63">
        <v>57</v>
      </c>
      <c r="BC288" s="64" t="s">
        <v>302</v>
      </c>
      <c r="BD288" s="14">
        <v>19</v>
      </c>
      <c r="BE288" s="14">
        <v>80</v>
      </c>
      <c r="BF288" t="s">
        <v>586</v>
      </c>
      <c r="BG288" s="15" t="s">
        <v>305</v>
      </c>
      <c r="BI288" s="14"/>
      <c r="BJ288" s="4" t="s">
        <v>107</v>
      </c>
      <c r="BK288" s="4" t="s">
        <v>297</v>
      </c>
      <c r="BL288" s="5" t="s">
        <v>945</v>
      </c>
      <c r="BO288" s="14"/>
      <c r="BQ288" s="105" t="str">
        <f t="shared" si="39"/>
        <v>v_65</v>
      </c>
      <c r="BR288" s="105">
        <f t="shared" si="40"/>
        <v>0</v>
      </c>
      <c r="BS288">
        <f t="shared" si="41"/>
        <v>570</v>
      </c>
      <c r="BT288" s="106"/>
    </row>
    <row r="289" spans="1:72" x14ac:dyDescent="0.25">
      <c r="A289">
        <v>289</v>
      </c>
      <c r="B289" t="s">
        <v>839</v>
      </c>
      <c r="C289" t="s">
        <v>840</v>
      </c>
      <c r="F289" s="14" t="s">
        <v>811</v>
      </c>
      <c r="H289" s="253">
        <v>9</v>
      </c>
      <c r="I289" s="253">
        <v>20</v>
      </c>
      <c r="J289" s="63">
        <v>59</v>
      </c>
      <c r="K289" s="205">
        <v>81</v>
      </c>
      <c r="L289" s="14">
        <v>20</v>
      </c>
      <c r="N289" s="38" t="s">
        <v>1183</v>
      </c>
      <c r="O289" s="203" t="s">
        <v>594</v>
      </c>
      <c r="P289" s="64" t="s">
        <v>312</v>
      </c>
      <c r="Q289" s="64"/>
      <c r="R289" s="14">
        <v>2700</v>
      </c>
      <c r="S289" s="14"/>
      <c r="T289" s="263" t="s">
        <v>1326</v>
      </c>
      <c r="U289" s="263" t="str">
        <f t="shared" si="37"/>
        <v>v_67</v>
      </c>
      <c r="V289" s="263">
        <f t="shared" si="38"/>
        <v>590</v>
      </c>
      <c r="W289" s="14" t="str">
        <f t="shared" si="34"/>
        <v>v_129</v>
      </c>
      <c r="X289" s="14">
        <f t="shared" si="35"/>
        <v>2700</v>
      </c>
      <c r="Y289" s="263" t="str">
        <f t="shared" si="36"/>
        <v>v_67</v>
      </c>
      <c r="Z289" s="263"/>
      <c r="AA289" s="263"/>
      <c r="AB289" s="263"/>
      <c r="AC289" s="14"/>
      <c r="AD289" s="266" t="s">
        <v>1336</v>
      </c>
      <c r="AE289" s="15"/>
      <c r="AF289" s="140" t="s">
        <v>1071</v>
      </c>
      <c r="AG289" s="141" t="s">
        <v>1072</v>
      </c>
      <c r="AH289" s="159" t="s">
        <v>1071</v>
      </c>
      <c r="AI289" s="159" t="s">
        <v>1073</v>
      </c>
      <c r="AJ289" s="159" t="s">
        <v>1074</v>
      </c>
      <c r="AK289" s="159" t="s">
        <v>1075</v>
      </c>
      <c r="AL289" s="159" t="s">
        <v>1072</v>
      </c>
      <c r="AM289" s="128"/>
      <c r="AN289" s="14"/>
      <c r="AO289" s="4" t="s">
        <v>107</v>
      </c>
      <c r="AP289" s="4" t="s">
        <v>297</v>
      </c>
      <c r="AQ289" s="5" t="s">
        <v>946</v>
      </c>
      <c r="AR289" s="5"/>
      <c r="AZ289" t="s">
        <v>841</v>
      </c>
      <c r="BA289" s="14" t="s">
        <v>811</v>
      </c>
      <c r="BB289" s="63">
        <v>59</v>
      </c>
      <c r="BC289" s="64" t="s">
        <v>312</v>
      </c>
      <c r="BD289" s="14">
        <v>20</v>
      </c>
      <c r="BE289" s="14">
        <v>81</v>
      </c>
      <c r="BF289" t="s">
        <v>594</v>
      </c>
      <c r="BG289" s="15" t="s">
        <v>947</v>
      </c>
      <c r="BI289" s="14"/>
      <c r="BJ289" s="4" t="s">
        <v>107</v>
      </c>
      <c r="BK289" s="4" t="s">
        <v>297</v>
      </c>
      <c r="BL289" s="5" t="s">
        <v>946</v>
      </c>
      <c r="BO289" s="14"/>
      <c r="BQ289" s="105" t="str">
        <f t="shared" si="39"/>
        <v>v_67</v>
      </c>
      <c r="BR289" s="105">
        <f t="shared" si="40"/>
        <v>0</v>
      </c>
      <c r="BS289">
        <f t="shared" si="41"/>
        <v>590</v>
      </c>
      <c r="BT289" s="106"/>
    </row>
    <row r="290" spans="1:72" x14ac:dyDescent="0.25">
      <c r="A290">
        <v>290</v>
      </c>
      <c r="B290" t="s">
        <v>839</v>
      </c>
      <c r="C290" t="s">
        <v>840</v>
      </c>
      <c r="F290" s="14" t="s">
        <v>811</v>
      </c>
      <c r="H290" s="253">
        <v>10</v>
      </c>
      <c r="I290" s="253">
        <v>21</v>
      </c>
      <c r="J290" s="63">
        <v>60</v>
      </c>
      <c r="K290" s="205">
        <v>82</v>
      </c>
      <c r="L290" s="14">
        <v>21</v>
      </c>
      <c r="N290" s="38" t="s">
        <v>1183</v>
      </c>
      <c r="O290" s="203" t="s">
        <v>948</v>
      </c>
      <c r="P290" s="64" t="s">
        <v>319</v>
      </c>
      <c r="Q290" s="64"/>
      <c r="R290" s="14">
        <v>2710</v>
      </c>
      <c r="S290" s="14"/>
      <c r="T290" s="263" t="s">
        <v>1326</v>
      </c>
      <c r="U290" s="263" t="str">
        <f t="shared" si="37"/>
        <v>v_68</v>
      </c>
      <c r="V290" s="263">
        <f t="shared" si="38"/>
        <v>610</v>
      </c>
      <c r="W290" s="14" t="str">
        <f t="shared" si="34"/>
        <v>v_131</v>
      </c>
      <c r="X290" s="14">
        <f t="shared" si="35"/>
        <v>2710</v>
      </c>
      <c r="Y290" s="263" t="str">
        <f t="shared" si="36"/>
        <v>v_68</v>
      </c>
      <c r="Z290" s="263"/>
      <c r="AA290" s="263"/>
      <c r="AB290" s="263"/>
      <c r="AC290" s="14"/>
      <c r="AD290" s="86" t="s">
        <v>1283</v>
      </c>
      <c r="AE290" s="86"/>
      <c r="AF290" s="193"/>
      <c r="AG290" s="194"/>
      <c r="AH290" s="162"/>
      <c r="AI290" s="162"/>
      <c r="AJ290" s="162"/>
      <c r="AK290" s="162"/>
      <c r="AL290" s="162"/>
      <c r="AM290" s="143"/>
      <c r="AN290" s="18"/>
      <c r="AO290" s="2" t="s">
        <v>107</v>
      </c>
      <c r="AP290" s="2" t="s">
        <v>297</v>
      </c>
      <c r="AQ290" s="87" t="s">
        <v>949</v>
      </c>
      <c r="AR290" s="87"/>
      <c r="AZ290" t="s">
        <v>841</v>
      </c>
      <c r="BA290" s="14" t="s">
        <v>811</v>
      </c>
      <c r="BB290" s="63">
        <v>60</v>
      </c>
      <c r="BC290" s="64" t="s">
        <v>319</v>
      </c>
      <c r="BD290" s="14">
        <v>21</v>
      </c>
      <c r="BE290" s="14">
        <v>82</v>
      </c>
      <c r="BF290" t="s">
        <v>948</v>
      </c>
      <c r="BG290" s="86" t="s">
        <v>950</v>
      </c>
      <c r="BH290" s="18"/>
      <c r="BI290" s="18"/>
      <c r="BJ290" s="2" t="s">
        <v>107</v>
      </c>
      <c r="BK290" s="2" t="s">
        <v>297</v>
      </c>
      <c r="BL290" s="87" t="s">
        <v>949</v>
      </c>
      <c r="BQ290" s="105" t="str">
        <f t="shared" si="39"/>
        <v>v_68</v>
      </c>
      <c r="BR290" s="105">
        <f t="shared" si="40"/>
        <v>541</v>
      </c>
      <c r="BS290">
        <f t="shared" si="41"/>
        <v>610</v>
      </c>
      <c r="BT290" s="106"/>
    </row>
    <row r="291" spans="1:72" x14ac:dyDescent="0.25">
      <c r="A291">
        <v>291</v>
      </c>
      <c r="B291" t="s">
        <v>839</v>
      </c>
      <c r="C291" t="s">
        <v>840</v>
      </c>
      <c r="F291" s="14" t="s">
        <v>811</v>
      </c>
      <c r="H291" s="253">
        <v>10</v>
      </c>
      <c r="J291" s="63">
        <v>61</v>
      </c>
      <c r="K291" s="205">
        <v>83</v>
      </c>
      <c r="L291" s="14">
        <v>21</v>
      </c>
      <c r="N291" s="38" t="s">
        <v>1183</v>
      </c>
      <c r="O291" s="203" t="s">
        <v>606</v>
      </c>
      <c r="P291" s="64" t="s">
        <v>323</v>
      </c>
      <c r="Q291" s="64"/>
      <c r="R291" s="14">
        <v>2720</v>
      </c>
      <c r="S291" s="14"/>
      <c r="T291" s="263" t="s">
        <v>1326</v>
      </c>
      <c r="U291" s="263" t="str">
        <f t="shared" si="37"/>
        <v>v_69</v>
      </c>
      <c r="V291" s="263">
        <f t="shared" si="38"/>
        <v>620</v>
      </c>
      <c r="W291" s="14" t="str">
        <f t="shared" si="34"/>
        <v>v_132</v>
      </c>
      <c r="X291" s="14">
        <f t="shared" si="35"/>
        <v>2720</v>
      </c>
      <c r="Y291" s="263" t="str">
        <f t="shared" si="36"/>
        <v>v_69</v>
      </c>
      <c r="Z291" s="263"/>
      <c r="AA291" s="263"/>
      <c r="AB291" s="263"/>
      <c r="AC291" s="14"/>
      <c r="AD291" s="88" t="s">
        <v>1313</v>
      </c>
      <c r="AE291" s="88"/>
      <c r="AF291" s="195"/>
      <c r="AG291" s="196"/>
      <c r="AH291" s="163"/>
      <c r="AI291" s="163"/>
      <c r="AJ291" s="163"/>
      <c r="AK291" s="163"/>
      <c r="AL291" s="163"/>
      <c r="AM291" s="143"/>
      <c r="AN291" s="18"/>
      <c r="AO291" s="2" t="s">
        <v>107</v>
      </c>
      <c r="AP291" s="2" t="s">
        <v>297</v>
      </c>
      <c r="AQ291" s="87" t="s">
        <v>951</v>
      </c>
      <c r="AR291" s="87"/>
      <c r="AZ291" t="s">
        <v>841</v>
      </c>
      <c r="BA291" s="14" t="s">
        <v>811</v>
      </c>
      <c r="BB291" s="63">
        <v>61</v>
      </c>
      <c r="BC291" s="64" t="s">
        <v>323</v>
      </c>
      <c r="BD291" s="14">
        <v>21</v>
      </c>
      <c r="BE291" s="14">
        <v>83</v>
      </c>
      <c r="BF291" t="s">
        <v>606</v>
      </c>
      <c r="BG291" s="246" t="s">
        <v>1314</v>
      </c>
      <c r="BH291" s="18"/>
      <c r="BI291" s="18"/>
      <c r="BJ291" s="2" t="s">
        <v>107</v>
      </c>
      <c r="BK291" s="2" t="s">
        <v>297</v>
      </c>
      <c r="BL291" s="87" t="s">
        <v>951</v>
      </c>
      <c r="BQ291" s="105" t="str">
        <f t="shared" si="39"/>
        <v>v_69</v>
      </c>
      <c r="BR291" s="105">
        <f t="shared" si="40"/>
        <v>542</v>
      </c>
      <c r="BS291">
        <f t="shared" si="41"/>
        <v>620</v>
      </c>
      <c r="BT291" s="106"/>
    </row>
    <row r="292" spans="1:72" x14ac:dyDescent="0.25">
      <c r="A292">
        <v>292</v>
      </c>
      <c r="B292" t="s">
        <v>839</v>
      </c>
      <c r="C292" t="s">
        <v>840</v>
      </c>
      <c r="F292" s="14" t="s">
        <v>811</v>
      </c>
      <c r="H292" s="253">
        <v>10</v>
      </c>
      <c r="J292" s="63">
        <v>62</v>
      </c>
      <c r="K292" s="205">
        <v>84</v>
      </c>
      <c r="L292" s="14">
        <v>21</v>
      </c>
      <c r="N292" s="38" t="s">
        <v>1183</v>
      </c>
      <c r="O292" s="203" t="s">
        <v>608</v>
      </c>
      <c r="P292" s="64" t="s">
        <v>327</v>
      </c>
      <c r="Q292" s="64"/>
      <c r="R292" s="14">
        <v>2730</v>
      </c>
      <c r="S292" s="14"/>
      <c r="T292" s="263" t="s">
        <v>1326</v>
      </c>
      <c r="U292" s="263" t="str">
        <f t="shared" si="37"/>
        <v>v_70</v>
      </c>
      <c r="V292" s="263">
        <f t="shared" si="38"/>
        <v>630</v>
      </c>
      <c r="W292" s="14" t="str">
        <f t="shared" si="34"/>
        <v>v_133</v>
      </c>
      <c r="X292" s="14">
        <f t="shared" si="35"/>
        <v>2730</v>
      </c>
      <c r="Y292" s="263" t="str">
        <f t="shared" si="36"/>
        <v>v_70</v>
      </c>
      <c r="Z292" s="263"/>
      <c r="AA292" s="263"/>
      <c r="AB292" s="263"/>
      <c r="AC292" s="14"/>
      <c r="AD292" s="88" t="s">
        <v>328</v>
      </c>
      <c r="AE292" s="88"/>
      <c r="AF292" s="195"/>
      <c r="AG292" s="196"/>
      <c r="AH292" s="163"/>
      <c r="AI292" s="163"/>
      <c r="AJ292" s="163"/>
      <c r="AK292" s="163"/>
      <c r="AL292" s="163"/>
      <c r="AM292" s="143"/>
      <c r="AN292" s="18"/>
      <c r="AO292" s="2" t="s">
        <v>107</v>
      </c>
      <c r="AP292" s="2" t="s">
        <v>297</v>
      </c>
      <c r="AQ292" s="87" t="s">
        <v>952</v>
      </c>
      <c r="AR292" s="87"/>
      <c r="AZ292" t="s">
        <v>841</v>
      </c>
      <c r="BA292" s="14" t="s">
        <v>811</v>
      </c>
      <c r="BB292" s="63">
        <v>62</v>
      </c>
      <c r="BC292" s="64" t="s">
        <v>327</v>
      </c>
      <c r="BD292" s="14">
        <v>21</v>
      </c>
      <c r="BE292" s="14">
        <v>84</v>
      </c>
      <c r="BF292" t="s">
        <v>608</v>
      </c>
      <c r="BG292" s="88" t="s">
        <v>330</v>
      </c>
      <c r="BH292" s="18"/>
      <c r="BI292" s="18"/>
      <c r="BJ292" s="2" t="s">
        <v>107</v>
      </c>
      <c r="BK292" s="2" t="s">
        <v>297</v>
      </c>
      <c r="BL292" s="87" t="s">
        <v>952</v>
      </c>
      <c r="BQ292" s="105" t="str">
        <f t="shared" si="39"/>
        <v>v_70</v>
      </c>
      <c r="BR292" s="105">
        <f t="shared" si="40"/>
        <v>543</v>
      </c>
      <c r="BS292">
        <f t="shared" si="41"/>
        <v>630</v>
      </c>
      <c r="BT292" s="106"/>
    </row>
    <row r="293" spans="1:72" x14ac:dyDescent="0.25">
      <c r="A293">
        <v>293</v>
      </c>
      <c r="B293" t="s">
        <v>839</v>
      </c>
      <c r="C293" t="s">
        <v>840</v>
      </c>
      <c r="F293" s="14" t="s">
        <v>811</v>
      </c>
      <c r="H293" s="253">
        <v>10</v>
      </c>
      <c r="J293" s="63">
        <v>63</v>
      </c>
      <c r="K293" s="205">
        <v>85</v>
      </c>
      <c r="L293" s="14">
        <v>21</v>
      </c>
      <c r="N293" s="38" t="s">
        <v>1183</v>
      </c>
      <c r="O293" s="203" t="s">
        <v>612</v>
      </c>
      <c r="P293" s="64" t="s">
        <v>331</v>
      </c>
      <c r="Q293" s="64"/>
      <c r="R293" s="14">
        <v>2740</v>
      </c>
      <c r="S293" s="14"/>
      <c r="T293" s="263" t="s">
        <v>1326</v>
      </c>
      <c r="U293" s="263" t="str">
        <f t="shared" si="37"/>
        <v>v_71</v>
      </c>
      <c r="V293" s="263">
        <f t="shared" si="38"/>
        <v>640</v>
      </c>
      <c r="W293" s="14" t="str">
        <f t="shared" si="34"/>
        <v>v_134</v>
      </c>
      <c r="X293" s="14">
        <f t="shared" si="35"/>
        <v>2740</v>
      </c>
      <c r="Y293" s="263" t="str">
        <f t="shared" si="36"/>
        <v>v_71</v>
      </c>
      <c r="Z293" s="263"/>
      <c r="AA293" s="263"/>
      <c r="AB293" s="263"/>
      <c r="AC293" s="14"/>
      <c r="AD293" s="88" t="s">
        <v>332</v>
      </c>
      <c r="AE293" s="88"/>
      <c r="AF293" s="195"/>
      <c r="AG293" s="196"/>
      <c r="AH293" s="163"/>
      <c r="AI293" s="163"/>
      <c r="AJ293" s="163"/>
      <c r="AK293" s="163"/>
      <c r="AL293" s="163"/>
      <c r="AM293" s="143"/>
      <c r="AN293" s="18"/>
      <c r="AO293" s="2" t="s">
        <v>107</v>
      </c>
      <c r="AP293" s="2" t="s">
        <v>297</v>
      </c>
      <c r="AQ293" s="87" t="s">
        <v>953</v>
      </c>
      <c r="AR293" s="87"/>
      <c r="AZ293" t="s">
        <v>841</v>
      </c>
      <c r="BA293" s="14" t="s">
        <v>811</v>
      </c>
      <c r="BB293" s="63">
        <v>63</v>
      </c>
      <c r="BC293" s="64" t="s">
        <v>331</v>
      </c>
      <c r="BD293" s="14">
        <v>21</v>
      </c>
      <c r="BE293" s="14">
        <v>85</v>
      </c>
      <c r="BF293" t="s">
        <v>612</v>
      </c>
      <c r="BG293" s="88" t="s">
        <v>334</v>
      </c>
      <c r="BH293" s="18"/>
      <c r="BI293" s="18"/>
      <c r="BJ293" s="2" t="s">
        <v>107</v>
      </c>
      <c r="BK293" s="2" t="s">
        <v>297</v>
      </c>
      <c r="BL293" s="87" t="s">
        <v>953</v>
      </c>
      <c r="BQ293" s="105" t="str">
        <f t="shared" si="39"/>
        <v>v_71</v>
      </c>
      <c r="BR293" s="105">
        <f t="shared" si="40"/>
        <v>544</v>
      </c>
      <c r="BS293">
        <f t="shared" si="41"/>
        <v>640</v>
      </c>
      <c r="BT293" s="106"/>
    </row>
    <row r="294" spans="1:72" x14ac:dyDescent="0.25">
      <c r="A294">
        <v>294</v>
      </c>
      <c r="B294" t="s">
        <v>839</v>
      </c>
      <c r="C294" t="s">
        <v>840</v>
      </c>
      <c r="F294" s="14" t="s">
        <v>811</v>
      </c>
      <c r="H294" s="253">
        <v>10</v>
      </c>
      <c r="J294" s="63">
        <v>64</v>
      </c>
      <c r="K294" s="205">
        <v>86</v>
      </c>
      <c r="L294" s="14">
        <v>21</v>
      </c>
      <c r="N294" s="38" t="s">
        <v>1183</v>
      </c>
      <c r="O294" s="203" t="s">
        <v>616</v>
      </c>
      <c r="P294" s="64" t="s">
        <v>335</v>
      </c>
      <c r="Q294" s="64"/>
      <c r="R294" s="14">
        <v>2750</v>
      </c>
      <c r="S294" s="14"/>
      <c r="T294" s="263" t="s">
        <v>1326</v>
      </c>
      <c r="U294" s="263" t="str">
        <f t="shared" si="37"/>
        <v>v_72</v>
      </c>
      <c r="V294" s="263">
        <f t="shared" si="38"/>
        <v>650</v>
      </c>
      <c r="W294" s="14" t="str">
        <f t="shared" si="34"/>
        <v>v_135</v>
      </c>
      <c r="X294" s="14">
        <f t="shared" si="35"/>
        <v>2750</v>
      </c>
      <c r="Y294" s="263" t="str">
        <f t="shared" si="36"/>
        <v>v_72</v>
      </c>
      <c r="Z294" s="263"/>
      <c r="AA294" s="263"/>
      <c r="AB294" s="263"/>
      <c r="AC294" s="14"/>
      <c r="AD294" s="88" t="s">
        <v>336</v>
      </c>
      <c r="AE294" s="88"/>
      <c r="AF294" s="195"/>
      <c r="AG294" s="196"/>
      <c r="AH294" s="163"/>
      <c r="AI294" s="163"/>
      <c r="AJ294" s="163"/>
      <c r="AK294" s="163"/>
      <c r="AL294" s="163"/>
      <c r="AM294" s="143"/>
      <c r="AN294" s="18"/>
      <c r="AO294" s="2" t="s">
        <v>107</v>
      </c>
      <c r="AP294" s="2" t="s">
        <v>297</v>
      </c>
      <c r="AQ294" s="87" t="s">
        <v>954</v>
      </c>
      <c r="AR294" s="87"/>
      <c r="AZ294" t="s">
        <v>841</v>
      </c>
      <c r="BA294" s="14" t="s">
        <v>811</v>
      </c>
      <c r="BB294" s="63">
        <v>64</v>
      </c>
      <c r="BC294" s="64" t="s">
        <v>335</v>
      </c>
      <c r="BD294" s="14">
        <v>21</v>
      </c>
      <c r="BE294" s="14">
        <v>86</v>
      </c>
      <c r="BF294" t="s">
        <v>616</v>
      </c>
      <c r="BG294" s="88" t="s">
        <v>338</v>
      </c>
      <c r="BH294" s="18"/>
      <c r="BI294" s="18"/>
      <c r="BJ294" s="2" t="s">
        <v>107</v>
      </c>
      <c r="BK294" s="2" t="s">
        <v>297</v>
      </c>
      <c r="BL294" s="87" t="s">
        <v>954</v>
      </c>
      <c r="BQ294" s="105" t="str">
        <f t="shared" si="39"/>
        <v>v_72</v>
      </c>
      <c r="BR294" s="105">
        <f t="shared" si="40"/>
        <v>545</v>
      </c>
      <c r="BS294">
        <f t="shared" si="41"/>
        <v>650</v>
      </c>
      <c r="BT294" s="106"/>
    </row>
    <row r="295" spans="1:72" x14ac:dyDescent="0.25">
      <c r="A295">
        <v>295</v>
      </c>
      <c r="B295" t="s">
        <v>839</v>
      </c>
      <c r="C295" t="s">
        <v>840</v>
      </c>
      <c r="F295" s="14" t="s">
        <v>811</v>
      </c>
      <c r="H295" s="253">
        <v>10</v>
      </c>
      <c r="J295" s="63">
        <v>65</v>
      </c>
      <c r="K295" s="205">
        <v>87</v>
      </c>
      <c r="L295" s="14">
        <v>21</v>
      </c>
      <c r="N295" s="38" t="s">
        <v>1183</v>
      </c>
      <c r="O295" s="203" t="s">
        <v>620</v>
      </c>
      <c r="P295" s="64" t="s">
        <v>339</v>
      </c>
      <c r="Q295" s="64"/>
      <c r="R295" s="14">
        <v>2760</v>
      </c>
      <c r="S295" s="14"/>
      <c r="T295" s="263" t="s">
        <v>1326</v>
      </c>
      <c r="U295" s="263" t="str">
        <f t="shared" si="37"/>
        <v>v_73</v>
      </c>
      <c r="V295" s="263">
        <f t="shared" si="38"/>
        <v>660</v>
      </c>
      <c r="W295" s="14" t="str">
        <f t="shared" si="34"/>
        <v>v_136</v>
      </c>
      <c r="X295" s="14">
        <f t="shared" si="35"/>
        <v>2760</v>
      </c>
      <c r="Y295" s="263" t="str">
        <f t="shared" si="36"/>
        <v>v_73</v>
      </c>
      <c r="Z295" s="263"/>
      <c r="AA295" s="263"/>
      <c r="AB295" s="263"/>
      <c r="AC295" s="14"/>
      <c r="AD295" s="88" t="s">
        <v>340</v>
      </c>
      <c r="AE295" s="88"/>
      <c r="AF295" s="195"/>
      <c r="AG295" s="196"/>
      <c r="AH295" s="163"/>
      <c r="AI295" s="163"/>
      <c r="AJ295" s="163"/>
      <c r="AK295" s="163"/>
      <c r="AL295" s="163"/>
      <c r="AM295" s="143"/>
      <c r="AN295" s="18"/>
      <c r="AO295" s="2" t="s">
        <v>107</v>
      </c>
      <c r="AP295" s="2" t="s">
        <v>297</v>
      </c>
      <c r="AQ295" s="87" t="s">
        <v>955</v>
      </c>
      <c r="AR295" s="87"/>
      <c r="AZ295" t="s">
        <v>841</v>
      </c>
      <c r="BA295" s="14" t="s">
        <v>811</v>
      </c>
      <c r="BB295" s="63">
        <v>65</v>
      </c>
      <c r="BC295" s="64" t="s">
        <v>339</v>
      </c>
      <c r="BD295" s="14">
        <v>21</v>
      </c>
      <c r="BE295" s="14">
        <v>87</v>
      </c>
      <c r="BF295" t="s">
        <v>620</v>
      </c>
      <c r="BG295" s="88" t="s">
        <v>342</v>
      </c>
      <c r="BH295" s="18"/>
      <c r="BI295" s="18"/>
      <c r="BJ295" s="2" t="s">
        <v>107</v>
      </c>
      <c r="BK295" s="2" t="s">
        <v>297</v>
      </c>
      <c r="BL295" s="87" t="s">
        <v>955</v>
      </c>
      <c r="BQ295" s="105" t="str">
        <f t="shared" si="39"/>
        <v>v_73</v>
      </c>
      <c r="BR295" s="105">
        <f t="shared" si="40"/>
        <v>546</v>
      </c>
      <c r="BS295">
        <f t="shared" si="41"/>
        <v>660</v>
      </c>
      <c r="BT295" s="106"/>
    </row>
    <row r="296" spans="1:72" x14ac:dyDescent="0.25">
      <c r="A296">
        <v>296</v>
      </c>
      <c r="B296" t="s">
        <v>839</v>
      </c>
      <c r="C296" t="s">
        <v>840</v>
      </c>
      <c r="F296" s="14" t="s">
        <v>811</v>
      </c>
      <c r="H296" s="253">
        <v>10</v>
      </c>
      <c r="J296" s="63">
        <v>66</v>
      </c>
      <c r="K296" s="205">
        <v>88</v>
      </c>
      <c r="L296" s="14">
        <v>21</v>
      </c>
      <c r="N296" s="38" t="s">
        <v>1183</v>
      </c>
      <c r="O296" s="203" t="s">
        <v>956</v>
      </c>
      <c r="P296" s="64" t="s">
        <v>343</v>
      </c>
      <c r="Q296" s="64"/>
      <c r="R296" s="14">
        <v>2770</v>
      </c>
      <c r="S296" s="14"/>
      <c r="T296" s="263" t="s">
        <v>1326</v>
      </c>
      <c r="U296" s="263" t="str">
        <f t="shared" si="37"/>
        <v>v_74</v>
      </c>
      <c r="V296" s="263">
        <f t="shared" si="38"/>
        <v>670</v>
      </c>
      <c r="W296" s="14" t="str">
        <f t="shared" si="34"/>
        <v>v_137</v>
      </c>
      <c r="X296" s="14">
        <f t="shared" si="35"/>
        <v>2770</v>
      </c>
      <c r="Y296" s="263" t="str">
        <f t="shared" si="36"/>
        <v>v_74</v>
      </c>
      <c r="Z296" s="263"/>
      <c r="AA296" s="263"/>
      <c r="AB296" s="263"/>
      <c r="AC296" s="14"/>
      <c r="AD296" s="88" t="s">
        <v>344</v>
      </c>
      <c r="AE296" s="88"/>
      <c r="AF296" s="195"/>
      <c r="AG296" s="196"/>
      <c r="AH296" s="163"/>
      <c r="AI296" s="163"/>
      <c r="AJ296" s="163"/>
      <c r="AK296" s="163"/>
      <c r="AL296" s="163"/>
      <c r="AM296" s="143"/>
      <c r="AN296" s="18"/>
      <c r="AO296" s="2" t="s">
        <v>107</v>
      </c>
      <c r="AP296" s="2" t="s">
        <v>297</v>
      </c>
      <c r="AQ296" s="87" t="s">
        <v>957</v>
      </c>
      <c r="AR296" s="87"/>
      <c r="AZ296" t="s">
        <v>841</v>
      </c>
      <c r="BA296" s="14" t="s">
        <v>811</v>
      </c>
      <c r="BB296" s="63">
        <v>66</v>
      </c>
      <c r="BC296" s="64" t="s">
        <v>343</v>
      </c>
      <c r="BD296" s="14">
        <v>21</v>
      </c>
      <c r="BE296" s="14">
        <v>88</v>
      </c>
      <c r="BF296" t="s">
        <v>956</v>
      </c>
      <c r="BG296" s="88" t="s">
        <v>346</v>
      </c>
      <c r="BH296" s="18"/>
      <c r="BI296" s="18"/>
      <c r="BJ296" s="2" t="s">
        <v>107</v>
      </c>
      <c r="BK296" s="2" t="s">
        <v>297</v>
      </c>
      <c r="BL296" s="87" t="s">
        <v>957</v>
      </c>
      <c r="BQ296" s="105" t="str">
        <f t="shared" si="39"/>
        <v>v_74</v>
      </c>
      <c r="BR296" s="105">
        <f t="shared" si="40"/>
        <v>547</v>
      </c>
      <c r="BS296">
        <f t="shared" si="41"/>
        <v>670</v>
      </c>
      <c r="BT296" s="106"/>
    </row>
    <row r="297" spans="1:72" x14ac:dyDescent="0.25">
      <c r="A297">
        <v>297</v>
      </c>
      <c r="B297" t="s">
        <v>839</v>
      </c>
      <c r="C297" t="s">
        <v>840</v>
      </c>
      <c r="F297" s="14" t="s">
        <v>811</v>
      </c>
      <c r="H297" s="253">
        <v>10</v>
      </c>
      <c r="J297" s="63">
        <v>67</v>
      </c>
      <c r="K297" s="205">
        <v>89</v>
      </c>
      <c r="L297" s="14">
        <v>21</v>
      </c>
      <c r="N297" s="38" t="s">
        <v>1183</v>
      </c>
      <c r="O297" s="203" t="s">
        <v>625</v>
      </c>
      <c r="P297" s="64" t="s">
        <v>347</v>
      </c>
      <c r="Q297" s="64"/>
      <c r="R297" s="14">
        <v>2780</v>
      </c>
      <c r="S297" s="14"/>
      <c r="T297" s="263" t="s">
        <v>1326</v>
      </c>
      <c r="U297" s="263" t="str">
        <f t="shared" si="37"/>
        <v>v_75</v>
      </c>
      <c r="V297" s="263">
        <f t="shared" si="38"/>
        <v>680</v>
      </c>
      <c r="W297" s="14" t="str">
        <f t="shared" si="34"/>
        <v>v_138</v>
      </c>
      <c r="X297" s="14">
        <f t="shared" si="35"/>
        <v>2780</v>
      </c>
      <c r="Y297" s="263" t="str">
        <f t="shared" si="36"/>
        <v>v_75</v>
      </c>
      <c r="Z297" s="263"/>
      <c r="AA297" s="263"/>
      <c r="AB297" s="263"/>
      <c r="AC297" s="14"/>
      <c r="AD297" s="88" t="s">
        <v>348</v>
      </c>
      <c r="AE297" s="88"/>
      <c r="AF297" s="195"/>
      <c r="AG297" s="196"/>
      <c r="AH297" s="163"/>
      <c r="AI297" s="163"/>
      <c r="AJ297" s="163"/>
      <c r="AK297" s="163"/>
      <c r="AL297" s="163"/>
      <c r="AM297" s="143"/>
      <c r="AN297" s="18"/>
      <c r="AO297" s="2" t="s">
        <v>107</v>
      </c>
      <c r="AP297" s="2" t="s">
        <v>297</v>
      </c>
      <c r="AQ297" s="87" t="s">
        <v>958</v>
      </c>
      <c r="AR297" s="87"/>
      <c r="AZ297" t="s">
        <v>841</v>
      </c>
      <c r="BA297" s="14" t="s">
        <v>811</v>
      </c>
      <c r="BB297" s="63">
        <v>67</v>
      </c>
      <c r="BC297" s="64" t="s">
        <v>347</v>
      </c>
      <c r="BD297" s="14">
        <v>21</v>
      </c>
      <c r="BE297" s="14">
        <v>89</v>
      </c>
      <c r="BF297" t="s">
        <v>625</v>
      </c>
      <c r="BG297" s="88" t="s">
        <v>350</v>
      </c>
      <c r="BH297" s="18"/>
      <c r="BI297" s="18"/>
      <c r="BJ297" s="2" t="s">
        <v>107</v>
      </c>
      <c r="BK297" s="2" t="s">
        <v>297</v>
      </c>
      <c r="BL297" s="87" t="s">
        <v>958</v>
      </c>
      <c r="BQ297" s="105" t="str">
        <f t="shared" si="39"/>
        <v>v_75</v>
      </c>
      <c r="BR297" s="105">
        <f t="shared" si="40"/>
        <v>548</v>
      </c>
      <c r="BS297">
        <f t="shared" si="41"/>
        <v>680</v>
      </c>
      <c r="BT297" s="106"/>
    </row>
    <row r="298" spans="1:72" x14ac:dyDescent="0.25">
      <c r="A298">
        <v>298</v>
      </c>
      <c r="B298" t="s">
        <v>839</v>
      </c>
      <c r="C298" t="s">
        <v>840</v>
      </c>
      <c r="F298" s="14" t="s">
        <v>811</v>
      </c>
      <c r="H298" s="253">
        <v>10</v>
      </c>
      <c r="J298" s="63">
        <v>68</v>
      </c>
      <c r="K298" s="205">
        <v>90</v>
      </c>
      <c r="L298" s="14">
        <v>21</v>
      </c>
      <c r="N298" s="38" t="s">
        <v>1183</v>
      </c>
      <c r="O298" s="203" t="s">
        <v>628</v>
      </c>
      <c r="P298" s="64" t="s">
        <v>351</v>
      </c>
      <c r="Q298" s="64"/>
      <c r="R298" s="14">
        <v>2790</v>
      </c>
      <c r="S298" s="14"/>
      <c r="T298" s="263" t="s">
        <v>1326</v>
      </c>
      <c r="U298" s="263" t="str">
        <f t="shared" si="37"/>
        <v>v_76</v>
      </c>
      <c r="V298" s="263">
        <f t="shared" si="38"/>
        <v>690</v>
      </c>
      <c r="W298" s="14" t="str">
        <f t="shared" si="34"/>
        <v>v_139</v>
      </c>
      <c r="X298" s="14">
        <f t="shared" si="35"/>
        <v>2790</v>
      </c>
      <c r="Y298" s="263" t="str">
        <f t="shared" si="36"/>
        <v>v_76</v>
      </c>
      <c r="Z298" s="263"/>
      <c r="AA298" s="263"/>
      <c r="AB298" s="263"/>
      <c r="AC298" s="14"/>
      <c r="AD298" s="88" t="s">
        <v>352</v>
      </c>
      <c r="AE298" s="88"/>
      <c r="AF298" s="195"/>
      <c r="AG298" s="196"/>
      <c r="AH298" s="163"/>
      <c r="AI298" s="163"/>
      <c r="AJ298" s="163"/>
      <c r="AK298" s="163"/>
      <c r="AL298" s="163"/>
      <c r="AM298" s="143"/>
      <c r="AN298" s="18"/>
      <c r="AO298" s="87" t="s">
        <v>107</v>
      </c>
      <c r="AP298" s="87" t="s">
        <v>297</v>
      </c>
      <c r="AQ298" s="87" t="s">
        <v>959</v>
      </c>
      <c r="AR298" s="87"/>
      <c r="AZ298" t="s">
        <v>841</v>
      </c>
      <c r="BA298" s="14" t="s">
        <v>811</v>
      </c>
      <c r="BB298" s="63">
        <v>68</v>
      </c>
      <c r="BC298" s="64" t="s">
        <v>351</v>
      </c>
      <c r="BD298" s="14">
        <v>21</v>
      </c>
      <c r="BE298" s="14">
        <v>90</v>
      </c>
      <c r="BF298" t="s">
        <v>628</v>
      </c>
      <c r="BG298" s="88" t="s">
        <v>354</v>
      </c>
      <c r="BH298" s="18"/>
      <c r="BI298" s="18"/>
      <c r="BJ298" s="87" t="s">
        <v>107</v>
      </c>
      <c r="BK298" s="87" t="s">
        <v>297</v>
      </c>
      <c r="BL298" s="87" t="s">
        <v>959</v>
      </c>
      <c r="BQ298" s="105" t="str">
        <f t="shared" si="39"/>
        <v>v_76</v>
      </c>
      <c r="BR298" s="105">
        <f t="shared" si="40"/>
        <v>549</v>
      </c>
      <c r="BS298">
        <f t="shared" si="41"/>
        <v>690</v>
      </c>
      <c r="BT298" s="106"/>
    </row>
    <row r="299" spans="1:72" x14ac:dyDescent="0.25">
      <c r="A299">
        <v>299</v>
      </c>
      <c r="B299" t="s">
        <v>839</v>
      </c>
      <c r="C299" t="s">
        <v>840</v>
      </c>
      <c r="F299" s="14" t="s">
        <v>811</v>
      </c>
      <c r="H299" s="253">
        <v>11</v>
      </c>
      <c r="I299" s="253">
        <v>22</v>
      </c>
      <c r="J299" s="63">
        <v>52</v>
      </c>
      <c r="K299" s="205">
        <v>91</v>
      </c>
      <c r="L299" s="14">
        <v>22</v>
      </c>
      <c r="N299" s="38" t="s">
        <v>1183</v>
      </c>
      <c r="O299" s="203" t="s">
        <v>602</v>
      </c>
      <c r="P299" s="64" t="s">
        <v>273</v>
      </c>
      <c r="Q299" s="64"/>
      <c r="R299" s="14">
        <v>2800</v>
      </c>
      <c r="S299" s="14"/>
      <c r="T299" s="263" t="s">
        <v>1326</v>
      </c>
      <c r="U299" s="263" t="str">
        <f t="shared" si="37"/>
        <v>v_61</v>
      </c>
      <c r="V299" s="263">
        <f t="shared" si="38"/>
        <v>520</v>
      </c>
      <c r="W299" s="14" t="str">
        <f t="shared" si="34"/>
        <v>v_130</v>
      </c>
      <c r="X299" s="14">
        <f t="shared" si="35"/>
        <v>2800</v>
      </c>
      <c r="Y299" s="263" t="str">
        <f t="shared" si="36"/>
        <v>v_61</v>
      </c>
      <c r="Z299" s="263"/>
      <c r="AA299" s="263"/>
      <c r="AB299" s="263"/>
      <c r="AC299" s="14"/>
      <c r="AD299" s="15" t="s">
        <v>274</v>
      </c>
      <c r="AE299" s="15"/>
      <c r="AF299" s="140"/>
      <c r="AG299" s="141"/>
      <c r="AH299" s="159"/>
      <c r="AI299" s="159"/>
      <c r="AJ299" s="159"/>
      <c r="AK299" s="159"/>
      <c r="AL299" s="159"/>
      <c r="AM299" s="128"/>
      <c r="AO299" s="3" t="s">
        <v>90</v>
      </c>
      <c r="AP299" s="3" t="s">
        <v>206</v>
      </c>
      <c r="AQ299" s="62" t="s">
        <v>960</v>
      </c>
      <c r="AR299" s="62"/>
      <c r="AZ299" t="s">
        <v>841</v>
      </c>
      <c r="BA299" s="14" t="s">
        <v>811</v>
      </c>
      <c r="BB299" s="63">
        <v>52</v>
      </c>
      <c r="BC299" s="64" t="s">
        <v>273</v>
      </c>
      <c r="BD299" s="14">
        <v>22</v>
      </c>
      <c r="BE299" s="14">
        <v>91</v>
      </c>
      <c r="BF299" t="s">
        <v>602</v>
      </c>
      <c r="BG299" s="15" t="s">
        <v>276</v>
      </c>
      <c r="BJ299" s="3" t="s">
        <v>90</v>
      </c>
      <c r="BK299" s="3" t="s">
        <v>206</v>
      </c>
      <c r="BL299" s="62" t="s">
        <v>960</v>
      </c>
      <c r="BQ299" s="105" t="str">
        <f t="shared" si="39"/>
        <v>v_61</v>
      </c>
      <c r="BR299" s="105">
        <f t="shared" si="40"/>
        <v>0</v>
      </c>
      <c r="BS299">
        <f t="shared" si="41"/>
        <v>520</v>
      </c>
      <c r="BT299" s="106"/>
    </row>
    <row r="300" spans="1:72" x14ac:dyDescent="0.25">
      <c r="A300">
        <v>300</v>
      </c>
      <c r="B300" t="s">
        <v>839</v>
      </c>
      <c r="C300" t="s">
        <v>840</v>
      </c>
      <c r="F300" s="14" t="s">
        <v>811</v>
      </c>
      <c r="H300" s="253">
        <v>11</v>
      </c>
      <c r="I300" s="253">
        <v>23</v>
      </c>
      <c r="J300" s="63"/>
      <c r="K300" s="205">
        <v>93</v>
      </c>
      <c r="L300" s="14">
        <v>23</v>
      </c>
      <c r="N300" s="38" t="s">
        <v>1183</v>
      </c>
      <c r="O300" s="203" t="s">
        <v>666</v>
      </c>
      <c r="P300" s="64" t="s">
        <v>283</v>
      </c>
      <c r="Q300" s="64"/>
      <c r="R300" s="14">
        <v>2810</v>
      </c>
      <c r="S300" s="14"/>
      <c r="T300" s="263" t="s">
        <v>1326</v>
      </c>
      <c r="U300" s="263" t="str">
        <f t="shared" si="37"/>
        <v>v_62</v>
      </c>
      <c r="V300" s="263">
        <f t="shared" si="38"/>
        <v>540</v>
      </c>
      <c r="W300" s="14" t="str">
        <f t="shared" si="34"/>
        <v>v_147</v>
      </c>
      <c r="X300" s="14">
        <f t="shared" si="35"/>
        <v>2810</v>
      </c>
      <c r="Y300" s="263" t="str">
        <f t="shared" si="36"/>
        <v>v_62</v>
      </c>
      <c r="Z300" s="263"/>
      <c r="AA300" s="263"/>
      <c r="AB300" s="263"/>
      <c r="AC300" s="14"/>
      <c r="AD300" s="15" t="s">
        <v>1300</v>
      </c>
      <c r="AE300" s="15"/>
      <c r="AF300" s="140" t="s">
        <v>1128</v>
      </c>
      <c r="AG300" s="141" t="s">
        <v>1129</v>
      </c>
      <c r="AH300" s="159" t="s">
        <v>1058</v>
      </c>
      <c r="AI300" s="159" t="s">
        <v>1060</v>
      </c>
      <c r="AJ300" s="159" t="s">
        <v>1061</v>
      </c>
      <c r="AK300" s="159" t="s">
        <v>1062</v>
      </c>
      <c r="AL300" s="159" t="s">
        <v>1059</v>
      </c>
      <c r="AM300" s="128"/>
      <c r="AO300" s="4" t="s">
        <v>90</v>
      </c>
      <c r="AP300" s="4" t="s">
        <v>961</v>
      </c>
      <c r="AQ300" s="5" t="s">
        <v>962</v>
      </c>
      <c r="AR300" s="5"/>
      <c r="AZ300" t="s">
        <v>841</v>
      </c>
      <c r="BA300" s="14" t="s">
        <v>811</v>
      </c>
      <c r="BB300" s="63">
        <v>52</v>
      </c>
      <c r="BC300" s="64" t="s">
        <v>283</v>
      </c>
      <c r="BD300" s="14">
        <v>23</v>
      </c>
      <c r="BE300" s="14">
        <v>93</v>
      </c>
      <c r="BF300" t="s">
        <v>666</v>
      </c>
      <c r="BG300" s="15" t="s">
        <v>963</v>
      </c>
      <c r="BJ300" s="4" t="s">
        <v>90</v>
      </c>
      <c r="BK300" s="4" t="s">
        <v>961</v>
      </c>
      <c r="BL300" s="5" t="s">
        <v>962</v>
      </c>
      <c r="BQ300" s="105" t="str">
        <f t="shared" si="39"/>
        <v>v_62</v>
      </c>
      <c r="BR300" s="105">
        <f t="shared" si="40"/>
        <v>0</v>
      </c>
      <c r="BS300">
        <f t="shared" si="41"/>
        <v>540</v>
      </c>
      <c r="BT300" s="106"/>
    </row>
    <row r="301" spans="1:72" x14ac:dyDescent="0.25">
      <c r="A301">
        <v>301</v>
      </c>
      <c r="B301" t="s">
        <v>839</v>
      </c>
      <c r="C301" t="s">
        <v>840</v>
      </c>
      <c r="F301" s="14" t="s">
        <v>811</v>
      </c>
      <c r="H301" s="253">
        <v>11</v>
      </c>
      <c r="I301" s="253">
        <v>24</v>
      </c>
      <c r="K301" s="205">
        <v>94</v>
      </c>
      <c r="L301" s="14">
        <v>24</v>
      </c>
      <c r="N301" s="38" t="s">
        <v>1183</v>
      </c>
      <c r="O301" s="203" t="s">
        <v>964</v>
      </c>
      <c r="R301" s="14">
        <v>2820</v>
      </c>
      <c r="S301" s="14"/>
      <c r="T301" s="14"/>
      <c r="U301" s="263" t="str">
        <f t="shared" si="37"/>
        <v/>
      </c>
      <c r="V301" s="263" t="str">
        <f t="shared" si="38"/>
        <v/>
      </c>
      <c r="W301" s="14" t="str">
        <f t="shared" si="34"/>
        <v>v_207</v>
      </c>
      <c r="X301" s="14">
        <f t="shared" si="35"/>
        <v>2820</v>
      </c>
      <c r="Y301" s="263" t="str">
        <f t="shared" si="36"/>
        <v/>
      </c>
      <c r="Z301" s="263"/>
      <c r="AA301" s="14"/>
      <c r="AB301" s="14"/>
      <c r="AC301" s="14"/>
      <c r="AD301" s="57" t="s">
        <v>1014</v>
      </c>
      <c r="AE301" s="57"/>
      <c r="AF301" s="189" t="s">
        <v>16</v>
      </c>
      <c r="AG301" s="190" t="s">
        <v>1039</v>
      </c>
      <c r="AH301" s="160" t="s">
        <v>16</v>
      </c>
      <c r="AI301" s="160" t="s">
        <v>1022</v>
      </c>
      <c r="AJ301" s="160" t="s">
        <v>1104</v>
      </c>
      <c r="AK301" s="160" t="s">
        <v>1105</v>
      </c>
      <c r="AL301" s="160" t="s">
        <v>1039</v>
      </c>
      <c r="AM301" s="128"/>
      <c r="AO301" s="4" t="s">
        <v>90</v>
      </c>
      <c r="AP301" s="4" t="s">
        <v>961</v>
      </c>
      <c r="AQ301" s="5" t="s">
        <v>965</v>
      </c>
      <c r="AR301" s="5"/>
      <c r="AZ301" t="s">
        <v>841</v>
      </c>
      <c r="BA301" s="14" t="s">
        <v>811</v>
      </c>
      <c r="BD301" s="14">
        <v>24</v>
      </c>
      <c r="BE301" s="14">
        <v>94</v>
      </c>
      <c r="BF301" t="s">
        <v>964</v>
      </c>
      <c r="BG301" s="57" t="s">
        <v>966</v>
      </c>
      <c r="BJ301" s="4" t="s">
        <v>90</v>
      </c>
      <c r="BK301" s="4" t="s">
        <v>961</v>
      </c>
      <c r="BL301" s="5" t="s">
        <v>965</v>
      </c>
      <c r="BQ301" s="105" t="e">
        <f t="shared" si="39"/>
        <v>#N/A</v>
      </c>
      <c r="BR301" s="105" t="e">
        <f t="shared" si="40"/>
        <v>#N/A</v>
      </c>
      <c r="BS301" t="e">
        <f t="shared" si="41"/>
        <v>#N/A</v>
      </c>
      <c r="BT301" s="106"/>
    </row>
    <row r="302" spans="1:72" x14ac:dyDescent="0.25">
      <c r="A302">
        <v>302</v>
      </c>
      <c r="B302" t="s">
        <v>839</v>
      </c>
      <c r="C302" t="s">
        <v>840</v>
      </c>
      <c r="F302" s="14" t="s">
        <v>967</v>
      </c>
      <c r="H302" s="253">
        <v>12</v>
      </c>
      <c r="I302" s="253">
        <v>1</v>
      </c>
      <c r="J302" s="14"/>
      <c r="K302" s="205">
        <v>95</v>
      </c>
      <c r="L302" s="20">
        <v>1</v>
      </c>
      <c r="N302" s="38" t="s">
        <v>1183</v>
      </c>
      <c r="O302" s="203" t="s">
        <v>671</v>
      </c>
      <c r="R302" s="14">
        <v>2830</v>
      </c>
      <c r="S302" s="14"/>
      <c r="T302" s="14"/>
      <c r="U302" s="263" t="str">
        <f t="shared" si="37"/>
        <v/>
      </c>
      <c r="V302" s="263" t="str">
        <f t="shared" si="38"/>
        <v/>
      </c>
      <c r="W302" s="14" t="str">
        <f t="shared" si="34"/>
        <v>v_148</v>
      </c>
      <c r="X302" s="14">
        <f t="shared" si="35"/>
        <v>2830</v>
      </c>
      <c r="Y302" s="263" t="str">
        <f t="shared" si="36"/>
        <v/>
      </c>
      <c r="Z302" s="263"/>
      <c r="AA302" s="14"/>
      <c r="AB302" s="14"/>
      <c r="AC302" s="14"/>
      <c r="AD302" s="21" t="str">
        <f>BG302</f>
        <v>Nach welchem Management-System arbeiten Sie?   TPM</v>
      </c>
      <c r="AE302" s="21"/>
      <c r="AF302" s="197"/>
      <c r="AG302" s="198"/>
      <c r="AH302" s="164"/>
      <c r="AI302" s="164"/>
      <c r="AJ302" s="164"/>
      <c r="AK302" s="164"/>
      <c r="AL302" s="164"/>
      <c r="AM302" s="128"/>
      <c r="AS302" t="s">
        <v>968</v>
      </c>
      <c r="AW302" t="s">
        <v>1184</v>
      </c>
      <c r="AZ302" t="s">
        <v>841</v>
      </c>
      <c r="BA302" s="14" t="s">
        <v>967</v>
      </c>
      <c r="BB302" s="14"/>
      <c r="BD302" s="20">
        <v>1</v>
      </c>
      <c r="BE302" s="20">
        <v>95</v>
      </c>
      <c r="BF302" s="21" t="s">
        <v>671</v>
      </c>
      <c r="BG302" s="21" t="s">
        <v>969</v>
      </c>
      <c r="BN302" t="s">
        <v>968</v>
      </c>
      <c r="BQ302" s="105" t="e">
        <f t="shared" si="39"/>
        <v>#N/A</v>
      </c>
      <c r="BR302" s="105" t="e">
        <f t="shared" si="40"/>
        <v>#N/A</v>
      </c>
      <c r="BS302" t="e">
        <f t="shared" si="41"/>
        <v>#N/A</v>
      </c>
      <c r="BT302" s="106"/>
    </row>
    <row r="303" spans="1:72" x14ac:dyDescent="0.25">
      <c r="A303">
        <v>303</v>
      </c>
      <c r="B303" t="s">
        <v>839</v>
      </c>
      <c r="C303" t="s">
        <v>840</v>
      </c>
      <c r="F303" s="14" t="s">
        <v>967</v>
      </c>
      <c r="H303" s="253">
        <v>12</v>
      </c>
      <c r="K303" s="205">
        <v>96</v>
      </c>
      <c r="L303" s="20">
        <v>1</v>
      </c>
      <c r="N303" s="38" t="s">
        <v>1183</v>
      </c>
      <c r="O303" s="203" t="s">
        <v>678</v>
      </c>
      <c r="R303" s="14">
        <v>2840</v>
      </c>
      <c r="S303" s="14"/>
      <c r="T303" s="14"/>
      <c r="U303" s="263" t="str">
        <f t="shared" si="37"/>
        <v/>
      </c>
      <c r="V303" s="263" t="str">
        <f t="shared" si="38"/>
        <v/>
      </c>
      <c r="W303" s="14" t="str">
        <f t="shared" si="34"/>
        <v>v_149</v>
      </c>
      <c r="X303" s="14">
        <f t="shared" si="35"/>
        <v>2840</v>
      </c>
      <c r="Y303" s="263" t="str">
        <f t="shared" si="36"/>
        <v/>
      </c>
      <c r="Z303" s="263"/>
      <c r="AA303" s="14"/>
      <c r="AB303" s="14"/>
      <c r="AC303" s="14"/>
      <c r="AD303" s="21" t="str">
        <f>BG303</f>
        <v>TQM</v>
      </c>
      <c r="AE303" s="21"/>
      <c r="AF303" s="197"/>
      <c r="AG303" s="198"/>
      <c r="AH303" s="164"/>
      <c r="AI303" s="164"/>
      <c r="AJ303" s="164"/>
      <c r="AK303" s="164"/>
      <c r="AL303" s="164"/>
      <c r="AM303" s="128"/>
      <c r="AP303" s="16"/>
      <c r="AQ303" s="16"/>
      <c r="AR303" s="16"/>
      <c r="AW303" t="s">
        <v>1184</v>
      </c>
      <c r="AZ303" t="s">
        <v>841</v>
      </c>
      <c r="BA303" s="14" t="s">
        <v>967</v>
      </c>
      <c r="BD303" s="20">
        <v>1</v>
      </c>
      <c r="BE303" s="20">
        <v>96</v>
      </c>
      <c r="BF303" s="21" t="s">
        <v>678</v>
      </c>
      <c r="BG303" s="21" t="s">
        <v>970</v>
      </c>
      <c r="BK303" s="16"/>
      <c r="BL303" s="16"/>
      <c r="BQ303" s="105" t="e">
        <f t="shared" si="39"/>
        <v>#N/A</v>
      </c>
      <c r="BR303" s="105" t="e">
        <f t="shared" si="40"/>
        <v>#N/A</v>
      </c>
      <c r="BS303" t="e">
        <f t="shared" si="41"/>
        <v>#N/A</v>
      </c>
      <c r="BT303" s="106"/>
    </row>
    <row r="304" spans="1:72" x14ac:dyDescent="0.25">
      <c r="A304">
        <v>304</v>
      </c>
      <c r="B304" t="s">
        <v>839</v>
      </c>
      <c r="C304" t="s">
        <v>840</v>
      </c>
      <c r="F304" s="14" t="s">
        <v>967</v>
      </c>
      <c r="H304" s="253">
        <v>12</v>
      </c>
      <c r="K304" s="205">
        <v>97</v>
      </c>
      <c r="L304" s="20">
        <v>1</v>
      </c>
      <c r="N304" s="38" t="s">
        <v>1183</v>
      </c>
      <c r="O304" s="203" t="s">
        <v>682</v>
      </c>
      <c r="R304" s="14">
        <v>2850</v>
      </c>
      <c r="S304" s="14"/>
      <c r="T304" s="14"/>
      <c r="U304" s="263" t="str">
        <f t="shared" si="37"/>
        <v/>
      </c>
      <c r="V304" s="263" t="str">
        <f t="shared" si="38"/>
        <v/>
      </c>
      <c r="W304" s="14" t="str">
        <f t="shared" si="34"/>
        <v>v_150</v>
      </c>
      <c r="X304" s="14">
        <f t="shared" si="35"/>
        <v>2850</v>
      </c>
      <c r="Y304" s="263" t="str">
        <f t="shared" si="36"/>
        <v/>
      </c>
      <c r="Z304" s="263"/>
      <c r="AA304" s="14"/>
      <c r="AB304" s="14"/>
      <c r="AC304" s="14"/>
      <c r="AD304" s="21" t="str">
        <f>BG304</f>
        <v>Lean Management</v>
      </c>
      <c r="AE304" s="21"/>
      <c r="AF304" s="197"/>
      <c r="AG304" s="198"/>
      <c r="AH304" s="164"/>
      <c r="AI304" s="164"/>
      <c r="AJ304" s="164"/>
      <c r="AK304" s="164"/>
      <c r="AL304" s="164"/>
      <c r="AM304" s="128"/>
      <c r="AP304" s="16"/>
      <c r="AQ304" s="16"/>
      <c r="AR304" s="16"/>
      <c r="AW304" t="s">
        <v>1184</v>
      </c>
      <c r="AZ304" t="s">
        <v>841</v>
      </c>
      <c r="BA304" s="14" t="s">
        <v>967</v>
      </c>
      <c r="BD304" s="20">
        <v>1</v>
      </c>
      <c r="BE304" s="20">
        <v>97</v>
      </c>
      <c r="BF304" s="21" t="s">
        <v>682</v>
      </c>
      <c r="BG304" s="21" t="s">
        <v>971</v>
      </c>
      <c r="BK304" s="16"/>
      <c r="BL304" s="16"/>
      <c r="BQ304" s="105" t="e">
        <f t="shared" si="39"/>
        <v>#N/A</v>
      </c>
      <c r="BR304" s="105" t="e">
        <f t="shared" si="40"/>
        <v>#N/A</v>
      </c>
      <c r="BS304" t="e">
        <f t="shared" si="41"/>
        <v>#N/A</v>
      </c>
      <c r="BT304" s="106"/>
    </row>
    <row r="305" spans="1:72" x14ac:dyDescent="0.25">
      <c r="A305">
        <v>305</v>
      </c>
      <c r="B305" t="s">
        <v>839</v>
      </c>
      <c r="C305" t="s">
        <v>840</v>
      </c>
      <c r="F305" s="14" t="s">
        <v>967</v>
      </c>
      <c r="H305" s="253">
        <v>12</v>
      </c>
      <c r="K305" s="205">
        <v>98</v>
      </c>
      <c r="L305" s="20">
        <v>1</v>
      </c>
      <c r="N305" s="38" t="s">
        <v>1183</v>
      </c>
      <c r="O305" s="203" t="s">
        <v>688</v>
      </c>
      <c r="R305" s="14">
        <v>2860</v>
      </c>
      <c r="S305" s="14"/>
      <c r="T305" s="14"/>
      <c r="U305" s="263" t="str">
        <f t="shared" si="37"/>
        <v/>
      </c>
      <c r="V305" s="263" t="str">
        <f t="shared" si="38"/>
        <v/>
      </c>
      <c r="W305" s="14" t="str">
        <f t="shared" si="34"/>
        <v>v_151</v>
      </c>
      <c r="X305" s="14">
        <f t="shared" si="35"/>
        <v>2860</v>
      </c>
      <c r="Y305" s="263" t="str">
        <f t="shared" si="36"/>
        <v/>
      </c>
      <c r="Z305" s="263"/>
      <c r="AA305" s="14"/>
      <c r="AB305" s="14"/>
      <c r="AC305" s="14"/>
      <c r="AD305" s="21" t="str">
        <f>BG305</f>
        <v>Kaizen</v>
      </c>
      <c r="AE305" s="21"/>
      <c r="AF305" s="197"/>
      <c r="AG305" s="198"/>
      <c r="AH305" s="164"/>
      <c r="AI305" s="164"/>
      <c r="AJ305" s="164"/>
      <c r="AK305" s="164"/>
      <c r="AL305" s="164"/>
      <c r="AM305" s="128"/>
      <c r="AP305" s="16"/>
      <c r="AQ305" s="16"/>
      <c r="AR305" s="16"/>
      <c r="AW305" t="s">
        <v>1184</v>
      </c>
      <c r="AZ305" t="s">
        <v>841</v>
      </c>
      <c r="BA305" s="14" t="s">
        <v>967</v>
      </c>
      <c r="BD305" s="20">
        <v>1</v>
      </c>
      <c r="BE305" s="20">
        <v>98</v>
      </c>
      <c r="BF305" s="21" t="s">
        <v>688</v>
      </c>
      <c r="BG305" s="21" t="s">
        <v>972</v>
      </c>
      <c r="BK305" s="16"/>
      <c r="BL305" s="16"/>
      <c r="BQ305" s="105" t="e">
        <f t="shared" si="39"/>
        <v>#N/A</v>
      </c>
      <c r="BR305" s="105" t="e">
        <f t="shared" si="40"/>
        <v>#N/A</v>
      </c>
      <c r="BS305" t="e">
        <f t="shared" si="41"/>
        <v>#N/A</v>
      </c>
      <c r="BT305" s="106"/>
    </row>
    <row r="306" spans="1:72" x14ac:dyDescent="0.25">
      <c r="A306">
        <v>306</v>
      </c>
      <c r="B306" t="s">
        <v>839</v>
      </c>
      <c r="C306" t="s">
        <v>840</v>
      </c>
      <c r="F306" s="14" t="s">
        <v>967</v>
      </c>
      <c r="H306" s="253">
        <v>12</v>
      </c>
      <c r="K306" s="205">
        <v>100</v>
      </c>
      <c r="L306" s="20">
        <v>1</v>
      </c>
      <c r="N306" s="38" t="s">
        <v>1183</v>
      </c>
      <c r="O306" s="203" t="s">
        <v>973</v>
      </c>
      <c r="R306" s="14">
        <v>2870</v>
      </c>
      <c r="S306" s="14"/>
      <c r="T306" s="14"/>
      <c r="U306" s="263" t="str">
        <f t="shared" si="37"/>
        <v/>
      </c>
      <c r="V306" s="263" t="str">
        <f t="shared" si="38"/>
        <v/>
      </c>
      <c r="W306" s="14" t="str">
        <f t="shared" si="34"/>
        <v>v_153</v>
      </c>
      <c r="X306" s="14">
        <f t="shared" si="35"/>
        <v>2870</v>
      </c>
      <c r="Y306" s="263" t="str">
        <f t="shared" si="36"/>
        <v/>
      </c>
      <c r="Z306" s="263"/>
      <c r="AA306" s="14"/>
      <c r="AB306" s="14"/>
      <c r="AC306" s="14"/>
      <c r="AD306" s="21" t="str">
        <f>BG306</f>
        <v>Operational Excellence</v>
      </c>
      <c r="AE306" s="21"/>
      <c r="AF306" s="197"/>
      <c r="AG306" s="198"/>
      <c r="AH306" s="164"/>
      <c r="AI306" s="164"/>
      <c r="AJ306" s="164"/>
      <c r="AK306" s="164"/>
      <c r="AL306" s="164"/>
      <c r="AM306" s="128"/>
      <c r="AP306" s="16"/>
      <c r="AQ306" s="16"/>
      <c r="AR306" s="16"/>
      <c r="AW306" t="s">
        <v>1184</v>
      </c>
      <c r="AZ306" t="s">
        <v>841</v>
      </c>
      <c r="BA306" s="14" t="s">
        <v>967</v>
      </c>
      <c r="BD306" s="20">
        <v>1</v>
      </c>
      <c r="BE306" s="20">
        <v>100</v>
      </c>
      <c r="BF306" s="21" t="s">
        <v>973</v>
      </c>
      <c r="BG306" s="21" t="s">
        <v>974</v>
      </c>
      <c r="BK306" s="16"/>
      <c r="BL306" s="16"/>
      <c r="BQ306" s="105" t="e">
        <f t="shared" si="39"/>
        <v>#N/A</v>
      </c>
      <c r="BR306" s="105" t="e">
        <f t="shared" si="40"/>
        <v>#N/A</v>
      </c>
      <c r="BS306" t="e">
        <f t="shared" si="41"/>
        <v>#N/A</v>
      </c>
      <c r="BT306" s="106"/>
    </row>
    <row r="307" spans="1:72" x14ac:dyDescent="0.25">
      <c r="A307">
        <v>307</v>
      </c>
      <c r="B307" t="s">
        <v>839</v>
      </c>
      <c r="C307" t="s">
        <v>840</v>
      </c>
      <c r="F307" s="14" t="s">
        <v>967</v>
      </c>
      <c r="H307" s="253">
        <v>12</v>
      </c>
      <c r="K307" s="205">
        <v>101</v>
      </c>
      <c r="L307" s="20">
        <v>1</v>
      </c>
      <c r="N307" s="38" t="s">
        <v>1183</v>
      </c>
      <c r="O307" s="203" t="s">
        <v>975</v>
      </c>
      <c r="R307" s="14">
        <v>2880</v>
      </c>
      <c r="S307" s="14"/>
      <c r="T307" s="14"/>
      <c r="U307" s="263" t="str">
        <f t="shared" si="37"/>
        <v/>
      </c>
      <c r="V307" s="263" t="str">
        <f t="shared" si="38"/>
        <v/>
      </c>
      <c r="W307" s="14" t="str">
        <f t="shared" si="34"/>
        <v>v_154</v>
      </c>
      <c r="X307" s="14">
        <f t="shared" si="35"/>
        <v>2880</v>
      </c>
      <c r="Y307" s="263" t="str">
        <f t="shared" si="36"/>
        <v/>
      </c>
      <c r="Z307" s="263"/>
      <c r="AA307" s="14"/>
      <c r="AB307" s="14"/>
      <c r="AC307" s="14"/>
      <c r="AD307" s="21" t="s">
        <v>976</v>
      </c>
      <c r="AE307" s="21"/>
      <c r="AF307" s="197"/>
      <c r="AG307" s="198"/>
      <c r="AH307" s="164"/>
      <c r="AI307" s="164"/>
      <c r="AJ307" s="164"/>
      <c r="AK307" s="164"/>
      <c r="AL307" s="164"/>
      <c r="AM307" s="128"/>
      <c r="AW307" t="s">
        <v>1184</v>
      </c>
      <c r="AZ307" t="s">
        <v>841</v>
      </c>
      <c r="BA307" s="14" t="s">
        <v>967</v>
      </c>
      <c r="BD307" s="20">
        <v>1</v>
      </c>
      <c r="BE307" s="20">
        <v>101</v>
      </c>
      <c r="BF307" s="21" t="s">
        <v>975</v>
      </c>
      <c r="BG307" s="21" t="s">
        <v>976</v>
      </c>
      <c r="BQ307" s="105" t="e">
        <f t="shared" si="39"/>
        <v>#N/A</v>
      </c>
      <c r="BR307" s="105" t="e">
        <f t="shared" si="40"/>
        <v>#N/A</v>
      </c>
      <c r="BS307" t="e">
        <f t="shared" si="41"/>
        <v>#N/A</v>
      </c>
      <c r="BT307" s="106"/>
    </row>
    <row r="308" spans="1:72" x14ac:dyDescent="0.25">
      <c r="A308">
        <v>308</v>
      </c>
      <c r="B308" t="s">
        <v>839</v>
      </c>
      <c r="C308" t="s">
        <v>840</v>
      </c>
      <c r="F308" s="14" t="s">
        <v>967</v>
      </c>
      <c r="H308" s="253">
        <v>12</v>
      </c>
      <c r="K308" s="205">
        <v>2000</v>
      </c>
      <c r="L308" s="20">
        <v>1</v>
      </c>
      <c r="N308" s="38" t="s">
        <v>1183</v>
      </c>
      <c r="O308" s="203" t="s">
        <v>977</v>
      </c>
      <c r="R308" s="14">
        <v>2890</v>
      </c>
      <c r="S308" s="14"/>
      <c r="T308" s="14"/>
      <c r="U308" s="263" t="str">
        <f t="shared" si="37"/>
        <v/>
      </c>
      <c r="V308" s="263" t="str">
        <f t="shared" si="38"/>
        <v/>
      </c>
      <c r="W308" s="14" t="str">
        <f t="shared" si="34"/>
        <v>v_231</v>
      </c>
      <c r="X308" s="14">
        <f t="shared" si="35"/>
        <v>2890</v>
      </c>
      <c r="Y308" s="263" t="str">
        <f t="shared" si="36"/>
        <v/>
      </c>
      <c r="Z308" s="263"/>
      <c r="AA308" s="14"/>
      <c r="AB308" s="14"/>
      <c r="AC308" s="14"/>
      <c r="AD308" s="21" t="s">
        <v>978</v>
      </c>
      <c r="AE308" s="21"/>
      <c r="AF308" s="197"/>
      <c r="AG308" s="198"/>
      <c r="AH308" s="164"/>
      <c r="AI308" s="164"/>
      <c r="AJ308" s="164"/>
      <c r="AK308" s="164"/>
      <c r="AL308" s="164"/>
      <c r="AM308" s="128"/>
      <c r="AW308" t="s">
        <v>1184</v>
      </c>
      <c r="BA308" s="14"/>
      <c r="BD308" s="20"/>
      <c r="BE308" s="20"/>
      <c r="BF308" s="21" t="s">
        <v>977</v>
      </c>
      <c r="BG308" s="21" t="s">
        <v>978</v>
      </c>
      <c r="BQ308" s="105"/>
      <c r="BT308" s="106"/>
    </row>
    <row r="309" spans="1:72" x14ac:dyDescent="0.25">
      <c r="A309">
        <v>309</v>
      </c>
      <c r="B309" t="s">
        <v>839</v>
      </c>
      <c r="C309" t="s">
        <v>840</v>
      </c>
      <c r="F309" s="14" t="s">
        <v>967</v>
      </c>
      <c r="H309" s="253">
        <v>12</v>
      </c>
      <c r="K309" s="205">
        <v>2001</v>
      </c>
      <c r="L309" s="20">
        <v>1</v>
      </c>
      <c r="N309" s="38" t="s">
        <v>1183</v>
      </c>
      <c r="O309" s="203" t="s">
        <v>979</v>
      </c>
      <c r="R309" s="14">
        <v>2900</v>
      </c>
      <c r="S309" s="14"/>
      <c r="T309" s="14"/>
      <c r="U309" s="263" t="str">
        <f t="shared" si="37"/>
        <v/>
      </c>
      <c r="V309" s="263" t="str">
        <f t="shared" si="38"/>
        <v/>
      </c>
      <c r="W309" s="14" t="str">
        <f t="shared" si="34"/>
        <v>v_232</v>
      </c>
      <c r="X309" s="14">
        <f t="shared" si="35"/>
        <v>2900</v>
      </c>
      <c r="Y309" s="263" t="str">
        <f t="shared" si="36"/>
        <v/>
      </c>
      <c r="Z309" s="263"/>
      <c r="AA309" s="14"/>
      <c r="AB309" s="14"/>
      <c r="AC309" s="14"/>
      <c r="AD309" s="21" t="s">
        <v>980</v>
      </c>
      <c r="AE309" s="21"/>
      <c r="AF309" s="197"/>
      <c r="AG309" s="198"/>
      <c r="AH309" s="164"/>
      <c r="AI309" s="164"/>
      <c r="AJ309" s="164"/>
      <c r="AK309" s="164"/>
      <c r="AL309" s="164"/>
      <c r="AM309" s="128"/>
      <c r="AW309" t="s">
        <v>1184</v>
      </c>
      <c r="BA309" s="14"/>
      <c r="BD309" s="20"/>
      <c r="BE309" s="20"/>
      <c r="BF309" s="21" t="s">
        <v>979</v>
      </c>
      <c r="BG309" s="21" t="s">
        <v>980</v>
      </c>
      <c r="BQ309" s="105"/>
      <c r="BT309" s="106"/>
    </row>
    <row r="310" spans="1:72" x14ac:dyDescent="0.25">
      <c r="A310">
        <v>310</v>
      </c>
      <c r="B310" t="s">
        <v>839</v>
      </c>
      <c r="C310" t="s">
        <v>840</v>
      </c>
      <c r="F310" s="14" t="s">
        <v>967</v>
      </c>
      <c r="H310" s="253">
        <v>12</v>
      </c>
      <c r="K310" s="205">
        <v>2002</v>
      </c>
      <c r="L310" s="20">
        <v>1</v>
      </c>
      <c r="N310" s="38" t="s">
        <v>1183</v>
      </c>
      <c r="O310" s="203" t="s">
        <v>981</v>
      </c>
      <c r="R310" s="14">
        <v>2910</v>
      </c>
      <c r="S310" s="14"/>
      <c r="T310" s="14"/>
      <c r="U310" s="263" t="str">
        <f t="shared" si="37"/>
        <v/>
      </c>
      <c r="V310" s="263" t="str">
        <f t="shared" si="38"/>
        <v/>
      </c>
      <c r="W310" s="14" t="str">
        <f t="shared" si="34"/>
        <v>v_233</v>
      </c>
      <c r="X310" s="14">
        <f t="shared" si="35"/>
        <v>2910</v>
      </c>
      <c r="Y310" s="263" t="str">
        <f t="shared" si="36"/>
        <v/>
      </c>
      <c r="Z310" s="263"/>
      <c r="AA310" s="14"/>
      <c r="AB310" s="14"/>
      <c r="AC310" s="14"/>
      <c r="AD310" s="21" t="s">
        <v>982</v>
      </c>
      <c r="AE310" s="21"/>
      <c r="AF310" s="197"/>
      <c r="AG310" s="198"/>
      <c r="AH310" s="164"/>
      <c r="AI310" s="164"/>
      <c r="AJ310" s="164"/>
      <c r="AK310" s="164"/>
      <c r="AL310" s="164"/>
      <c r="AM310" s="128"/>
      <c r="AW310" t="s">
        <v>1184</v>
      </c>
      <c r="BA310" s="14"/>
      <c r="BD310" s="20"/>
      <c r="BE310" s="20"/>
      <c r="BF310" s="21" t="s">
        <v>981</v>
      </c>
      <c r="BG310" s="21" t="s">
        <v>982</v>
      </c>
      <c r="BQ310" s="105"/>
      <c r="BT310" s="106"/>
    </row>
    <row r="311" spans="1:72" x14ac:dyDescent="0.25">
      <c r="A311">
        <v>311</v>
      </c>
      <c r="B311" t="s">
        <v>839</v>
      </c>
      <c r="C311" t="s">
        <v>840</v>
      </c>
      <c r="F311" s="14" t="s">
        <v>967</v>
      </c>
      <c r="H311" s="253">
        <v>12</v>
      </c>
      <c r="K311" s="205">
        <v>2003</v>
      </c>
      <c r="L311" s="20">
        <v>1</v>
      </c>
      <c r="N311" s="38" t="s">
        <v>1183</v>
      </c>
      <c r="O311" s="203" t="s">
        <v>983</v>
      </c>
      <c r="R311" s="14">
        <v>2920</v>
      </c>
      <c r="S311" s="14"/>
      <c r="T311" s="14"/>
      <c r="U311" s="263" t="str">
        <f t="shared" si="37"/>
        <v/>
      </c>
      <c r="V311" s="263" t="str">
        <f t="shared" si="38"/>
        <v/>
      </c>
      <c r="W311" s="14" t="str">
        <f t="shared" si="34"/>
        <v>v_234</v>
      </c>
      <c r="X311" s="14">
        <f t="shared" si="35"/>
        <v>2920</v>
      </c>
      <c r="Y311" s="263" t="str">
        <f t="shared" si="36"/>
        <v/>
      </c>
      <c r="Z311" s="263"/>
      <c r="AA311" s="14"/>
      <c r="AB311" s="14"/>
      <c r="AC311" s="14"/>
      <c r="AD311" s="21" t="s">
        <v>984</v>
      </c>
      <c r="AE311" s="21"/>
      <c r="AF311" s="197"/>
      <c r="AG311" s="198"/>
      <c r="AH311" s="164"/>
      <c r="AI311" s="164"/>
      <c r="AJ311" s="164"/>
      <c r="AK311" s="164"/>
      <c r="AL311" s="164"/>
      <c r="AM311" s="128"/>
      <c r="AW311" t="s">
        <v>1184</v>
      </c>
      <c r="BA311" s="14"/>
      <c r="BD311" s="20"/>
      <c r="BE311" s="20"/>
      <c r="BF311" s="21" t="s">
        <v>983</v>
      </c>
      <c r="BG311" s="21" t="s">
        <v>984</v>
      </c>
      <c r="BQ311" s="105"/>
      <c r="BT311" s="106"/>
    </row>
    <row r="312" spans="1:72" x14ac:dyDescent="0.25">
      <c r="A312">
        <v>312</v>
      </c>
      <c r="B312" t="s">
        <v>839</v>
      </c>
      <c r="C312" t="s">
        <v>840</v>
      </c>
      <c r="F312" s="14" t="s">
        <v>967</v>
      </c>
      <c r="H312" s="253">
        <v>12</v>
      </c>
      <c r="K312" s="205">
        <v>2004</v>
      </c>
      <c r="L312" s="20">
        <v>1</v>
      </c>
      <c r="N312" s="38" t="s">
        <v>1183</v>
      </c>
      <c r="O312" s="203" t="s">
        <v>985</v>
      </c>
      <c r="R312" s="14">
        <v>2930</v>
      </c>
      <c r="S312" s="14"/>
      <c r="T312" s="14"/>
      <c r="U312" s="263" t="str">
        <f t="shared" si="37"/>
        <v/>
      </c>
      <c r="V312" s="263" t="str">
        <f t="shared" si="38"/>
        <v/>
      </c>
      <c r="W312" s="14" t="str">
        <f t="shared" si="34"/>
        <v>v_235</v>
      </c>
      <c r="X312" s="14">
        <f t="shared" si="35"/>
        <v>2930</v>
      </c>
      <c r="Y312" s="263" t="str">
        <f t="shared" si="36"/>
        <v/>
      </c>
      <c r="Z312" s="263"/>
      <c r="AA312" s="14"/>
      <c r="AB312" s="14"/>
      <c r="AC312" s="14"/>
      <c r="AD312" s="21" t="s">
        <v>986</v>
      </c>
      <c r="AE312" s="21"/>
      <c r="AF312" s="197"/>
      <c r="AG312" s="198"/>
      <c r="AH312" s="164"/>
      <c r="AI312" s="164"/>
      <c r="AJ312" s="164"/>
      <c r="AK312" s="164"/>
      <c r="AL312" s="164"/>
      <c r="AM312" s="128"/>
      <c r="AW312" t="s">
        <v>1184</v>
      </c>
      <c r="BA312" s="14"/>
      <c r="BD312" s="20"/>
      <c r="BE312" s="20"/>
      <c r="BF312" s="21" t="s">
        <v>985</v>
      </c>
      <c r="BG312" s="21" t="s">
        <v>986</v>
      </c>
      <c r="BQ312" s="105"/>
      <c r="BT312" s="106"/>
    </row>
    <row r="313" spans="1:72" x14ac:dyDescent="0.25">
      <c r="A313">
        <v>313</v>
      </c>
      <c r="B313" t="s">
        <v>839</v>
      </c>
      <c r="C313" t="s">
        <v>840</v>
      </c>
      <c r="F313" s="14" t="s">
        <v>967</v>
      </c>
      <c r="H313" s="253">
        <v>12</v>
      </c>
      <c r="K313" s="205">
        <v>2005</v>
      </c>
      <c r="L313" s="20">
        <v>1</v>
      </c>
      <c r="N313" s="38" t="s">
        <v>1183</v>
      </c>
      <c r="O313" s="203" t="s">
        <v>987</v>
      </c>
      <c r="R313" s="14">
        <v>2940</v>
      </c>
      <c r="S313" s="14"/>
      <c r="T313" s="14"/>
      <c r="U313" s="263" t="str">
        <f t="shared" si="37"/>
        <v/>
      </c>
      <c r="V313" s="263" t="str">
        <f t="shared" si="38"/>
        <v/>
      </c>
      <c r="W313" s="14" t="str">
        <f t="shared" si="34"/>
        <v>v_236</v>
      </c>
      <c r="X313" s="14">
        <f t="shared" si="35"/>
        <v>2940</v>
      </c>
      <c r="Y313" s="263" t="str">
        <f t="shared" si="36"/>
        <v/>
      </c>
      <c r="Z313" s="263"/>
      <c r="AA313" s="14"/>
      <c r="AB313" s="14"/>
      <c r="AC313" s="14"/>
      <c r="AD313" s="21" t="s">
        <v>988</v>
      </c>
      <c r="AE313" s="21"/>
      <c r="AF313" s="197"/>
      <c r="AG313" s="198"/>
      <c r="AH313" s="164"/>
      <c r="AI313" s="164"/>
      <c r="AJ313" s="164"/>
      <c r="AK313" s="164"/>
      <c r="AL313" s="164"/>
      <c r="AM313" s="128"/>
      <c r="AW313" t="s">
        <v>1184</v>
      </c>
      <c r="BA313" s="14"/>
      <c r="BD313" s="20"/>
      <c r="BE313" s="20"/>
      <c r="BF313" s="21" t="s">
        <v>987</v>
      </c>
      <c r="BG313" s="21" t="s">
        <v>988</v>
      </c>
      <c r="BQ313" s="105"/>
      <c r="BT313" s="106"/>
    </row>
    <row r="314" spans="1:72" x14ac:dyDescent="0.25">
      <c r="A314">
        <v>314</v>
      </c>
      <c r="B314" t="s">
        <v>839</v>
      </c>
      <c r="C314" t="s">
        <v>840</v>
      </c>
      <c r="F314" s="14" t="s">
        <v>967</v>
      </c>
      <c r="H314" s="253">
        <v>12</v>
      </c>
      <c r="K314" s="205">
        <v>102</v>
      </c>
      <c r="L314" s="20">
        <v>1</v>
      </c>
      <c r="N314" s="38" t="s">
        <v>1183</v>
      </c>
      <c r="O314" s="203" t="s">
        <v>989</v>
      </c>
      <c r="R314" s="14">
        <v>2950</v>
      </c>
      <c r="S314" s="14"/>
      <c r="T314" s="14"/>
      <c r="U314" s="263" t="str">
        <f t="shared" si="37"/>
        <v/>
      </c>
      <c r="V314" s="263" t="str">
        <f t="shared" si="38"/>
        <v/>
      </c>
      <c r="W314" s="14" t="str">
        <f t="shared" si="34"/>
        <v>v_155</v>
      </c>
      <c r="X314" s="14">
        <f t="shared" si="35"/>
        <v>2950</v>
      </c>
      <c r="Y314" s="263" t="str">
        <f t="shared" si="36"/>
        <v/>
      </c>
      <c r="Z314" s="263"/>
      <c r="AA314" s="14"/>
      <c r="AB314" s="14"/>
      <c r="AC314" s="14"/>
      <c r="AD314" s="21" t="s">
        <v>990</v>
      </c>
      <c r="AE314" s="21"/>
      <c r="AF314" s="197"/>
      <c r="AG314" s="198"/>
      <c r="AH314" s="164"/>
      <c r="AI314" s="164"/>
      <c r="AJ314" s="164"/>
      <c r="AK314" s="164"/>
      <c r="AL314" s="164"/>
      <c r="AM314" s="128"/>
      <c r="AP314" s="16"/>
      <c r="AQ314" s="16"/>
      <c r="AR314" s="16"/>
      <c r="AW314" t="s">
        <v>1184</v>
      </c>
      <c r="AZ314" t="s">
        <v>841</v>
      </c>
      <c r="BA314" s="14" t="s">
        <v>967</v>
      </c>
      <c r="BD314" s="20">
        <v>1</v>
      </c>
      <c r="BE314" s="20">
        <v>102</v>
      </c>
      <c r="BF314" s="21" t="s">
        <v>989</v>
      </c>
      <c r="BG314" s="21" t="s">
        <v>991</v>
      </c>
      <c r="BK314" s="16"/>
      <c r="BL314" s="16"/>
      <c r="BQ314" s="105" t="e">
        <f t="shared" ref="BQ314:BQ337" si="42">VLOOKUP(P314,$O$3:$AD$143,1,FALSE)</f>
        <v>#N/A</v>
      </c>
      <c r="BS314" t="e">
        <f t="shared" ref="BS314:BS337" si="43">VLOOKUP(P314,$O$3:$AD$143,3,FALSE)</f>
        <v>#N/A</v>
      </c>
      <c r="BT314" s="106"/>
    </row>
    <row r="315" spans="1:72" x14ac:dyDescent="0.25">
      <c r="A315">
        <v>315</v>
      </c>
      <c r="B315" t="s">
        <v>839</v>
      </c>
      <c r="C315" t="s">
        <v>840</v>
      </c>
      <c r="F315" s="14" t="s">
        <v>967</v>
      </c>
      <c r="H315" s="253">
        <v>13</v>
      </c>
      <c r="K315" s="205">
        <v>103</v>
      </c>
      <c r="L315" s="20">
        <v>1</v>
      </c>
      <c r="N315" s="38" t="s">
        <v>1183</v>
      </c>
      <c r="O315" s="203" t="s">
        <v>992</v>
      </c>
      <c r="R315" s="14">
        <v>2960</v>
      </c>
      <c r="S315" s="14"/>
      <c r="T315" s="14"/>
      <c r="U315" s="263" t="str">
        <f t="shared" si="37"/>
        <v/>
      </c>
      <c r="V315" s="263" t="str">
        <f t="shared" si="38"/>
        <v/>
      </c>
      <c r="W315" s="14" t="str">
        <f t="shared" si="34"/>
        <v>v_156</v>
      </c>
      <c r="X315" s="14">
        <f t="shared" si="35"/>
        <v>2960</v>
      </c>
      <c r="Y315" s="263" t="str">
        <f t="shared" si="36"/>
        <v/>
      </c>
      <c r="Z315" s="263"/>
      <c r="AA315" s="14"/>
      <c r="AB315" s="14"/>
      <c r="AC315" s="14"/>
      <c r="AD315" s="21" t="s">
        <v>993</v>
      </c>
      <c r="AE315" s="21"/>
      <c r="AF315" s="197"/>
      <c r="AG315" s="198"/>
      <c r="AH315" s="164"/>
      <c r="AI315" s="164"/>
      <c r="AJ315" s="164"/>
      <c r="AK315" s="164"/>
      <c r="AL315" s="164"/>
      <c r="AM315" s="128"/>
      <c r="AP315" s="16"/>
      <c r="AQ315" s="16"/>
      <c r="AR315" s="16"/>
      <c r="AW315" t="s">
        <v>1184</v>
      </c>
      <c r="AZ315" t="s">
        <v>841</v>
      </c>
      <c r="BA315" s="14" t="s">
        <v>967</v>
      </c>
      <c r="BD315" s="20">
        <v>1</v>
      </c>
      <c r="BE315" s="20">
        <v>103</v>
      </c>
      <c r="BF315" s="21" t="s">
        <v>992</v>
      </c>
      <c r="BG315" s="21" t="s">
        <v>994</v>
      </c>
      <c r="BK315" s="16"/>
      <c r="BL315" s="16"/>
      <c r="BQ315" s="105" t="e">
        <f t="shared" si="42"/>
        <v>#N/A</v>
      </c>
      <c r="BS315" t="e">
        <f t="shared" si="43"/>
        <v>#N/A</v>
      </c>
      <c r="BT315" s="106"/>
    </row>
    <row r="316" spans="1:72" x14ac:dyDescent="0.25">
      <c r="A316">
        <v>316</v>
      </c>
      <c r="B316" t="s">
        <v>839</v>
      </c>
      <c r="C316" t="s">
        <v>840</v>
      </c>
      <c r="F316" s="14" t="s">
        <v>967</v>
      </c>
      <c r="H316" s="253">
        <v>13</v>
      </c>
      <c r="I316" s="253">
        <v>2</v>
      </c>
      <c r="K316" s="205">
        <v>104</v>
      </c>
      <c r="L316" s="20">
        <v>2</v>
      </c>
      <c r="N316" s="38" t="s">
        <v>1183</v>
      </c>
      <c r="O316" s="203" t="s">
        <v>995</v>
      </c>
      <c r="P316" s="64" t="s">
        <v>678</v>
      </c>
      <c r="Q316" s="64"/>
      <c r="R316" s="14">
        <v>2970</v>
      </c>
      <c r="S316" s="14"/>
      <c r="T316" s="263" t="s">
        <v>1326</v>
      </c>
      <c r="U316" s="263" t="str">
        <f t="shared" si="37"/>
        <v>v_149</v>
      </c>
      <c r="V316" s="263">
        <f t="shared" si="38"/>
        <v>1420</v>
      </c>
      <c r="W316" s="14" t="str">
        <f t="shared" si="34"/>
        <v>v_157</v>
      </c>
      <c r="X316" s="14">
        <f t="shared" si="35"/>
        <v>2970</v>
      </c>
      <c r="Y316" s="263" t="str">
        <f t="shared" si="36"/>
        <v>v_149</v>
      </c>
      <c r="Z316" s="263"/>
      <c r="AA316" s="263"/>
      <c r="AB316" s="263"/>
      <c r="AC316" s="14"/>
      <c r="AD316" s="89" t="s">
        <v>679</v>
      </c>
      <c r="AE316" s="89"/>
      <c r="AF316" s="199"/>
      <c r="AG316" s="200"/>
      <c r="AH316" s="165"/>
      <c r="AI316" s="165"/>
      <c r="AJ316" s="165"/>
      <c r="AK316" s="165"/>
      <c r="AL316" s="165"/>
      <c r="AM316" s="139"/>
      <c r="AN316" s="21"/>
      <c r="AO316" s="21"/>
      <c r="AP316" s="90"/>
      <c r="AQ316" s="90"/>
      <c r="AR316" s="90"/>
      <c r="AW316" t="s">
        <v>1184</v>
      </c>
      <c r="AZ316" t="s">
        <v>841</v>
      </c>
      <c r="BA316" s="14" t="s">
        <v>967</v>
      </c>
      <c r="BC316" s="64" t="s">
        <v>678</v>
      </c>
      <c r="BD316" s="20">
        <v>2</v>
      </c>
      <c r="BE316" s="20">
        <v>104</v>
      </c>
      <c r="BF316" s="21" t="s">
        <v>995</v>
      </c>
      <c r="BG316" s="17" t="s">
        <v>681</v>
      </c>
      <c r="BH316" s="21"/>
      <c r="BI316" s="21"/>
      <c r="BJ316" s="21"/>
      <c r="BK316" s="90"/>
      <c r="BL316" s="90"/>
      <c r="BQ316" s="105" t="e">
        <f t="shared" si="42"/>
        <v>#N/A</v>
      </c>
      <c r="BS316" t="e">
        <f t="shared" si="43"/>
        <v>#N/A</v>
      </c>
      <c r="BT316" s="106"/>
    </row>
    <row r="317" spans="1:72" x14ac:dyDescent="0.25">
      <c r="A317">
        <v>317</v>
      </c>
      <c r="B317" t="s">
        <v>839</v>
      </c>
      <c r="C317" t="s">
        <v>840</v>
      </c>
      <c r="F317" s="14" t="s">
        <v>967</v>
      </c>
      <c r="H317" s="253">
        <v>13</v>
      </c>
      <c r="K317" s="205">
        <v>105</v>
      </c>
      <c r="L317" s="20">
        <v>2</v>
      </c>
      <c r="N317" s="38" t="s">
        <v>1183</v>
      </c>
      <c r="O317" s="203" t="s">
        <v>996</v>
      </c>
      <c r="P317" s="64" t="s">
        <v>682</v>
      </c>
      <c r="Q317" s="64"/>
      <c r="R317" s="14">
        <v>2980</v>
      </c>
      <c r="S317" s="14"/>
      <c r="T317" s="263" t="s">
        <v>1326</v>
      </c>
      <c r="U317" s="263" t="str">
        <f t="shared" si="37"/>
        <v>v_150</v>
      </c>
      <c r="V317" s="263">
        <f t="shared" si="38"/>
        <v>1430</v>
      </c>
      <c r="W317" s="14" t="str">
        <f t="shared" si="34"/>
        <v>v_158</v>
      </c>
      <c r="X317" s="14">
        <f t="shared" si="35"/>
        <v>2980</v>
      </c>
      <c r="Y317" s="263" t="str">
        <f t="shared" si="36"/>
        <v>v_150</v>
      </c>
      <c r="Z317" s="263"/>
      <c r="AA317" s="263"/>
      <c r="AB317" s="263"/>
      <c r="AC317" s="14"/>
      <c r="AD317" s="21" t="s">
        <v>683</v>
      </c>
      <c r="AE317" s="21"/>
      <c r="AF317" s="197" t="s">
        <v>1128</v>
      </c>
      <c r="AG317" s="198" t="s">
        <v>1129</v>
      </c>
      <c r="AH317" s="164">
        <v>1</v>
      </c>
      <c r="AI317" s="164">
        <v>2</v>
      </c>
      <c r="AJ317" s="164">
        <v>3</v>
      </c>
      <c r="AK317" s="164">
        <v>4</v>
      </c>
      <c r="AL317" s="164">
        <v>5</v>
      </c>
      <c r="AM317" s="128"/>
      <c r="AO317" s="4" t="s">
        <v>107</v>
      </c>
      <c r="AP317" s="4" t="s">
        <v>297</v>
      </c>
      <c r="AQ317" s="53" t="s">
        <v>685</v>
      </c>
      <c r="AR317" s="53"/>
      <c r="AW317" t="s">
        <v>1184</v>
      </c>
      <c r="AZ317" t="s">
        <v>841</v>
      </c>
      <c r="BA317" s="14" t="s">
        <v>967</v>
      </c>
      <c r="BC317" s="64" t="s">
        <v>682</v>
      </c>
      <c r="BD317" s="20">
        <v>2</v>
      </c>
      <c r="BE317" s="20">
        <v>105</v>
      </c>
      <c r="BF317" s="21" t="s">
        <v>996</v>
      </c>
      <c r="BG317" s="21" t="s">
        <v>686</v>
      </c>
      <c r="BJ317" s="4" t="s">
        <v>107</v>
      </c>
      <c r="BK317" s="4" t="s">
        <v>297</v>
      </c>
      <c r="BL317" s="53" t="s">
        <v>685</v>
      </c>
      <c r="BQ317" s="105" t="e">
        <f t="shared" si="42"/>
        <v>#N/A</v>
      </c>
      <c r="BS317" t="e">
        <f t="shared" si="43"/>
        <v>#N/A</v>
      </c>
      <c r="BT317" s="106"/>
    </row>
    <row r="318" spans="1:72" x14ac:dyDescent="0.25">
      <c r="A318">
        <v>318</v>
      </c>
      <c r="B318" t="s">
        <v>839</v>
      </c>
      <c r="C318" t="s">
        <v>840</v>
      </c>
      <c r="F318" s="14" t="s">
        <v>967</v>
      </c>
      <c r="H318" s="253">
        <v>13</v>
      </c>
      <c r="K318" s="205">
        <v>106</v>
      </c>
      <c r="L318" s="20">
        <v>2</v>
      </c>
      <c r="N318" s="38" t="s">
        <v>1183</v>
      </c>
      <c r="O318" s="203" t="s">
        <v>997</v>
      </c>
      <c r="P318" s="64" t="s">
        <v>688</v>
      </c>
      <c r="Q318" s="64"/>
      <c r="R318" s="14">
        <v>2990</v>
      </c>
      <c r="S318" s="14"/>
      <c r="T318" s="263" t="s">
        <v>1326</v>
      </c>
      <c r="U318" s="263" t="str">
        <f t="shared" si="37"/>
        <v>v_151</v>
      </c>
      <c r="V318" s="263">
        <f t="shared" si="38"/>
        <v>1440</v>
      </c>
      <c r="W318" s="14" t="str">
        <f t="shared" si="34"/>
        <v>v_159</v>
      </c>
      <c r="X318" s="14">
        <f t="shared" si="35"/>
        <v>2990</v>
      </c>
      <c r="Y318" s="263" t="str">
        <f t="shared" si="36"/>
        <v>v_151</v>
      </c>
      <c r="Z318" s="263"/>
      <c r="AA318" s="263"/>
      <c r="AB318" s="263"/>
      <c r="AC318" s="14"/>
      <c r="AD318" s="21" t="s">
        <v>998</v>
      </c>
      <c r="AE318" s="21"/>
      <c r="AF318" s="197" t="s">
        <v>1128</v>
      </c>
      <c r="AG318" s="198" t="s">
        <v>1129</v>
      </c>
      <c r="AH318" s="164">
        <v>1</v>
      </c>
      <c r="AI318" s="164">
        <v>2</v>
      </c>
      <c r="AJ318" s="164">
        <v>3</v>
      </c>
      <c r="AK318" s="164">
        <v>4</v>
      </c>
      <c r="AL318" s="164">
        <v>5</v>
      </c>
      <c r="AM318" s="128"/>
      <c r="AO318" s="4" t="s">
        <v>107</v>
      </c>
      <c r="AP318" s="4" t="s">
        <v>297</v>
      </c>
      <c r="AQ318" s="53" t="s">
        <v>689</v>
      </c>
      <c r="AR318" s="53"/>
      <c r="AW318" t="s">
        <v>1184</v>
      </c>
      <c r="AZ318" t="s">
        <v>841</v>
      </c>
      <c r="BA318" s="14" t="s">
        <v>967</v>
      </c>
      <c r="BC318" s="64" t="s">
        <v>688</v>
      </c>
      <c r="BD318" s="20">
        <v>2</v>
      </c>
      <c r="BE318" s="20">
        <v>106</v>
      </c>
      <c r="BF318" s="21" t="s">
        <v>997</v>
      </c>
      <c r="BG318" s="21" t="s">
        <v>690</v>
      </c>
      <c r="BJ318" s="4" t="s">
        <v>107</v>
      </c>
      <c r="BK318" s="4" t="s">
        <v>297</v>
      </c>
      <c r="BL318" s="53" t="s">
        <v>689</v>
      </c>
      <c r="BQ318" s="105" t="e">
        <f t="shared" si="42"/>
        <v>#N/A</v>
      </c>
      <c r="BS318" t="e">
        <f t="shared" si="43"/>
        <v>#N/A</v>
      </c>
      <c r="BT318" s="106"/>
    </row>
    <row r="319" spans="1:72" x14ac:dyDescent="0.25">
      <c r="A319">
        <v>319</v>
      </c>
      <c r="B319" t="s">
        <v>839</v>
      </c>
      <c r="C319" t="s">
        <v>840</v>
      </c>
      <c r="F319" s="14" t="s">
        <v>967</v>
      </c>
      <c r="H319" s="253">
        <v>13</v>
      </c>
      <c r="K319" s="205">
        <v>107</v>
      </c>
      <c r="L319" s="20">
        <v>2</v>
      </c>
      <c r="N319" s="38" t="s">
        <v>1183</v>
      </c>
      <c r="O319" s="203" t="s">
        <v>696</v>
      </c>
      <c r="P319" s="64" t="s">
        <v>691</v>
      </c>
      <c r="Q319" s="64"/>
      <c r="R319" s="14">
        <v>3000</v>
      </c>
      <c r="S319" s="14"/>
      <c r="T319" s="263" t="s">
        <v>1326</v>
      </c>
      <c r="U319" s="263" t="str">
        <f t="shared" si="37"/>
        <v>v_152</v>
      </c>
      <c r="V319" s="263">
        <f t="shared" si="38"/>
        <v>1450</v>
      </c>
      <c r="W319" s="14" t="str">
        <f t="shared" si="34"/>
        <v>v_160</v>
      </c>
      <c r="X319" s="14">
        <f t="shared" si="35"/>
        <v>3000</v>
      </c>
      <c r="Y319" s="263" t="str">
        <f t="shared" si="36"/>
        <v>v_152</v>
      </c>
      <c r="Z319" s="263"/>
      <c r="AA319" s="263"/>
      <c r="AB319" s="263"/>
      <c r="AC319" s="14"/>
      <c r="AD319" s="21" t="s">
        <v>692</v>
      </c>
      <c r="AE319" s="21"/>
      <c r="AF319" s="197" t="s">
        <v>1128</v>
      </c>
      <c r="AG319" s="198" t="s">
        <v>1129</v>
      </c>
      <c r="AH319" s="164">
        <v>1</v>
      </c>
      <c r="AI319" s="164">
        <v>2</v>
      </c>
      <c r="AJ319" s="164">
        <v>3</v>
      </c>
      <c r="AK319" s="164">
        <v>4</v>
      </c>
      <c r="AL319" s="164">
        <v>5</v>
      </c>
      <c r="AM319" s="128"/>
      <c r="AO319" s="4" t="s">
        <v>107</v>
      </c>
      <c r="AP319" s="4" t="s">
        <v>297</v>
      </c>
      <c r="AQ319" s="53" t="s">
        <v>694</v>
      </c>
      <c r="AR319" s="53"/>
      <c r="AW319" t="s">
        <v>1184</v>
      </c>
      <c r="AZ319" t="s">
        <v>841</v>
      </c>
      <c r="BA319" s="14" t="s">
        <v>967</v>
      </c>
      <c r="BC319" s="64" t="s">
        <v>691</v>
      </c>
      <c r="BD319" s="20">
        <v>2</v>
      </c>
      <c r="BE319" s="20">
        <v>107</v>
      </c>
      <c r="BF319" s="21" t="s">
        <v>696</v>
      </c>
      <c r="BG319" s="21" t="s">
        <v>695</v>
      </c>
      <c r="BJ319" s="4" t="s">
        <v>107</v>
      </c>
      <c r="BK319" s="4" t="s">
        <v>297</v>
      </c>
      <c r="BL319" s="53" t="s">
        <v>694</v>
      </c>
      <c r="BQ319" s="105" t="e">
        <f t="shared" si="42"/>
        <v>#N/A</v>
      </c>
      <c r="BS319" t="e">
        <f t="shared" si="43"/>
        <v>#N/A</v>
      </c>
      <c r="BT319" s="106"/>
    </row>
    <row r="320" spans="1:72" x14ac:dyDescent="0.25">
      <c r="A320">
        <v>320</v>
      </c>
      <c r="B320" t="s">
        <v>839</v>
      </c>
      <c r="C320" t="s">
        <v>840</v>
      </c>
      <c r="F320" s="14" t="s">
        <v>967</v>
      </c>
      <c r="H320" s="253">
        <v>13</v>
      </c>
      <c r="K320" s="205">
        <v>108</v>
      </c>
      <c r="L320" s="20">
        <v>2</v>
      </c>
      <c r="N320" s="38" t="s">
        <v>1183</v>
      </c>
      <c r="O320" s="203" t="s">
        <v>701</v>
      </c>
      <c r="P320" s="64" t="s">
        <v>696</v>
      </c>
      <c r="Q320" s="64"/>
      <c r="R320" s="14">
        <v>3010</v>
      </c>
      <c r="S320" s="14"/>
      <c r="T320" s="263" t="s">
        <v>1326</v>
      </c>
      <c r="U320" s="263" t="str">
        <f t="shared" si="37"/>
        <v>v_160</v>
      </c>
      <c r="V320" s="263">
        <f t="shared" si="38"/>
        <v>1460</v>
      </c>
      <c r="W320" s="14" t="str">
        <f t="shared" si="34"/>
        <v>v_161</v>
      </c>
      <c r="X320" s="14">
        <f t="shared" si="35"/>
        <v>3010</v>
      </c>
      <c r="Y320" s="263" t="str">
        <f t="shared" si="36"/>
        <v>v_160</v>
      </c>
      <c r="Z320" s="263"/>
      <c r="AA320" s="263"/>
      <c r="AB320" s="263"/>
      <c r="AC320" s="14"/>
      <c r="AD320" s="21" t="s">
        <v>1235</v>
      </c>
      <c r="AE320" s="21"/>
      <c r="AF320" s="197" t="s">
        <v>1128</v>
      </c>
      <c r="AG320" s="198" t="s">
        <v>1129</v>
      </c>
      <c r="AH320" s="164">
        <v>1</v>
      </c>
      <c r="AI320" s="164">
        <v>2</v>
      </c>
      <c r="AJ320" s="164">
        <v>3</v>
      </c>
      <c r="AK320" s="164">
        <v>4</v>
      </c>
      <c r="AL320" s="164">
        <v>5</v>
      </c>
      <c r="AM320" s="128"/>
      <c r="AO320" s="5" t="s">
        <v>107</v>
      </c>
      <c r="AP320" s="4" t="s">
        <v>297</v>
      </c>
      <c r="AQ320" s="53" t="s">
        <v>698</v>
      </c>
      <c r="AR320" s="53"/>
      <c r="AW320" t="s">
        <v>1184</v>
      </c>
      <c r="AZ320" t="s">
        <v>841</v>
      </c>
      <c r="BA320" s="14" t="s">
        <v>967</v>
      </c>
      <c r="BC320" s="64" t="s">
        <v>696</v>
      </c>
      <c r="BD320" s="20">
        <v>2</v>
      </c>
      <c r="BE320" s="20">
        <v>108</v>
      </c>
      <c r="BF320" s="21" t="s">
        <v>701</v>
      </c>
      <c r="BG320" s="21" t="s">
        <v>699</v>
      </c>
      <c r="BJ320" s="5" t="s">
        <v>107</v>
      </c>
      <c r="BK320" s="4" t="s">
        <v>297</v>
      </c>
      <c r="BL320" s="53" t="s">
        <v>698</v>
      </c>
      <c r="BQ320" s="105" t="e">
        <f t="shared" si="42"/>
        <v>#N/A</v>
      </c>
      <c r="BS320" t="e">
        <f t="shared" si="43"/>
        <v>#N/A</v>
      </c>
      <c r="BT320" s="106"/>
    </row>
    <row r="321" spans="1:72" x14ac:dyDescent="0.25">
      <c r="A321">
        <v>321</v>
      </c>
      <c r="B321" t="s">
        <v>839</v>
      </c>
      <c r="C321" t="s">
        <v>840</v>
      </c>
      <c r="F321" s="14" t="s">
        <v>967</v>
      </c>
      <c r="H321" s="253">
        <v>13</v>
      </c>
      <c r="I321" s="253">
        <v>3</v>
      </c>
      <c r="K321" s="205">
        <v>109</v>
      </c>
      <c r="L321" s="20">
        <v>3</v>
      </c>
      <c r="N321" s="38" t="s">
        <v>1183</v>
      </c>
      <c r="O321" s="203" t="s">
        <v>731</v>
      </c>
      <c r="P321" s="64" t="s">
        <v>701</v>
      </c>
      <c r="Q321" s="64"/>
      <c r="R321" s="14">
        <v>3020</v>
      </c>
      <c r="S321" s="14"/>
      <c r="T321" s="263" t="s">
        <v>1326</v>
      </c>
      <c r="U321" s="263" t="str">
        <f t="shared" si="37"/>
        <v>v_161</v>
      </c>
      <c r="V321" s="263">
        <f t="shared" si="38"/>
        <v>1470</v>
      </c>
      <c r="W321" s="14" t="str">
        <f t="shared" si="34"/>
        <v>v_168</v>
      </c>
      <c r="X321" s="14">
        <f t="shared" si="35"/>
        <v>3020</v>
      </c>
      <c r="Y321" s="263" t="str">
        <f t="shared" si="36"/>
        <v>v_161</v>
      </c>
      <c r="Z321" s="263"/>
      <c r="AA321" s="263"/>
      <c r="AB321" s="263"/>
      <c r="AC321" s="14"/>
      <c r="AD321" s="89" t="s">
        <v>702</v>
      </c>
      <c r="AE321" s="89"/>
      <c r="AF321" s="197"/>
      <c r="AG321" s="198"/>
      <c r="AH321" s="164"/>
      <c r="AI321" s="164"/>
      <c r="AJ321" s="164"/>
      <c r="AK321" s="164"/>
      <c r="AL321" s="164"/>
      <c r="AM321" s="139"/>
      <c r="AN321" s="21"/>
      <c r="AO321" s="21"/>
      <c r="AP321" s="91"/>
      <c r="AQ321" s="90"/>
      <c r="AR321" s="90"/>
      <c r="AW321" t="s">
        <v>1184</v>
      </c>
      <c r="AZ321" t="s">
        <v>841</v>
      </c>
      <c r="BA321" s="14" t="s">
        <v>967</v>
      </c>
      <c r="BC321" s="64" t="s">
        <v>701</v>
      </c>
      <c r="BD321" s="20">
        <v>3</v>
      </c>
      <c r="BE321" s="20">
        <v>109</v>
      </c>
      <c r="BF321" s="21" t="s">
        <v>731</v>
      </c>
      <c r="BG321" s="89" t="s">
        <v>703</v>
      </c>
      <c r="BH321" s="21"/>
      <c r="BI321" s="21"/>
      <c r="BJ321" s="21"/>
      <c r="BK321" s="91"/>
      <c r="BL321" s="90"/>
      <c r="BQ321" s="105" t="e">
        <f t="shared" si="42"/>
        <v>#N/A</v>
      </c>
      <c r="BS321" t="e">
        <f t="shared" si="43"/>
        <v>#N/A</v>
      </c>
      <c r="BT321" s="106"/>
    </row>
    <row r="322" spans="1:72" x14ac:dyDescent="0.25">
      <c r="A322">
        <v>322</v>
      </c>
      <c r="B322" t="s">
        <v>839</v>
      </c>
      <c r="C322" t="s">
        <v>840</v>
      </c>
      <c r="F322" s="14" t="s">
        <v>967</v>
      </c>
      <c r="H322" s="253">
        <v>13</v>
      </c>
      <c r="K322" s="205">
        <v>110</v>
      </c>
      <c r="L322" s="20">
        <v>3</v>
      </c>
      <c r="N322" s="38" t="s">
        <v>1183</v>
      </c>
      <c r="O322" s="203" t="s">
        <v>735</v>
      </c>
      <c r="P322" s="64" t="s">
        <v>704</v>
      </c>
      <c r="Q322" s="64"/>
      <c r="R322" s="14">
        <v>3030</v>
      </c>
      <c r="S322" s="14"/>
      <c r="T322" s="263" t="s">
        <v>1326</v>
      </c>
      <c r="U322" s="263" t="str">
        <f t="shared" si="37"/>
        <v>v_162</v>
      </c>
      <c r="V322" s="263">
        <f t="shared" si="38"/>
        <v>1480</v>
      </c>
      <c r="W322" s="14" t="str">
        <f t="shared" si="34"/>
        <v>v_169</v>
      </c>
      <c r="X322" s="14">
        <f t="shared" si="35"/>
        <v>3030</v>
      </c>
      <c r="Y322" s="263" t="str">
        <f t="shared" si="36"/>
        <v>v_162</v>
      </c>
      <c r="Z322" s="263"/>
      <c r="AA322" s="263"/>
      <c r="AB322" s="263"/>
      <c r="AC322" s="14"/>
      <c r="AD322" s="21" t="s">
        <v>999</v>
      </c>
      <c r="AE322" s="21"/>
      <c r="AF322" s="197" t="s">
        <v>1128</v>
      </c>
      <c r="AG322" s="198" t="s">
        <v>1129</v>
      </c>
      <c r="AH322" s="164">
        <v>1</v>
      </c>
      <c r="AI322" s="164">
        <v>2</v>
      </c>
      <c r="AJ322" s="164">
        <v>3</v>
      </c>
      <c r="AK322" s="164">
        <v>4</v>
      </c>
      <c r="AL322" s="164">
        <v>5</v>
      </c>
      <c r="AM322" s="128"/>
      <c r="AO322" s="5" t="s">
        <v>45</v>
      </c>
      <c r="AP322" s="6" t="s">
        <v>433</v>
      </c>
      <c r="AQ322" s="61" t="s">
        <v>706</v>
      </c>
      <c r="AR322" s="61"/>
      <c r="AW322" t="s">
        <v>1184</v>
      </c>
      <c r="AZ322" t="s">
        <v>841</v>
      </c>
      <c r="BA322" s="14" t="s">
        <v>967</v>
      </c>
      <c r="BC322" s="64" t="s">
        <v>704</v>
      </c>
      <c r="BD322" s="20">
        <v>3</v>
      </c>
      <c r="BE322" s="20">
        <v>110</v>
      </c>
      <c r="BF322" s="21" t="s">
        <v>735</v>
      </c>
      <c r="BG322" s="21" t="s">
        <v>707</v>
      </c>
      <c r="BJ322" s="5" t="s">
        <v>45</v>
      </c>
      <c r="BK322" s="6" t="s">
        <v>433</v>
      </c>
      <c r="BL322" s="61" t="s">
        <v>706</v>
      </c>
      <c r="BQ322" s="105" t="e">
        <f t="shared" si="42"/>
        <v>#N/A</v>
      </c>
      <c r="BS322" t="e">
        <f t="shared" si="43"/>
        <v>#N/A</v>
      </c>
      <c r="BT322" s="106"/>
    </row>
    <row r="323" spans="1:72" x14ac:dyDescent="0.25">
      <c r="A323">
        <v>323</v>
      </c>
      <c r="B323" t="s">
        <v>839</v>
      </c>
      <c r="C323" t="s">
        <v>840</v>
      </c>
      <c r="F323" s="14" t="s">
        <v>967</v>
      </c>
      <c r="H323" s="253">
        <v>13</v>
      </c>
      <c r="K323" s="205">
        <v>111</v>
      </c>
      <c r="L323" s="20">
        <v>3</v>
      </c>
      <c r="N323" s="38" t="s">
        <v>1183</v>
      </c>
      <c r="O323" s="203" t="s">
        <v>740</v>
      </c>
      <c r="P323" s="64" t="s">
        <v>708</v>
      </c>
      <c r="Q323" s="64"/>
      <c r="R323" s="14">
        <v>3040</v>
      </c>
      <c r="S323" s="14"/>
      <c r="T323" s="263" t="s">
        <v>1326</v>
      </c>
      <c r="U323" s="263" t="str">
        <f t="shared" si="37"/>
        <v>v_163</v>
      </c>
      <c r="V323" s="263">
        <f t="shared" si="38"/>
        <v>1490</v>
      </c>
      <c r="W323" s="14" t="str">
        <f t="shared" ref="W323:W337" si="44">O323</f>
        <v>v_170</v>
      </c>
      <c r="X323" s="14">
        <f t="shared" ref="X323:X337" si="45">R323</f>
        <v>3040</v>
      </c>
      <c r="Y323" s="263" t="str">
        <f t="shared" ref="Y323:Y337" si="46">_xlfn.IFNA(VLOOKUP(P323,$O:$X,9,FALSE),"")</f>
        <v>v_163</v>
      </c>
      <c r="Z323" s="263"/>
      <c r="AA323" s="263"/>
      <c r="AB323" s="263"/>
      <c r="AC323" s="14"/>
      <c r="AD323" s="21" t="s">
        <v>709</v>
      </c>
      <c r="AE323" s="21"/>
      <c r="AF323" s="197" t="s">
        <v>1128</v>
      </c>
      <c r="AG323" s="198" t="s">
        <v>1129</v>
      </c>
      <c r="AH323" s="164">
        <v>1</v>
      </c>
      <c r="AI323" s="164">
        <v>2</v>
      </c>
      <c r="AJ323" s="164">
        <v>3</v>
      </c>
      <c r="AK323" s="164">
        <v>4</v>
      </c>
      <c r="AL323" s="164">
        <v>5</v>
      </c>
      <c r="AM323" s="128"/>
      <c r="AO323" s="4" t="s">
        <v>45</v>
      </c>
      <c r="AP323" s="6" t="s">
        <v>433</v>
      </c>
      <c r="AQ323" s="61" t="s">
        <v>711</v>
      </c>
      <c r="AR323" s="61"/>
      <c r="AS323" s="3" t="s">
        <v>91</v>
      </c>
      <c r="AT323" s="62"/>
      <c r="AW323" t="s">
        <v>1184</v>
      </c>
      <c r="AZ323" t="s">
        <v>841</v>
      </c>
      <c r="BA323" s="14" t="s">
        <v>967</v>
      </c>
      <c r="BC323" s="64" t="s">
        <v>708</v>
      </c>
      <c r="BD323" s="20">
        <v>3</v>
      </c>
      <c r="BE323" s="20">
        <v>111</v>
      </c>
      <c r="BF323" s="21" t="s">
        <v>740</v>
      </c>
      <c r="BG323" s="21" t="s">
        <v>712</v>
      </c>
      <c r="BJ323" s="4" t="s">
        <v>45</v>
      </c>
      <c r="BK323" s="6" t="s">
        <v>433</v>
      </c>
      <c r="BL323" s="61" t="s">
        <v>711</v>
      </c>
      <c r="BN323" s="3" t="s">
        <v>91</v>
      </c>
      <c r="BQ323" s="105" t="e">
        <f t="shared" si="42"/>
        <v>#N/A</v>
      </c>
      <c r="BS323" t="e">
        <f t="shared" si="43"/>
        <v>#N/A</v>
      </c>
      <c r="BT323" s="106"/>
    </row>
    <row r="324" spans="1:72" x14ac:dyDescent="0.25">
      <c r="A324">
        <v>324</v>
      </c>
      <c r="B324" t="s">
        <v>839</v>
      </c>
      <c r="C324" t="s">
        <v>840</v>
      </c>
      <c r="F324" s="14" t="s">
        <v>967</v>
      </c>
      <c r="H324" s="253">
        <v>13</v>
      </c>
      <c r="K324" s="205">
        <v>112</v>
      </c>
      <c r="L324" s="20">
        <v>3</v>
      </c>
      <c r="N324" s="38" t="s">
        <v>1183</v>
      </c>
      <c r="O324" s="203" t="s">
        <v>771</v>
      </c>
      <c r="P324" s="64" t="s">
        <v>713</v>
      </c>
      <c r="Q324" s="64"/>
      <c r="R324" s="14">
        <v>3050</v>
      </c>
      <c r="S324" s="14"/>
      <c r="T324" s="263" t="s">
        <v>1326</v>
      </c>
      <c r="U324" s="263" t="str">
        <f t="shared" ref="U324:U337" si="47">_xlfn.IFNA(VLOOKUP(P324,$O$1:$R$191,1,FALSE),"")</f>
        <v>v_164</v>
      </c>
      <c r="V324" s="263">
        <f t="shared" ref="V324:V337" si="48">_xlfn.IFNA(VLOOKUP(P324,$O$1:$R$191,4,FALSE),"")</f>
        <v>1500</v>
      </c>
      <c r="W324" s="14" t="str">
        <f t="shared" si="44"/>
        <v>v_171</v>
      </c>
      <c r="X324" s="14">
        <f t="shared" si="45"/>
        <v>3050</v>
      </c>
      <c r="Y324" s="263" t="str">
        <f t="shared" si="46"/>
        <v>v_164</v>
      </c>
      <c r="Z324" s="263"/>
      <c r="AA324" s="263"/>
      <c r="AB324" s="263"/>
      <c r="AC324" s="14"/>
      <c r="AD324" s="21" t="s">
        <v>714</v>
      </c>
      <c r="AE324" s="21"/>
      <c r="AF324" s="197" t="s">
        <v>1128</v>
      </c>
      <c r="AG324" s="198" t="s">
        <v>1129</v>
      </c>
      <c r="AH324" s="164">
        <v>1</v>
      </c>
      <c r="AI324" s="164">
        <v>2</v>
      </c>
      <c r="AJ324" s="164">
        <v>3</v>
      </c>
      <c r="AK324" s="164">
        <v>4</v>
      </c>
      <c r="AL324" s="164">
        <v>5</v>
      </c>
      <c r="AM324" s="128"/>
      <c r="AO324" s="4" t="s">
        <v>90</v>
      </c>
      <c r="AP324" s="4" t="s">
        <v>239</v>
      </c>
      <c r="AQ324" s="42" t="s">
        <v>716</v>
      </c>
      <c r="AR324" s="42"/>
      <c r="AW324" t="s">
        <v>1184</v>
      </c>
      <c r="AZ324" t="s">
        <v>841</v>
      </c>
      <c r="BA324" s="14" t="s">
        <v>967</v>
      </c>
      <c r="BC324" s="64" t="s">
        <v>713</v>
      </c>
      <c r="BD324" s="20">
        <v>3</v>
      </c>
      <c r="BE324" s="20">
        <v>112</v>
      </c>
      <c r="BF324" s="21" t="s">
        <v>771</v>
      </c>
      <c r="BG324" s="21" t="s">
        <v>717</v>
      </c>
      <c r="BJ324" s="4" t="s">
        <v>90</v>
      </c>
      <c r="BK324" s="4" t="s">
        <v>239</v>
      </c>
      <c r="BL324" s="42" t="s">
        <v>716</v>
      </c>
      <c r="BQ324" s="105" t="e">
        <f t="shared" si="42"/>
        <v>#N/A</v>
      </c>
      <c r="BS324" t="e">
        <f t="shared" si="43"/>
        <v>#N/A</v>
      </c>
      <c r="BT324" s="106"/>
    </row>
    <row r="325" spans="1:72" x14ac:dyDescent="0.25">
      <c r="A325">
        <v>325</v>
      </c>
      <c r="B325" t="s">
        <v>839</v>
      </c>
      <c r="C325" t="s">
        <v>840</v>
      </c>
      <c r="F325" s="14" t="s">
        <v>967</v>
      </c>
      <c r="H325" s="253">
        <v>13</v>
      </c>
      <c r="K325" s="205">
        <v>113</v>
      </c>
      <c r="L325" s="20">
        <v>3</v>
      </c>
      <c r="N325" s="38" t="s">
        <v>1183</v>
      </c>
      <c r="O325" s="203" t="s">
        <v>773</v>
      </c>
      <c r="P325" s="64" t="s">
        <v>718</v>
      </c>
      <c r="Q325" s="64"/>
      <c r="R325" s="14">
        <v>3060</v>
      </c>
      <c r="S325" s="14"/>
      <c r="T325" s="263" t="s">
        <v>1326</v>
      </c>
      <c r="U325" s="263" t="str">
        <f t="shared" si="47"/>
        <v>v_165</v>
      </c>
      <c r="V325" s="263">
        <f t="shared" si="48"/>
        <v>1510</v>
      </c>
      <c r="W325" s="14" t="str">
        <f t="shared" si="44"/>
        <v>v_172</v>
      </c>
      <c r="X325" s="14">
        <f t="shared" si="45"/>
        <v>3060</v>
      </c>
      <c r="Y325" s="263" t="str">
        <f t="shared" si="46"/>
        <v>v_165</v>
      </c>
      <c r="Z325" s="263"/>
      <c r="AA325" s="263"/>
      <c r="AB325" s="263"/>
      <c r="AC325" s="14"/>
      <c r="AD325" s="21" t="s">
        <v>719</v>
      </c>
      <c r="AE325" s="21"/>
      <c r="AF325" s="197" t="s">
        <v>1128</v>
      </c>
      <c r="AG325" s="198" t="s">
        <v>1129</v>
      </c>
      <c r="AH325" s="164">
        <v>1</v>
      </c>
      <c r="AI325" s="164">
        <v>2</v>
      </c>
      <c r="AJ325" s="164">
        <v>3</v>
      </c>
      <c r="AK325" s="164">
        <v>4</v>
      </c>
      <c r="AL325" s="164">
        <v>5</v>
      </c>
      <c r="AM325" s="128"/>
      <c r="AO325" s="4" t="s">
        <v>135</v>
      </c>
      <c r="AP325" s="4" t="s">
        <v>136</v>
      </c>
      <c r="AQ325" s="5" t="s">
        <v>721</v>
      </c>
      <c r="AR325" s="5"/>
      <c r="AW325" t="s">
        <v>1184</v>
      </c>
      <c r="AZ325" t="s">
        <v>841</v>
      </c>
      <c r="BA325" s="14" t="s">
        <v>967</v>
      </c>
      <c r="BC325" s="64" t="s">
        <v>718</v>
      </c>
      <c r="BD325" s="20">
        <v>3</v>
      </c>
      <c r="BE325" s="20">
        <v>113</v>
      </c>
      <c r="BF325" s="21" t="s">
        <v>773</v>
      </c>
      <c r="BG325" s="21" t="s">
        <v>722</v>
      </c>
      <c r="BJ325" s="4" t="s">
        <v>135</v>
      </c>
      <c r="BK325" s="4" t="s">
        <v>136</v>
      </c>
      <c r="BL325" s="5" t="s">
        <v>721</v>
      </c>
      <c r="BQ325" s="105" t="e">
        <f t="shared" si="42"/>
        <v>#N/A</v>
      </c>
      <c r="BS325" t="e">
        <f t="shared" si="43"/>
        <v>#N/A</v>
      </c>
      <c r="BT325" s="106"/>
    </row>
    <row r="326" spans="1:72" x14ac:dyDescent="0.25">
      <c r="A326">
        <v>326</v>
      </c>
      <c r="B326" t="s">
        <v>839</v>
      </c>
      <c r="C326" t="s">
        <v>840</v>
      </c>
      <c r="F326" s="14" t="s">
        <v>967</v>
      </c>
      <c r="H326" s="253">
        <v>13</v>
      </c>
      <c r="I326" s="253">
        <v>4</v>
      </c>
      <c r="K326" s="205">
        <v>114</v>
      </c>
      <c r="L326" s="20">
        <v>4</v>
      </c>
      <c r="N326" s="38" t="s">
        <v>1183</v>
      </c>
      <c r="O326" s="203" t="s">
        <v>1000</v>
      </c>
      <c r="P326" s="64" t="s">
        <v>723</v>
      </c>
      <c r="Q326" s="64"/>
      <c r="R326" s="14">
        <v>3070</v>
      </c>
      <c r="S326" s="14"/>
      <c r="T326" s="263" t="s">
        <v>1326</v>
      </c>
      <c r="U326" s="263" t="str">
        <f t="shared" si="47"/>
        <v>v_166</v>
      </c>
      <c r="V326" s="263">
        <f t="shared" si="48"/>
        <v>1520</v>
      </c>
      <c r="W326" s="14" t="str">
        <f t="shared" si="44"/>
        <v>v_173</v>
      </c>
      <c r="X326" s="14">
        <f t="shared" si="45"/>
        <v>3070</v>
      </c>
      <c r="Y326" s="263" t="str">
        <f t="shared" si="46"/>
        <v>v_166</v>
      </c>
      <c r="Z326" s="263"/>
      <c r="AA326" s="263"/>
      <c r="AB326" s="263"/>
      <c r="AC326" s="14"/>
      <c r="AD326" s="89" t="s">
        <v>1001</v>
      </c>
      <c r="AE326" s="89"/>
      <c r="AF326" s="197"/>
      <c r="AG326" s="198"/>
      <c r="AH326" s="164"/>
      <c r="AI326" s="164"/>
      <c r="AJ326" s="164"/>
      <c r="AK326" s="164"/>
      <c r="AL326" s="164"/>
      <c r="AM326" s="139"/>
      <c r="AN326" s="21"/>
      <c r="AO326" s="21"/>
      <c r="AP326" s="90"/>
      <c r="AQ326" s="90"/>
      <c r="AR326" s="90"/>
      <c r="AW326" t="s">
        <v>1184</v>
      </c>
      <c r="AZ326" t="s">
        <v>841</v>
      </c>
      <c r="BA326" s="14" t="s">
        <v>967</v>
      </c>
      <c r="BC326" s="64" t="s">
        <v>723</v>
      </c>
      <c r="BD326" s="20">
        <v>4</v>
      </c>
      <c r="BE326" s="20">
        <v>114</v>
      </c>
      <c r="BF326" s="21" t="s">
        <v>1000</v>
      </c>
      <c r="BG326" s="89" t="s">
        <v>724</v>
      </c>
      <c r="BH326" s="21"/>
      <c r="BI326" s="21"/>
      <c r="BJ326" s="21"/>
      <c r="BK326" s="90"/>
      <c r="BL326" s="90"/>
      <c r="BQ326" s="105" t="e">
        <f t="shared" si="42"/>
        <v>#N/A</v>
      </c>
      <c r="BS326" t="e">
        <f t="shared" si="43"/>
        <v>#N/A</v>
      </c>
      <c r="BT326" s="106"/>
    </row>
    <row r="327" spans="1:72" x14ac:dyDescent="0.25">
      <c r="A327">
        <v>327</v>
      </c>
      <c r="B327" t="s">
        <v>839</v>
      </c>
      <c r="C327" t="s">
        <v>840</v>
      </c>
      <c r="F327" s="14" t="s">
        <v>967</v>
      </c>
      <c r="H327" s="253">
        <v>13</v>
      </c>
      <c r="K327" s="205">
        <v>115</v>
      </c>
      <c r="L327" s="20">
        <v>4</v>
      </c>
      <c r="N327" s="38" t="s">
        <v>1183</v>
      </c>
      <c r="O327" s="203" t="s">
        <v>1002</v>
      </c>
      <c r="P327" s="64" t="s">
        <v>725</v>
      </c>
      <c r="Q327" s="64"/>
      <c r="R327" s="14">
        <v>3080</v>
      </c>
      <c r="S327" s="14"/>
      <c r="T327" s="263" t="s">
        <v>1326</v>
      </c>
      <c r="U327" s="263" t="str">
        <f t="shared" si="47"/>
        <v>v_167</v>
      </c>
      <c r="V327" s="263">
        <f t="shared" si="48"/>
        <v>1530</v>
      </c>
      <c r="W327" s="14" t="str">
        <f t="shared" si="44"/>
        <v>v_174</v>
      </c>
      <c r="X327" s="14">
        <f t="shared" si="45"/>
        <v>3080</v>
      </c>
      <c r="Y327" s="263" t="str">
        <f t="shared" si="46"/>
        <v>v_167</v>
      </c>
      <c r="Z327" s="263"/>
      <c r="AA327" s="263"/>
      <c r="AB327" s="263"/>
      <c r="AC327" s="14"/>
      <c r="AD327" s="21" t="s">
        <v>726</v>
      </c>
      <c r="AE327" s="21"/>
      <c r="AF327" s="197" t="s">
        <v>1128</v>
      </c>
      <c r="AG327" s="198" t="s">
        <v>1129</v>
      </c>
      <c r="AH327" s="164">
        <v>1</v>
      </c>
      <c r="AI327" s="164">
        <v>2</v>
      </c>
      <c r="AJ327" s="164">
        <v>3</v>
      </c>
      <c r="AK327" s="164">
        <v>4</v>
      </c>
      <c r="AL327" s="164">
        <v>5</v>
      </c>
      <c r="AM327" s="128"/>
      <c r="AO327" s="4" t="s">
        <v>45</v>
      </c>
      <c r="AP327" s="4" t="s">
        <v>727</v>
      </c>
      <c r="AQ327" s="5" t="s">
        <v>729</v>
      </c>
      <c r="AR327" s="5"/>
      <c r="AW327" t="s">
        <v>1184</v>
      </c>
      <c r="AZ327" t="s">
        <v>841</v>
      </c>
      <c r="BA327" s="14" t="s">
        <v>967</v>
      </c>
      <c r="BC327" s="64" t="s">
        <v>725</v>
      </c>
      <c r="BD327" s="20">
        <v>4</v>
      </c>
      <c r="BE327" s="20">
        <v>115</v>
      </c>
      <c r="BF327" s="21" t="s">
        <v>1002</v>
      </c>
      <c r="BG327" s="21" t="s">
        <v>730</v>
      </c>
      <c r="BJ327" s="4" t="s">
        <v>45</v>
      </c>
      <c r="BK327" s="4" t="s">
        <v>727</v>
      </c>
      <c r="BL327" s="5" t="s">
        <v>729</v>
      </c>
      <c r="BQ327" s="105" t="e">
        <f t="shared" si="42"/>
        <v>#N/A</v>
      </c>
      <c r="BS327" t="e">
        <f t="shared" si="43"/>
        <v>#N/A</v>
      </c>
      <c r="BT327" s="106"/>
    </row>
    <row r="328" spans="1:72" x14ac:dyDescent="0.25">
      <c r="A328">
        <v>328</v>
      </c>
      <c r="B328" t="s">
        <v>839</v>
      </c>
      <c r="C328" t="s">
        <v>840</v>
      </c>
      <c r="F328" s="14" t="s">
        <v>967</v>
      </c>
      <c r="H328" s="253">
        <v>13</v>
      </c>
      <c r="K328" s="205">
        <v>116</v>
      </c>
      <c r="L328" s="20">
        <v>4</v>
      </c>
      <c r="N328" s="38" t="s">
        <v>1183</v>
      </c>
      <c r="O328" s="203" t="s">
        <v>1003</v>
      </c>
      <c r="P328" s="64" t="s">
        <v>731</v>
      </c>
      <c r="Q328" s="64"/>
      <c r="R328" s="14">
        <v>3090</v>
      </c>
      <c r="S328" s="14"/>
      <c r="T328" s="263" t="s">
        <v>1326</v>
      </c>
      <c r="U328" s="263" t="str">
        <f t="shared" si="47"/>
        <v>v_168</v>
      </c>
      <c r="V328" s="263">
        <f t="shared" si="48"/>
        <v>1540</v>
      </c>
      <c r="W328" s="14" t="str">
        <f t="shared" si="44"/>
        <v>v_175</v>
      </c>
      <c r="X328" s="14">
        <f t="shared" si="45"/>
        <v>3090</v>
      </c>
      <c r="Y328" s="263" t="str">
        <f t="shared" si="46"/>
        <v>v_168</v>
      </c>
      <c r="Z328" s="263"/>
      <c r="AA328" s="263"/>
      <c r="AB328" s="263"/>
      <c r="AC328" s="14"/>
      <c r="AD328" s="21" t="s">
        <v>1004</v>
      </c>
      <c r="AE328" s="21"/>
      <c r="AF328" s="197" t="s">
        <v>1128</v>
      </c>
      <c r="AG328" s="198" t="s">
        <v>1129</v>
      </c>
      <c r="AH328" s="164">
        <v>1</v>
      </c>
      <c r="AI328" s="164">
        <v>2</v>
      </c>
      <c r="AJ328" s="164">
        <v>3</v>
      </c>
      <c r="AK328" s="164">
        <v>4</v>
      </c>
      <c r="AL328" s="164">
        <v>5</v>
      </c>
      <c r="AM328" s="128"/>
      <c r="AO328" s="4" t="s">
        <v>135</v>
      </c>
      <c r="AP328" s="3" t="s">
        <v>155</v>
      </c>
      <c r="AQ328" s="42" t="s">
        <v>733</v>
      </c>
      <c r="AR328" s="42"/>
      <c r="AW328" t="s">
        <v>1184</v>
      </c>
      <c r="AZ328" t="s">
        <v>841</v>
      </c>
      <c r="BA328" s="14" t="s">
        <v>967</v>
      </c>
      <c r="BC328" s="64" t="s">
        <v>731</v>
      </c>
      <c r="BD328" s="20">
        <v>4</v>
      </c>
      <c r="BE328" s="20">
        <v>116</v>
      </c>
      <c r="BF328" s="21" t="s">
        <v>1003</v>
      </c>
      <c r="BG328" s="21" t="s">
        <v>734</v>
      </c>
      <c r="BJ328" s="4" t="s">
        <v>135</v>
      </c>
      <c r="BK328" s="3" t="s">
        <v>155</v>
      </c>
      <c r="BL328" s="42" t="s">
        <v>733</v>
      </c>
      <c r="BQ328" s="105" t="e">
        <f t="shared" si="42"/>
        <v>#N/A</v>
      </c>
      <c r="BS328" t="e">
        <f t="shared" si="43"/>
        <v>#N/A</v>
      </c>
      <c r="BT328" s="106"/>
    </row>
    <row r="329" spans="1:72" x14ac:dyDescent="0.25">
      <c r="A329">
        <v>329</v>
      </c>
      <c r="B329" t="s">
        <v>839</v>
      </c>
      <c r="C329" t="s">
        <v>840</v>
      </c>
      <c r="F329" s="14" t="s">
        <v>967</v>
      </c>
      <c r="H329" s="253">
        <v>13</v>
      </c>
      <c r="K329" s="205">
        <v>117</v>
      </c>
      <c r="L329" s="20">
        <v>4</v>
      </c>
      <c r="N329" s="38" t="s">
        <v>1183</v>
      </c>
      <c r="O329" s="203" t="s">
        <v>745</v>
      </c>
      <c r="P329" s="64" t="s">
        <v>735</v>
      </c>
      <c r="Q329" s="64"/>
      <c r="R329" s="14">
        <v>3100</v>
      </c>
      <c r="S329" s="14"/>
      <c r="T329" s="263" t="s">
        <v>1326</v>
      </c>
      <c r="U329" s="263" t="str">
        <f t="shared" si="47"/>
        <v>v_169</v>
      </c>
      <c r="V329" s="263">
        <f t="shared" si="48"/>
        <v>1550</v>
      </c>
      <c r="W329" s="14" t="str">
        <f t="shared" si="44"/>
        <v>v_176</v>
      </c>
      <c r="X329" s="14">
        <f t="shared" si="45"/>
        <v>3100</v>
      </c>
      <c r="Y329" s="263" t="str">
        <f t="shared" si="46"/>
        <v>v_169</v>
      </c>
      <c r="Z329" s="263"/>
      <c r="AA329" s="263"/>
      <c r="AB329" s="263"/>
      <c r="AC329" s="14"/>
      <c r="AD329" s="21" t="s">
        <v>736</v>
      </c>
      <c r="AE329" s="21"/>
      <c r="AF329" s="197" t="s">
        <v>1128</v>
      </c>
      <c r="AG329" s="198" t="s">
        <v>1129</v>
      </c>
      <c r="AH329" s="164">
        <v>1</v>
      </c>
      <c r="AI329" s="164">
        <v>2</v>
      </c>
      <c r="AJ329" s="164">
        <v>3</v>
      </c>
      <c r="AK329" s="164">
        <v>4</v>
      </c>
      <c r="AL329" s="164">
        <v>5</v>
      </c>
      <c r="AM329" s="128"/>
      <c r="AO329" s="4" t="s">
        <v>18</v>
      </c>
      <c r="AP329" s="3" t="s">
        <v>19</v>
      </c>
      <c r="AQ329" s="53" t="s">
        <v>738</v>
      </c>
      <c r="AR329" s="53"/>
      <c r="AW329" t="s">
        <v>1184</v>
      </c>
      <c r="AZ329" t="s">
        <v>841</v>
      </c>
      <c r="BA329" s="14" t="s">
        <v>967</v>
      </c>
      <c r="BC329" s="64" t="s">
        <v>735</v>
      </c>
      <c r="BD329" s="20">
        <v>4</v>
      </c>
      <c r="BE329" s="20">
        <v>117</v>
      </c>
      <c r="BF329" s="21" t="s">
        <v>745</v>
      </c>
      <c r="BG329" s="21" t="s">
        <v>739</v>
      </c>
      <c r="BJ329" s="4" t="s">
        <v>18</v>
      </c>
      <c r="BK329" s="3" t="s">
        <v>19</v>
      </c>
      <c r="BL329" s="53" t="s">
        <v>738</v>
      </c>
      <c r="BQ329" s="105" t="e">
        <f t="shared" si="42"/>
        <v>#N/A</v>
      </c>
      <c r="BS329" t="e">
        <f t="shared" si="43"/>
        <v>#N/A</v>
      </c>
      <c r="BT329" s="106"/>
    </row>
    <row r="330" spans="1:72" x14ac:dyDescent="0.25">
      <c r="A330">
        <v>330</v>
      </c>
      <c r="B330" t="s">
        <v>839</v>
      </c>
      <c r="C330" t="s">
        <v>840</v>
      </c>
      <c r="F330" s="14" t="s">
        <v>967</v>
      </c>
      <c r="H330" s="253">
        <v>13</v>
      </c>
      <c r="K330" s="205">
        <v>118</v>
      </c>
      <c r="L330" s="20">
        <v>4</v>
      </c>
      <c r="N330" s="38" t="s">
        <v>1183</v>
      </c>
      <c r="O330" s="203" t="s">
        <v>749</v>
      </c>
      <c r="P330" s="64" t="s">
        <v>740</v>
      </c>
      <c r="Q330" s="64"/>
      <c r="R330" s="14">
        <v>3110</v>
      </c>
      <c r="S330" s="14"/>
      <c r="T330" s="263" t="s">
        <v>1326</v>
      </c>
      <c r="U330" s="263" t="str">
        <f t="shared" si="47"/>
        <v>v_170</v>
      </c>
      <c r="V330" s="263">
        <f t="shared" si="48"/>
        <v>1560</v>
      </c>
      <c r="W330" s="14" t="str">
        <f t="shared" si="44"/>
        <v>v_177</v>
      </c>
      <c r="X330" s="14">
        <f t="shared" si="45"/>
        <v>3110</v>
      </c>
      <c r="Y330" s="263" t="str">
        <f t="shared" si="46"/>
        <v>v_170</v>
      </c>
      <c r="Z330" s="263"/>
      <c r="AA330" s="263"/>
      <c r="AB330" s="263"/>
      <c r="AC330" s="14"/>
      <c r="AD330" s="21" t="s">
        <v>741</v>
      </c>
      <c r="AE330" s="21"/>
      <c r="AF330" s="197" t="s">
        <v>1128</v>
      </c>
      <c r="AG330" s="198" t="s">
        <v>1129</v>
      </c>
      <c r="AH330" s="164">
        <v>1</v>
      </c>
      <c r="AI330" s="164">
        <v>2</v>
      </c>
      <c r="AJ330" s="164">
        <v>3</v>
      </c>
      <c r="AK330" s="164">
        <v>4</v>
      </c>
      <c r="AL330" s="164">
        <v>5</v>
      </c>
      <c r="AM330" s="128"/>
      <c r="AO330" s="4" t="s">
        <v>90</v>
      </c>
      <c r="AP330" s="3" t="s">
        <v>279</v>
      </c>
      <c r="AQ330" s="62" t="s">
        <v>743</v>
      </c>
      <c r="AR330" s="62"/>
      <c r="AW330" t="s">
        <v>1184</v>
      </c>
      <c r="AZ330" t="s">
        <v>841</v>
      </c>
      <c r="BA330" s="14" t="s">
        <v>967</v>
      </c>
      <c r="BC330" s="64" t="s">
        <v>740</v>
      </c>
      <c r="BD330" s="20">
        <v>4</v>
      </c>
      <c r="BE330" s="20">
        <v>118</v>
      </c>
      <c r="BF330" s="21" t="s">
        <v>749</v>
      </c>
      <c r="BG330" s="21" t="s">
        <v>744</v>
      </c>
      <c r="BJ330" s="4" t="s">
        <v>90</v>
      </c>
      <c r="BK330" s="3" t="s">
        <v>279</v>
      </c>
      <c r="BL330" s="62" t="s">
        <v>743</v>
      </c>
      <c r="BQ330" s="105" t="e">
        <f t="shared" si="42"/>
        <v>#N/A</v>
      </c>
      <c r="BS330" t="e">
        <f t="shared" si="43"/>
        <v>#N/A</v>
      </c>
      <c r="BT330" s="106"/>
    </row>
    <row r="331" spans="1:72" x14ac:dyDescent="0.25">
      <c r="A331">
        <v>331</v>
      </c>
      <c r="B331" t="s">
        <v>839</v>
      </c>
      <c r="C331" t="s">
        <v>840</v>
      </c>
      <c r="F331" s="14" t="s">
        <v>967</v>
      </c>
      <c r="H331" s="253">
        <v>13</v>
      </c>
      <c r="K331" s="205">
        <v>119</v>
      </c>
      <c r="L331" s="20">
        <v>4</v>
      </c>
      <c r="N331" s="38" t="s">
        <v>1183</v>
      </c>
      <c r="O331" s="203" t="s">
        <v>754</v>
      </c>
      <c r="P331" s="64" t="s">
        <v>745</v>
      </c>
      <c r="Q331" s="64"/>
      <c r="R331" s="14">
        <v>3120</v>
      </c>
      <c r="S331" s="14"/>
      <c r="T331" s="263" t="s">
        <v>1326</v>
      </c>
      <c r="U331" s="263" t="str">
        <f t="shared" si="47"/>
        <v>v_176</v>
      </c>
      <c r="V331" s="263">
        <f t="shared" si="48"/>
        <v>1570</v>
      </c>
      <c r="W331" s="14" t="str">
        <f t="shared" si="44"/>
        <v>v_178</v>
      </c>
      <c r="X331" s="14">
        <f t="shared" si="45"/>
        <v>3120</v>
      </c>
      <c r="Y331" s="263" t="str">
        <f t="shared" si="46"/>
        <v>v_176</v>
      </c>
      <c r="Z331" s="263"/>
      <c r="AA331" s="263"/>
      <c r="AB331" s="263"/>
      <c r="AC331" s="14"/>
      <c r="AD331" s="50" t="s">
        <v>1265</v>
      </c>
      <c r="AE331" s="50"/>
      <c r="AF331" s="197" t="s">
        <v>1128</v>
      </c>
      <c r="AG331" s="198" t="s">
        <v>1129</v>
      </c>
      <c r="AH331" s="164">
        <v>1</v>
      </c>
      <c r="AI331" s="164">
        <v>2</v>
      </c>
      <c r="AJ331" s="164">
        <v>3</v>
      </c>
      <c r="AK331" s="164">
        <v>4</v>
      </c>
      <c r="AL331" s="164">
        <v>5</v>
      </c>
      <c r="AM331" s="128"/>
      <c r="AO331" s="6" t="s">
        <v>45</v>
      </c>
      <c r="AP331" s="6" t="s">
        <v>46</v>
      </c>
      <c r="AQ331" s="61" t="s">
        <v>747</v>
      </c>
      <c r="AR331" s="61"/>
      <c r="AW331" t="s">
        <v>1184</v>
      </c>
      <c r="AZ331" t="s">
        <v>841</v>
      </c>
      <c r="BA331" s="14" t="s">
        <v>967</v>
      </c>
      <c r="BC331" s="64" t="s">
        <v>745</v>
      </c>
      <c r="BD331" s="20">
        <v>4</v>
      </c>
      <c r="BE331" s="20">
        <v>119</v>
      </c>
      <c r="BF331" s="21" t="s">
        <v>754</v>
      </c>
      <c r="BG331" s="50" t="s">
        <v>748</v>
      </c>
      <c r="BJ331" s="6" t="s">
        <v>45</v>
      </c>
      <c r="BK331" s="6" t="s">
        <v>46</v>
      </c>
      <c r="BL331" s="61" t="s">
        <v>747</v>
      </c>
      <c r="BO331" s="16"/>
      <c r="BQ331" s="105" t="e">
        <f t="shared" si="42"/>
        <v>#N/A</v>
      </c>
      <c r="BS331" t="e">
        <f t="shared" si="43"/>
        <v>#N/A</v>
      </c>
      <c r="BT331" s="106"/>
    </row>
    <row r="332" spans="1:72" x14ac:dyDescent="0.25">
      <c r="A332">
        <v>332</v>
      </c>
      <c r="B332" t="s">
        <v>839</v>
      </c>
      <c r="C332" t="s">
        <v>840</v>
      </c>
      <c r="F332" s="14" t="s">
        <v>967</v>
      </c>
      <c r="H332" s="253">
        <v>13</v>
      </c>
      <c r="K332" s="205">
        <v>120</v>
      </c>
      <c r="L332" s="20">
        <v>4</v>
      </c>
      <c r="N332" s="38" t="s">
        <v>1183</v>
      </c>
      <c r="O332" s="203" t="s">
        <v>759</v>
      </c>
      <c r="P332" s="64" t="s">
        <v>749</v>
      </c>
      <c r="Q332" s="64"/>
      <c r="R332" s="14">
        <v>3130</v>
      </c>
      <c r="S332" s="14"/>
      <c r="T332" s="263" t="s">
        <v>1326</v>
      </c>
      <c r="U332" s="263" t="str">
        <f t="shared" si="47"/>
        <v>v_177</v>
      </c>
      <c r="V332" s="263">
        <f t="shared" si="48"/>
        <v>1580</v>
      </c>
      <c r="W332" s="14" t="str">
        <f t="shared" si="44"/>
        <v>v_179</v>
      </c>
      <c r="X332" s="14">
        <f t="shared" si="45"/>
        <v>3130</v>
      </c>
      <c r="Y332" s="263" t="str">
        <f t="shared" si="46"/>
        <v>v_177</v>
      </c>
      <c r="Z332" s="263"/>
      <c r="AA332" s="263"/>
      <c r="AB332" s="263"/>
      <c r="AC332" s="14"/>
      <c r="AD332" s="21" t="s">
        <v>1005</v>
      </c>
      <c r="AE332" s="21"/>
      <c r="AF332" s="197" t="s">
        <v>1128</v>
      </c>
      <c r="AG332" s="198" t="s">
        <v>1129</v>
      </c>
      <c r="AH332" s="164">
        <v>1</v>
      </c>
      <c r="AI332" s="164">
        <v>2</v>
      </c>
      <c r="AJ332" s="164">
        <v>3</v>
      </c>
      <c r="AK332" s="164">
        <v>4</v>
      </c>
      <c r="AL332" s="164">
        <v>5</v>
      </c>
      <c r="AM332" s="128"/>
      <c r="AO332" s="4" t="s">
        <v>135</v>
      </c>
      <c r="AP332" s="4" t="s">
        <v>155</v>
      </c>
      <c r="AQ332" s="42" t="s">
        <v>752</v>
      </c>
      <c r="AR332" s="42"/>
      <c r="AW332" t="s">
        <v>1184</v>
      </c>
      <c r="AZ332" t="s">
        <v>841</v>
      </c>
      <c r="BA332" s="14" t="s">
        <v>967</v>
      </c>
      <c r="BC332" s="64" t="s">
        <v>749</v>
      </c>
      <c r="BD332" s="20">
        <v>4</v>
      </c>
      <c r="BE332" s="20">
        <v>120</v>
      </c>
      <c r="BF332" s="21" t="s">
        <v>759</v>
      </c>
      <c r="BG332" s="21" t="s">
        <v>753</v>
      </c>
      <c r="BJ332" s="4" t="s">
        <v>135</v>
      </c>
      <c r="BK332" s="4" t="s">
        <v>155</v>
      </c>
      <c r="BL332" s="42" t="s">
        <v>752</v>
      </c>
      <c r="BQ332" s="105" t="e">
        <f t="shared" si="42"/>
        <v>#N/A</v>
      </c>
      <c r="BS332" t="e">
        <f t="shared" si="43"/>
        <v>#N/A</v>
      </c>
      <c r="BT332" s="106"/>
    </row>
    <row r="333" spans="1:72" x14ac:dyDescent="0.25">
      <c r="A333">
        <v>333</v>
      </c>
      <c r="B333" t="s">
        <v>839</v>
      </c>
      <c r="C333" t="s">
        <v>840</v>
      </c>
      <c r="F333" s="14" t="s">
        <v>967</v>
      </c>
      <c r="H333" s="253">
        <v>13</v>
      </c>
      <c r="K333" s="205">
        <v>121</v>
      </c>
      <c r="L333" s="20">
        <v>4</v>
      </c>
      <c r="N333" s="38" t="s">
        <v>1183</v>
      </c>
      <c r="O333" s="203" t="s">
        <v>764</v>
      </c>
      <c r="P333" s="64" t="s">
        <v>754</v>
      </c>
      <c r="Q333" s="64"/>
      <c r="R333" s="14">
        <v>3140</v>
      </c>
      <c r="S333" s="14"/>
      <c r="T333" s="263" t="s">
        <v>1326</v>
      </c>
      <c r="U333" s="263" t="str">
        <f t="shared" si="47"/>
        <v>v_178</v>
      </c>
      <c r="V333" s="263">
        <f t="shared" si="48"/>
        <v>1590</v>
      </c>
      <c r="W333" s="14" t="str">
        <f t="shared" si="44"/>
        <v>v_180</v>
      </c>
      <c r="X333" s="14">
        <f t="shared" si="45"/>
        <v>3140</v>
      </c>
      <c r="Y333" s="263" t="str">
        <f t="shared" si="46"/>
        <v>v_178</v>
      </c>
      <c r="Z333" s="263"/>
      <c r="AA333" s="263"/>
      <c r="AB333" s="263"/>
      <c r="AC333" s="14"/>
      <c r="AD333" s="21" t="s">
        <v>755</v>
      </c>
      <c r="AE333" s="21"/>
      <c r="AF333" s="197" t="s">
        <v>1128</v>
      </c>
      <c r="AG333" s="198" t="s">
        <v>1129</v>
      </c>
      <c r="AH333" s="164">
        <v>1</v>
      </c>
      <c r="AI333" s="164">
        <v>2</v>
      </c>
      <c r="AJ333" s="164">
        <v>3</v>
      </c>
      <c r="AK333" s="164">
        <v>4</v>
      </c>
      <c r="AL333" s="164">
        <v>5</v>
      </c>
      <c r="AM333" s="128"/>
      <c r="AO333" s="4" t="s">
        <v>135</v>
      </c>
      <c r="AP333" s="4" t="s">
        <v>155</v>
      </c>
      <c r="AQ333" s="42" t="s">
        <v>757</v>
      </c>
      <c r="AR333" s="42"/>
      <c r="AW333" t="s">
        <v>1184</v>
      </c>
      <c r="AZ333" t="s">
        <v>841</v>
      </c>
      <c r="BA333" s="14" t="s">
        <v>967</v>
      </c>
      <c r="BC333" s="64" t="s">
        <v>754</v>
      </c>
      <c r="BD333" s="20">
        <v>4</v>
      </c>
      <c r="BE333" s="20">
        <v>121</v>
      </c>
      <c r="BF333" s="21" t="s">
        <v>764</v>
      </c>
      <c r="BG333" s="21" t="s">
        <v>758</v>
      </c>
      <c r="BJ333" s="4" t="s">
        <v>135</v>
      </c>
      <c r="BK333" s="4" t="s">
        <v>155</v>
      </c>
      <c r="BL333" s="42" t="s">
        <v>757</v>
      </c>
      <c r="BQ333" s="105" t="e">
        <f t="shared" si="42"/>
        <v>#N/A</v>
      </c>
      <c r="BS333" t="e">
        <f t="shared" si="43"/>
        <v>#N/A</v>
      </c>
      <c r="BT333" s="106"/>
    </row>
    <row r="334" spans="1:72" x14ac:dyDescent="0.25">
      <c r="A334">
        <v>334</v>
      </c>
      <c r="B334" t="s">
        <v>839</v>
      </c>
      <c r="C334" t="s">
        <v>840</v>
      </c>
      <c r="F334" s="14" t="s">
        <v>967</v>
      </c>
      <c r="H334" s="253">
        <v>13</v>
      </c>
      <c r="K334" s="205">
        <v>122</v>
      </c>
      <c r="L334" s="20">
        <v>4</v>
      </c>
      <c r="N334" s="38" t="s">
        <v>1183</v>
      </c>
      <c r="O334" s="203" t="s">
        <v>779</v>
      </c>
      <c r="P334" s="64" t="s">
        <v>759</v>
      </c>
      <c r="Q334" s="64"/>
      <c r="R334" s="14">
        <v>3150</v>
      </c>
      <c r="S334" s="14"/>
      <c r="T334" s="263" t="s">
        <v>1326</v>
      </c>
      <c r="U334" s="263" t="str">
        <f t="shared" si="47"/>
        <v>v_179</v>
      </c>
      <c r="V334" s="263">
        <f t="shared" si="48"/>
        <v>1600</v>
      </c>
      <c r="W334" s="14" t="str">
        <f t="shared" si="44"/>
        <v>v_181</v>
      </c>
      <c r="X334" s="14">
        <f t="shared" si="45"/>
        <v>3150</v>
      </c>
      <c r="Y334" s="263" t="str">
        <f t="shared" si="46"/>
        <v>v_179</v>
      </c>
      <c r="Z334" s="263"/>
      <c r="AA334" s="263"/>
      <c r="AB334" s="263"/>
      <c r="AC334" s="14"/>
      <c r="AD334" s="21" t="s">
        <v>1006</v>
      </c>
      <c r="AE334" s="21"/>
      <c r="AF334" s="197" t="s">
        <v>1128</v>
      </c>
      <c r="AG334" s="198" t="s">
        <v>1129</v>
      </c>
      <c r="AH334" s="164">
        <v>1</v>
      </c>
      <c r="AI334" s="164">
        <v>2</v>
      </c>
      <c r="AJ334" s="164">
        <v>3</v>
      </c>
      <c r="AK334" s="164">
        <v>4</v>
      </c>
      <c r="AL334" s="164">
        <v>5</v>
      </c>
      <c r="AM334" s="128"/>
      <c r="AO334" s="4" t="s">
        <v>107</v>
      </c>
      <c r="AP334" s="3" t="s">
        <v>108</v>
      </c>
      <c r="AQ334" s="92" t="s">
        <v>762</v>
      </c>
      <c r="AR334" s="92"/>
      <c r="AW334" t="s">
        <v>1184</v>
      </c>
      <c r="AZ334" t="s">
        <v>841</v>
      </c>
      <c r="BA334" s="14" t="s">
        <v>967</v>
      </c>
      <c r="BC334" s="64" t="s">
        <v>759</v>
      </c>
      <c r="BD334" s="20">
        <v>4</v>
      </c>
      <c r="BE334" s="20">
        <v>122</v>
      </c>
      <c r="BF334" s="21" t="s">
        <v>779</v>
      </c>
      <c r="BG334" s="21" t="s">
        <v>763</v>
      </c>
      <c r="BJ334" s="4" t="s">
        <v>107</v>
      </c>
      <c r="BK334" s="3" t="s">
        <v>108</v>
      </c>
      <c r="BL334" s="92" t="s">
        <v>762</v>
      </c>
      <c r="BQ334" s="105" t="e">
        <f t="shared" si="42"/>
        <v>#N/A</v>
      </c>
      <c r="BS334" t="e">
        <f t="shared" si="43"/>
        <v>#N/A</v>
      </c>
      <c r="BT334" s="106"/>
    </row>
    <row r="335" spans="1:72" x14ac:dyDescent="0.25">
      <c r="A335">
        <v>335</v>
      </c>
      <c r="B335" t="s">
        <v>839</v>
      </c>
      <c r="C335" t="s">
        <v>840</v>
      </c>
      <c r="F335" s="14" t="s">
        <v>967</v>
      </c>
      <c r="H335" s="253">
        <v>13</v>
      </c>
      <c r="K335" s="205">
        <v>123</v>
      </c>
      <c r="L335" s="20">
        <v>4</v>
      </c>
      <c r="N335" s="38" t="s">
        <v>1183</v>
      </c>
      <c r="O335" s="203" t="s">
        <v>782</v>
      </c>
      <c r="P335" s="64" t="s">
        <v>764</v>
      </c>
      <c r="Q335" s="64"/>
      <c r="R335" s="14">
        <v>3160</v>
      </c>
      <c r="S335" s="14"/>
      <c r="T335" s="263" t="s">
        <v>1326</v>
      </c>
      <c r="U335" s="263" t="str">
        <f t="shared" si="47"/>
        <v>v_180</v>
      </c>
      <c r="V335" s="263">
        <f t="shared" si="48"/>
        <v>1610</v>
      </c>
      <c r="W335" s="14" t="str">
        <f t="shared" si="44"/>
        <v>v_182</v>
      </c>
      <c r="X335" s="14">
        <f t="shared" si="45"/>
        <v>3160</v>
      </c>
      <c r="Y335" s="263" t="str">
        <f t="shared" si="46"/>
        <v>v_180</v>
      </c>
      <c r="Z335" s="263"/>
      <c r="AA335" s="263"/>
      <c r="AB335" s="263"/>
      <c r="AC335" s="14"/>
      <c r="AD335" s="21" t="s">
        <v>765</v>
      </c>
      <c r="AE335" s="21"/>
      <c r="AF335" s="197" t="s">
        <v>1128</v>
      </c>
      <c r="AG335" s="198" t="s">
        <v>1129</v>
      </c>
      <c r="AH335" s="164">
        <v>1</v>
      </c>
      <c r="AI335" s="164">
        <v>2</v>
      </c>
      <c r="AJ335" s="164">
        <v>3</v>
      </c>
      <c r="AK335" s="164">
        <v>4</v>
      </c>
      <c r="AL335" s="164">
        <v>5</v>
      </c>
      <c r="AM335" s="128"/>
      <c r="AO335" s="4" t="s">
        <v>438</v>
      </c>
      <c r="AP335" s="4" t="s">
        <v>767</v>
      </c>
      <c r="AQ335" s="61" t="s">
        <v>768</v>
      </c>
      <c r="AR335" s="61"/>
      <c r="AW335" t="s">
        <v>1184</v>
      </c>
      <c r="AZ335" t="s">
        <v>841</v>
      </c>
      <c r="BA335" s="14" t="s">
        <v>967</v>
      </c>
      <c r="BC335" s="64" t="s">
        <v>764</v>
      </c>
      <c r="BD335" s="20">
        <v>4</v>
      </c>
      <c r="BE335" s="20">
        <v>123</v>
      </c>
      <c r="BF335" s="21" t="s">
        <v>782</v>
      </c>
      <c r="BG335" s="21" t="s">
        <v>769</v>
      </c>
      <c r="BJ335" s="4" t="s">
        <v>438</v>
      </c>
      <c r="BK335" s="4" t="s">
        <v>767</v>
      </c>
      <c r="BL335" s="61" t="s">
        <v>768</v>
      </c>
      <c r="BQ335" s="105" t="e">
        <f t="shared" si="42"/>
        <v>#N/A</v>
      </c>
      <c r="BS335" t="e">
        <f t="shared" si="43"/>
        <v>#N/A</v>
      </c>
      <c r="BT335" s="106"/>
    </row>
    <row r="336" spans="1:72" x14ac:dyDescent="0.25">
      <c r="A336">
        <v>336</v>
      </c>
      <c r="B336" t="s">
        <v>839</v>
      </c>
      <c r="C336" t="s">
        <v>840</v>
      </c>
      <c r="F336" s="14" t="s">
        <v>967</v>
      </c>
      <c r="H336" s="253">
        <v>13</v>
      </c>
      <c r="I336" s="253">
        <v>5</v>
      </c>
      <c r="K336" s="205">
        <v>124</v>
      </c>
      <c r="L336" s="20">
        <v>5</v>
      </c>
      <c r="N336" s="38" t="s">
        <v>1183</v>
      </c>
      <c r="O336" s="203" t="s">
        <v>784</v>
      </c>
      <c r="P336" s="64" t="s">
        <v>771</v>
      </c>
      <c r="Q336" s="64"/>
      <c r="R336" s="14">
        <v>3170</v>
      </c>
      <c r="S336" s="14"/>
      <c r="T336" s="263" t="s">
        <v>1326</v>
      </c>
      <c r="U336" s="263" t="str">
        <f t="shared" si="47"/>
        <v>v_171</v>
      </c>
      <c r="V336" s="263">
        <f t="shared" si="48"/>
        <v>1620</v>
      </c>
      <c r="W336" s="14" t="str">
        <f t="shared" si="44"/>
        <v>v_183</v>
      </c>
      <c r="X336" s="14">
        <f t="shared" si="45"/>
        <v>3170</v>
      </c>
      <c r="Y336" s="263" t="str">
        <f t="shared" si="46"/>
        <v>v_171</v>
      </c>
      <c r="Z336" s="263"/>
      <c r="AA336" s="263"/>
      <c r="AB336" s="263"/>
      <c r="AC336" s="14"/>
      <c r="AD336" s="260" t="s">
        <v>1018</v>
      </c>
      <c r="AE336" s="89"/>
      <c r="AF336" s="197"/>
      <c r="AG336" s="198"/>
      <c r="AH336" s="164"/>
      <c r="AI336" s="164"/>
      <c r="AJ336" s="164"/>
      <c r="AK336" s="164"/>
      <c r="AL336" s="164"/>
      <c r="AM336" s="139"/>
      <c r="AN336" s="21"/>
      <c r="AO336" s="93"/>
      <c r="AP336" s="93"/>
      <c r="AQ336" s="94"/>
      <c r="AR336" s="94"/>
      <c r="AW336" t="s">
        <v>1184</v>
      </c>
      <c r="AZ336" t="s">
        <v>841</v>
      </c>
      <c r="BA336" s="14" t="s">
        <v>967</v>
      </c>
      <c r="BC336" s="64" t="s">
        <v>771</v>
      </c>
      <c r="BD336" s="20">
        <v>5</v>
      </c>
      <c r="BE336" s="20">
        <v>124</v>
      </c>
      <c r="BF336" s="21" t="s">
        <v>784</v>
      </c>
      <c r="BG336" s="89" t="s">
        <v>772</v>
      </c>
      <c r="BH336" s="21"/>
      <c r="BI336" s="21"/>
      <c r="BJ336" s="93"/>
      <c r="BK336" s="93"/>
      <c r="BL336" s="94"/>
      <c r="BQ336" s="105" t="e">
        <f t="shared" si="42"/>
        <v>#N/A</v>
      </c>
      <c r="BS336" t="e">
        <f t="shared" si="43"/>
        <v>#N/A</v>
      </c>
      <c r="BT336" s="106"/>
    </row>
    <row r="337" spans="1:72" ht="15.75" thickBot="1" x14ac:dyDescent="0.3">
      <c r="A337">
        <v>337</v>
      </c>
      <c r="B337" t="s">
        <v>839</v>
      </c>
      <c r="C337" t="s">
        <v>840</v>
      </c>
      <c r="F337" s="14" t="s">
        <v>967</v>
      </c>
      <c r="H337" s="253">
        <v>13</v>
      </c>
      <c r="K337" s="205">
        <v>125</v>
      </c>
      <c r="L337" s="20">
        <v>5</v>
      </c>
      <c r="N337" s="38" t="s">
        <v>1183</v>
      </c>
      <c r="O337" s="203" t="s">
        <v>787</v>
      </c>
      <c r="P337" s="64" t="s">
        <v>773</v>
      </c>
      <c r="Q337" s="64"/>
      <c r="R337" s="14">
        <v>3180</v>
      </c>
      <c r="S337" s="14"/>
      <c r="T337" s="263" t="s">
        <v>1326</v>
      </c>
      <c r="U337" s="263" t="str">
        <f t="shared" si="47"/>
        <v>v_172</v>
      </c>
      <c r="V337" s="263">
        <f t="shared" si="48"/>
        <v>1630</v>
      </c>
      <c r="W337" s="14" t="str">
        <f t="shared" si="44"/>
        <v>v_184</v>
      </c>
      <c r="X337" s="14">
        <f t="shared" si="45"/>
        <v>3180</v>
      </c>
      <c r="Y337" s="263" t="str">
        <f t="shared" si="46"/>
        <v>v_172</v>
      </c>
      <c r="Z337" s="263"/>
      <c r="AA337" s="263"/>
      <c r="AB337" s="263"/>
      <c r="AC337" s="14"/>
      <c r="AD337" s="21" t="s">
        <v>774</v>
      </c>
      <c r="AE337" s="21"/>
      <c r="AF337" s="201" t="s">
        <v>1128</v>
      </c>
      <c r="AG337" s="202" t="s">
        <v>1129</v>
      </c>
      <c r="AH337" s="166">
        <v>1</v>
      </c>
      <c r="AI337" s="166">
        <v>2</v>
      </c>
      <c r="AJ337" s="166">
        <v>3</v>
      </c>
      <c r="AK337" s="166">
        <v>4</v>
      </c>
      <c r="AL337" s="166">
        <v>5</v>
      </c>
      <c r="AM337" s="144"/>
      <c r="AO337" s="4" t="s">
        <v>107</v>
      </c>
      <c r="AP337" s="4" t="s">
        <v>297</v>
      </c>
      <c r="AQ337" s="53" t="s">
        <v>776</v>
      </c>
      <c r="AR337" s="53"/>
      <c r="AW337" t="s">
        <v>1184</v>
      </c>
      <c r="AZ337" t="s">
        <v>841</v>
      </c>
      <c r="BA337" s="14" t="s">
        <v>967</v>
      </c>
      <c r="BC337" s="64" t="s">
        <v>773</v>
      </c>
      <c r="BD337" s="20">
        <v>5</v>
      </c>
      <c r="BE337" s="20">
        <v>125</v>
      </c>
      <c r="BF337" s="21" t="s">
        <v>787</v>
      </c>
      <c r="BG337" s="21" t="s">
        <v>774</v>
      </c>
      <c r="BJ337" s="4" t="s">
        <v>107</v>
      </c>
      <c r="BK337" s="4" t="s">
        <v>297</v>
      </c>
      <c r="BL337" s="53" t="s">
        <v>776</v>
      </c>
      <c r="BQ337" s="107" t="e">
        <f t="shared" si="42"/>
        <v>#N/A</v>
      </c>
      <c r="BR337" s="108"/>
      <c r="BS337" s="108" t="e">
        <f t="shared" si="43"/>
        <v>#N/A</v>
      </c>
      <c r="BT337" s="109"/>
    </row>
    <row r="338" spans="1:72" x14ac:dyDescent="0.25">
      <c r="O338"/>
      <c r="AV338" s="111"/>
      <c r="AW338" s="111"/>
      <c r="AX338"/>
      <c r="BL338" s="111"/>
      <c r="BM338"/>
    </row>
    <row r="339" spans="1:72" x14ac:dyDescent="0.25">
      <c r="O339"/>
      <c r="AV339" s="111"/>
      <c r="AW339" s="111"/>
      <c r="AX339"/>
      <c r="BL339" s="111"/>
      <c r="BM339"/>
    </row>
    <row r="340" spans="1:72" x14ac:dyDescent="0.25">
      <c r="O340"/>
      <c r="AV340" s="111"/>
      <c r="AW340" s="111"/>
      <c r="AX340"/>
      <c r="BL340" s="111"/>
      <c r="BM340"/>
    </row>
    <row r="341" spans="1:72" x14ac:dyDescent="0.25">
      <c r="O341"/>
      <c r="AV341" s="111"/>
      <c r="AW341" s="111"/>
      <c r="AX341"/>
      <c r="BL341" s="111"/>
      <c r="BM341"/>
    </row>
    <row r="342" spans="1:72" x14ac:dyDescent="0.25">
      <c r="O342"/>
      <c r="AV342" s="111"/>
      <c r="AW342" s="111"/>
      <c r="AX342"/>
      <c r="BL342" s="111"/>
      <c r="BM342"/>
    </row>
    <row r="343" spans="1:72" x14ac:dyDescent="0.25">
      <c r="O343"/>
      <c r="AV343" s="111"/>
      <c r="AW343" s="111"/>
      <c r="AX343"/>
      <c r="BL343" s="111"/>
      <c r="BM343"/>
    </row>
    <row r="344" spans="1:72" x14ac:dyDescent="0.25">
      <c r="O344"/>
      <c r="AV344" s="111"/>
      <c r="AW344" s="111"/>
      <c r="AX344"/>
      <c r="BL344" s="111"/>
      <c r="BM344"/>
    </row>
    <row r="345" spans="1:72" x14ac:dyDescent="0.25">
      <c r="O345"/>
      <c r="AV345" s="111"/>
      <c r="AW345" s="111"/>
      <c r="AX345"/>
      <c r="BL345" s="111"/>
      <c r="BM345"/>
    </row>
    <row r="346" spans="1:72" x14ac:dyDescent="0.25">
      <c r="O346"/>
      <c r="AV346" s="111"/>
      <c r="AW346" s="111"/>
      <c r="AX346"/>
      <c r="BL346" s="111"/>
      <c r="BM346"/>
    </row>
    <row r="347" spans="1:72" x14ac:dyDescent="0.25">
      <c r="O347"/>
      <c r="AV347" s="111"/>
      <c r="AW347" s="111"/>
      <c r="AX347"/>
      <c r="BL347" s="111"/>
      <c r="BM347"/>
    </row>
    <row r="348" spans="1:72" x14ac:dyDescent="0.25">
      <c r="O348"/>
      <c r="AV348" s="111"/>
      <c r="AW348" s="111"/>
      <c r="AX348"/>
      <c r="BL348" s="111"/>
      <c r="BM348"/>
    </row>
    <row r="349" spans="1:72" x14ac:dyDescent="0.25">
      <c r="O349"/>
      <c r="AV349" s="111"/>
      <c r="AW349" s="111"/>
      <c r="AX349"/>
      <c r="BL349" s="111"/>
      <c r="BM349"/>
    </row>
    <row r="350" spans="1:72" x14ac:dyDescent="0.25">
      <c r="O350"/>
      <c r="AV350" s="111"/>
      <c r="AW350" s="111"/>
      <c r="AX350"/>
      <c r="BL350" s="111"/>
      <c r="BM350"/>
    </row>
    <row r="351" spans="1:72" x14ac:dyDescent="0.25">
      <c r="O351"/>
      <c r="AV351" s="111"/>
      <c r="AW351" s="111"/>
      <c r="AX351"/>
      <c r="BL351" s="111"/>
      <c r="BM351"/>
    </row>
    <row r="352" spans="1:72" x14ac:dyDescent="0.25">
      <c r="O352"/>
      <c r="AV352" s="111"/>
      <c r="AW352" s="111"/>
      <c r="AX352"/>
      <c r="BL352" s="111"/>
      <c r="BM352"/>
    </row>
    <row r="353" spans="15:65" x14ac:dyDescent="0.25">
      <c r="O353"/>
      <c r="AV353" s="111"/>
      <c r="AW353" s="111"/>
      <c r="AX353"/>
      <c r="BL353" s="111"/>
      <c r="BM353"/>
    </row>
    <row r="354" spans="15:65" x14ac:dyDescent="0.25">
      <c r="O354"/>
      <c r="AV354" s="111"/>
      <c r="AW354" s="111"/>
      <c r="AX354"/>
      <c r="BL354" s="111"/>
      <c r="BM354"/>
    </row>
    <row r="355" spans="15:65" x14ac:dyDescent="0.25">
      <c r="O355"/>
      <c r="AV355" s="111"/>
      <c r="AW355" s="111"/>
      <c r="AX355"/>
      <c r="BL355" s="111"/>
      <c r="BM355"/>
    </row>
    <row r="356" spans="15:65" x14ac:dyDescent="0.25">
      <c r="O356"/>
      <c r="AV356" s="111"/>
      <c r="AW356" s="111"/>
      <c r="AX356"/>
      <c r="BL356" s="111"/>
      <c r="BM356"/>
    </row>
    <row r="357" spans="15:65" x14ac:dyDescent="0.25">
      <c r="O357"/>
      <c r="AV357" s="111"/>
      <c r="AW357" s="111"/>
      <c r="AX357"/>
      <c r="BL357" s="111"/>
      <c r="BM357"/>
    </row>
    <row r="358" spans="15:65" x14ac:dyDescent="0.25">
      <c r="O358"/>
      <c r="AV358" s="111"/>
      <c r="AW358" s="111"/>
      <c r="AX358"/>
      <c r="BL358" s="111"/>
      <c r="BM358"/>
    </row>
    <row r="359" spans="15:65" x14ac:dyDescent="0.25">
      <c r="O359"/>
      <c r="AV359" s="111"/>
      <c r="AW359" s="111"/>
      <c r="AX359"/>
      <c r="BL359" s="111"/>
      <c r="BM359"/>
    </row>
    <row r="360" spans="15:65" x14ac:dyDescent="0.25">
      <c r="O360"/>
      <c r="AV360" s="111"/>
      <c r="AW360" s="111"/>
      <c r="AX360"/>
      <c r="BL360" s="111"/>
      <c r="BM360"/>
    </row>
    <row r="361" spans="15:65" x14ac:dyDescent="0.25">
      <c r="O361"/>
      <c r="AV361" s="111"/>
      <c r="AW361" s="111"/>
      <c r="AX361"/>
      <c r="BL361" s="111"/>
      <c r="BM361"/>
    </row>
    <row r="362" spans="15:65" x14ac:dyDescent="0.25">
      <c r="O362"/>
      <c r="AV362" s="111"/>
      <c r="AW362" s="111"/>
      <c r="AX362"/>
      <c r="BL362" s="111"/>
      <c r="BM362"/>
    </row>
    <row r="363" spans="15:65" x14ac:dyDescent="0.25">
      <c r="O363"/>
      <c r="AV363" s="111"/>
      <c r="AW363" s="111"/>
      <c r="AX363"/>
      <c r="BL363" s="111"/>
      <c r="BM363"/>
    </row>
    <row r="364" spans="15:65" x14ac:dyDescent="0.25">
      <c r="O364"/>
      <c r="AV364" s="111"/>
      <c r="AW364" s="111"/>
      <c r="AX364"/>
      <c r="BL364" s="111"/>
      <c r="BM364"/>
    </row>
    <row r="365" spans="15:65" x14ac:dyDescent="0.25">
      <c r="O365"/>
      <c r="AV365" s="111"/>
      <c r="AW365" s="111"/>
      <c r="AX365"/>
      <c r="BL365" s="111"/>
      <c r="BM365"/>
    </row>
    <row r="366" spans="15:65" x14ac:dyDescent="0.25">
      <c r="O366"/>
      <c r="AV366" s="111"/>
      <c r="AW366" s="111"/>
      <c r="AX366"/>
      <c r="BL366" s="111"/>
      <c r="BM366"/>
    </row>
    <row r="367" spans="15:65" x14ac:dyDescent="0.25">
      <c r="O367"/>
      <c r="AV367" s="111"/>
      <c r="AW367" s="111"/>
      <c r="AX367"/>
      <c r="BL367" s="111"/>
      <c r="BM367"/>
    </row>
    <row r="368" spans="15:65" x14ac:dyDescent="0.25">
      <c r="O368"/>
      <c r="AV368" s="111"/>
      <c r="AW368" s="111"/>
      <c r="AX368"/>
      <c r="BL368" s="111"/>
      <c r="BM368"/>
    </row>
    <row r="369" spans="15:65" x14ac:dyDescent="0.25">
      <c r="O369"/>
      <c r="AV369" s="111"/>
      <c r="AW369" s="111"/>
      <c r="AX369"/>
      <c r="BL369" s="111"/>
      <c r="BM369"/>
    </row>
    <row r="370" spans="15:65" x14ac:dyDescent="0.25">
      <c r="O370"/>
      <c r="AV370" s="111"/>
      <c r="AW370" s="111"/>
      <c r="AX370"/>
      <c r="BL370" s="111"/>
      <c r="BM370"/>
    </row>
    <row r="371" spans="15:65" x14ac:dyDescent="0.25">
      <c r="O371"/>
      <c r="AV371" s="111"/>
      <c r="AW371" s="111"/>
      <c r="AX371"/>
      <c r="BL371" s="111"/>
      <c r="BM371"/>
    </row>
    <row r="372" spans="15:65" x14ac:dyDescent="0.25">
      <c r="O372"/>
      <c r="AV372" s="111"/>
      <c r="AW372" s="111"/>
      <c r="AX372"/>
      <c r="BL372" s="111"/>
      <c r="BM372"/>
    </row>
    <row r="373" spans="15:65" x14ac:dyDescent="0.25">
      <c r="O373"/>
      <c r="AV373" s="111"/>
      <c r="AW373" s="111"/>
      <c r="AX373"/>
      <c r="BL373" s="111"/>
      <c r="BM373"/>
    </row>
    <row r="374" spans="15:65" x14ac:dyDescent="0.25">
      <c r="O374"/>
      <c r="AV374" s="111"/>
      <c r="AW374" s="111"/>
      <c r="AX374"/>
      <c r="BL374" s="111"/>
      <c r="BM374"/>
    </row>
    <row r="375" spans="15:65" x14ac:dyDescent="0.25">
      <c r="O375"/>
      <c r="AV375" s="111"/>
      <c r="AW375" s="111"/>
      <c r="AX375"/>
      <c r="BL375" s="111"/>
      <c r="BM375"/>
    </row>
    <row r="376" spans="15:65" x14ac:dyDescent="0.25">
      <c r="O376"/>
      <c r="AV376" s="111"/>
      <c r="AW376" s="111"/>
      <c r="AX376"/>
      <c r="BL376" s="111"/>
      <c r="BM376"/>
    </row>
    <row r="377" spans="15:65" x14ac:dyDescent="0.25">
      <c r="O377"/>
      <c r="AV377" s="111"/>
      <c r="AW377" s="111"/>
      <c r="AX377"/>
      <c r="BL377" s="111"/>
      <c r="BM377"/>
    </row>
    <row r="378" spans="15:65" x14ac:dyDescent="0.25">
      <c r="O378"/>
      <c r="AV378" s="111"/>
      <c r="AW378" s="111"/>
      <c r="AX378"/>
      <c r="BL378" s="111"/>
      <c r="BM378"/>
    </row>
    <row r="379" spans="15:65" x14ac:dyDescent="0.25">
      <c r="O379"/>
      <c r="AV379" s="111"/>
      <c r="AW379" s="111"/>
      <c r="AX379"/>
      <c r="BL379" s="111"/>
      <c r="BM379"/>
    </row>
    <row r="380" spans="15:65" x14ac:dyDescent="0.25">
      <c r="O380"/>
      <c r="AV380" s="111"/>
      <c r="AW380" s="111"/>
      <c r="AX380"/>
      <c r="BL380" s="111"/>
      <c r="BM380"/>
    </row>
    <row r="381" spans="15:65" x14ac:dyDescent="0.25">
      <c r="O381"/>
      <c r="AV381" s="111"/>
      <c r="AW381" s="111"/>
      <c r="AX381"/>
      <c r="BL381" s="111"/>
      <c r="BM381"/>
    </row>
    <row r="382" spans="15:65" x14ac:dyDescent="0.25">
      <c r="O382"/>
      <c r="AV382" s="111"/>
      <c r="AW382" s="111"/>
      <c r="AX382"/>
      <c r="BL382" s="111"/>
      <c r="BM382"/>
    </row>
    <row r="383" spans="15:65" x14ac:dyDescent="0.25">
      <c r="O383"/>
      <c r="AV383" s="111"/>
      <c r="AW383" s="111"/>
      <c r="AX383"/>
      <c r="BL383" s="111"/>
      <c r="BM383"/>
    </row>
    <row r="384" spans="15:65" x14ac:dyDescent="0.25">
      <c r="O384"/>
      <c r="AV384" s="111"/>
      <c r="AW384" s="111"/>
      <c r="AX384"/>
      <c r="BL384" s="111"/>
      <c r="BM384"/>
    </row>
    <row r="385" spans="15:65" x14ac:dyDescent="0.25">
      <c r="O385"/>
      <c r="AV385" s="111"/>
      <c r="AW385" s="111"/>
      <c r="AX385"/>
      <c r="BL385" s="111"/>
      <c r="BM385"/>
    </row>
    <row r="386" spans="15:65" x14ac:dyDescent="0.25">
      <c r="O386"/>
      <c r="AV386" s="111"/>
      <c r="AW386" s="111"/>
      <c r="AX386"/>
      <c r="BL386" s="111"/>
      <c r="BM386"/>
    </row>
    <row r="387" spans="15:65" x14ac:dyDescent="0.25">
      <c r="O387"/>
      <c r="AV387" s="111"/>
      <c r="AW387" s="111"/>
      <c r="AX387"/>
      <c r="BL387" s="111"/>
      <c r="BM387"/>
    </row>
    <row r="388" spans="15:65" x14ac:dyDescent="0.25">
      <c r="O388"/>
      <c r="AV388" s="111"/>
      <c r="AW388" s="111"/>
      <c r="AX388"/>
      <c r="BL388" s="111"/>
      <c r="BM388"/>
    </row>
    <row r="389" spans="15:65" x14ac:dyDescent="0.25">
      <c r="O389"/>
      <c r="AV389" s="111"/>
      <c r="AW389" s="111"/>
      <c r="AX389"/>
      <c r="BL389" s="111"/>
      <c r="BM389"/>
    </row>
    <row r="390" spans="15:65" x14ac:dyDescent="0.25">
      <c r="O390"/>
      <c r="AV390" s="111"/>
      <c r="AW390" s="111"/>
      <c r="AX390"/>
      <c r="BL390" s="111"/>
      <c r="BM390"/>
    </row>
    <row r="391" spans="15:65" x14ac:dyDescent="0.25">
      <c r="O391"/>
      <c r="AV391" s="111"/>
      <c r="AW391" s="111"/>
      <c r="AX391"/>
      <c r="BL391" s="111"/>
      <c r="BM391"/>
    </row>
    <row r="392" spans="15:65" x14ac:dyDescent="0.25">
      <c r="O392"/>
      <c r="AV392" s="111"/>
      <c r="AW392" s="111"/>
      <c r="AX392"/>
      <c r="BL392" s="111"/>
      <c r="BM392"/>
    </row>
    <row r="393" spans="15:65" x14ac:dyDescent="0.25">
      <c r="O393"/>
      <c r="AV393" s="111"/>
      <c r="AW393" s="111"/>
      <c r="AX393"/>
      <c r="BL393" s="111"/>
      <c r="BM393"/>
    </row>
    <row r="394" spans="15:65" x14ac:dyDescent="0.25">
      <c r="O394"/>
      <c r="AV394" s="111"/>
      <c r="AW394" s="111"/>
      <c r="AX394"/>
      <c r="BL394" s="111"/>
      <c r="BM394"/>
    </row>
    <row r="395" spans="15:65" x14ac:dyDescent="0.25">
      <c r="O395"/>
      <c r="AV395" s="111"/>
      <c r="AW395" s="111"/>
      <c r="AX395"/>
      <c r="BL395" s="111"/>
      <c r="BM395"/>
    </row>
    <row r="396" spans="15:65" x14ac:dyDescent="0.25">
      <c r="O396"/>
      <c r="AV396" s="111"/>
      <c r="AW396" s="111"/>
      <c r="AX396"/>
      <c r="BL396" s="111"/>
      <c r="BM396"/>
    </row>
    <row r="397" spans="15:65" x14ac:dyDescent="0.25">
      <c r="O397"/>
      <c r="AV397" s="111"/>
      <c r="AW397" s="111"/>
      <c r="AX397"/>
      <c r="BL397" s="111"/>
      <c r="BM397"/>
    </row>
    <row r="398" spans="15:65" x14ac:dyDescent="0.25">
      <c r="O398"/>
      <c r="AV398" s="111"/>
      <c r="AW398" s="111"/>
      <c r="AX398"/>
      <c r="BL398" s="111"/>
      <c r="BM398"/>
    </row>
    <row r="399" spans="15:65" x14ac:dyDescent="0.25">
      <c r="O399"/>
      <c r="AV399" s="111"/>
      <c r="AW399" s="111"/>
      <c r="AX399"/>
      <c r="BL399" s="111"/>
      <c r="BM399"/>
    </row>
    <row r="400" spans="15:65" x14ac:dyDescent="0.25">
      <c r="O400"/>
      <c r="AV400" s="111"/>
      <c r="AW400" s="111"/>
      <c r="AX400"/>
      <c r="BL400" s="111"/>
      <c r="BM400"/>
    </row>
    <row r="401" spans="15:65" x14ac:dyDescent="0.25">
      <c r="O401"/>
      <c r="AV401" s="111"/>
      <c r="AW401" s="111"/>
      <c r="AX401"/>
      <c r="BL401" s="111"/>
      <c r="BM401"/>
    </row>
    <row r="402" spans="15:65" x14ac:dyDescent="0.25">
      <c r="O402"/>
      <c r="AV402" s="111"/>
      <c r="AW402" s="111"/>
      <c r="AX402"/>
      <c r="BL402" s="111"/>
      <c r="BM402"/>
    </row>
    <row r="403" spans="15:65" x14ac:dyDescent="0.25">
      <c r="O403"/>
      <c r="AV403" s="111"/>
      <c r="AW403" s="111"/>
      <c r="AX403"/>
      <c r="BL403" s="111"/>
      <c r="BM403"/>
    </row>
    <row r="404" spans="15:65" x14ac:dyDescent="0.25">
      <c r="O404"/>
      <c r="AV404" s="111"/>
      <c r="AW404" s="111"/>
      <c r="AX404"/>
      <c r="BL404" s="111"/>
      <c r="BM404"/>
    </row>
    <row r="405" spans="15:65" x14ac:dyDescent="0.25">
      <c r="O405"/>
      <c r="AV405" s="111"/>
      <c r="AW405" s="111"/>
      <c r="AX405"/>
      <c r="BL405" s="111"/>
      <c r="BM405"/>
    </row>
    <row r="406" spans="15:65" x14ac:dyDescent="0.25">
      <c r="O406"/>
      <c r="AV406" s="111"/>
      <c r="AW406" s="111"/>
      <c r="AX406"/>
      <c r="BL406" s="111"/>
      <c r="BM406"/>
    </row>
    <row r="407" spans="15:65" x14ac:dyDescent="0.25">
      <c r="O407"/>
      <c r="AV407" s="111"/>
      <c r="AW407" s="111"/>
      <c r="AX407"/>
      <c r="BL407" s="111"/>
      <c r="BM407"/>
    </row>
    <row r="408" spans="15:65" x14ac:dyDescent="0.25">
      <c r="O408"/>
      <c r="AV408" s="111"/>
      <c r="AW408" s="111"/>
      <c r="AX408"/>
      <c r="BL408" s="111"/>
      <c r="BM408"/>
    </row>
    <row r="409" spans="15:65" x14ac:dyDescent="0.25">
      <c r="O409"/>
      <c r="AV409" s="111"/>
      <c r="AW409" s="111"/>
      <c r="AX409"/>
      <c r="BL409" s="111"/>
      <c r="BM409"/>
    </row>
    <row r="410" spans="15:65" x14ac:dyDescent="0.25">
      <c r="O410"/>
      <c r="AV410" s="111"/>
      <c r="AW410" s="111"/>
      <c r="AX410"/>
      <c r="BL410" s="111"/>
      <c r="BM410"/>
    </row>
    <row r="411" spans="15:65" x14ac:dyDescent="0.25">
      <c r="O411"/>
      <c r="AV411" s="111"/>
      <c r="AW411" s="111"/>
      <c r="AX411"/>
      <c r="BL411" s="111"/>
      <c r="BM411"/>
    </row>
    <row r="412" spans="15:65" x14ac:dyDescent="0.25">
      <c r="O412"/>
      <c r="AV412" s="111"/>
      <c r="AW412" s="111"/>
      <c r="AX412"/>
      <c r="BL412" s="111"/>
      <c r="BM412"/>
    </row>
    <row r="413" spans="15:65" x14ac:dyDescent="0.25">
      <c r="O413"/>
      <c r="AV413" s="111"/>
      <c r="AW413" s="111"/>
      <c r="AX413"/>
      <c r="BL413" s="111"/>
      <c r="BM413"/>
    </row>
    <row r="414" spans="15:65" x14ac:dyDescent="0.25">
      <c r="O414"/>
      <c r="AV414" s="111"/>
      <c r="AW414" s="111"/>
      <c r="AX414"/>
      <c r="BL414" s="111"/>
      <c r="BM414"/>
    </row>
    <row r="415" spans="15:65" x14ac:dyDescent="0.25">
      <c r="O415"/>
      <c r="AV415" s="111"/>
      <c r="AW415" s="111"/>
      <c r="AX415"/>
      <c r="BL415" s="111"/>
      <c r="BM415"/>
    </row>
    <row r="416" spans="15:65" x14ac:dyDescent="0.25">
      <c r="O416"/>
      <c r="AV416" s="111"/>
      <c r="AW416" s="111"/>
      <c r="AX416"/>
      <c r="BL416" s="111"/>
      <c r="BM416"/>
    </row>
    <row r="417" spans="15:65" x14ac:dyDescent="0.25">
      <c r="O417"/>
      <c r="AV417" s="111"/>
      <c r="AW417" s="111"/>
      <c r="AX417"/>
      <c r="BL417" s="111"/>
      <c r="BM417"/>
    </row>
    <row r="418" spans="15:65" x14ac:dyDescent="0.25">
      <c r="O418"/>
      <c r="AV418" s="111"/>
      <c r="AW418" s="111"/>
      <c r="AX418"/>
      <c r="BL418" s="111"/>
      <c r="BM418"/>
    </row>
    <row r="419" spans="15:65" x14ac:dyDescent="0.25">
      <c r="O419"/>
      <c r="AV419" s="111"/>
      <c r="AW419" s="111"/>
      <c r="AX419"/>
      <c r="BL419" s="111"/>
      <c r="BM419"/>
    </row>
    <row r="420" spans="15:65" x14ac:dyDescent="0.25">
      <c r="O420"/>
      <c r="AV420" s="111"/>
      <c r="AW420" s="111"/>
      <c r="AX420"/>
      <c r="BL420" s="111"/>
      <c r="BM420"/>
    </row>
    <row r="421" spans="15:65" x14ac:dyDescent="0.25">
      <c r="O421"/>
      <c r="AV421" s="111"/>
      <c r="AW421" s="111"/>
      <c r="AX421"/>
      <c r="BL421" s="111"/>
      <c r="BM421"/>
    </row>
    <row r="422" spans="15:65" x14ac:dyDescent="0.25">
      <c r="O422"/>
      <c r="AV422" s="111"/>
      <c r="AW422" s="111"/>
      <c r="AX422"/>
      <c r="BL422" s="111"/>
      <c r="BM422"/>
    </row>
    <row r="423" spans="15:65" x14ac:dyDescent="0.25">
      <c r="O423"/>
      <c r="AV423" s="111"/>
      <c r="AW423" s="111"/>
      <c r="AX423"/>
      <c r="BL423" s="111"/>
      <c r="BM423"/>
    </row>
    <row r="424" spans="15:65" x14ac:dyDescent="0.25">
      <c r="O424"/>
      <c r="AV424" s="111"/>
      <c r="AW424" s="111"/>
      <c r="AX424"/>
      <c r="BL424" s="111"/>
      <c r="BM424"/>
    </row>
    <row r="425" spans="15:65" x14ac:dyDescent="0.25">
      <c r="O425"/>
      <c r="AV425" s="111"/>
      <c r="AW425" s="111"/>
      <c r="AX425"/>
      <c r="BL425" s="111"/>
      <c r="BM425"/>
    </row>
    <row r="426" spans="15:65" x14ac:dyDescent="0.25">
      <c r="O426"/>
      <c r="AV426" s="111"/>
      <c r="AW426" s="111"/>
      <c r="AX426"/>
      <c r="BL426" s="111"/>
      <c r="BM426"/>
    </row>
    <row r="427" spans="15:65" x14ac:dyDescent="0.25">
      <c r="O427"/>
      <c r="AV427" s="111"/>
      <c r="AW427" s="111"/>
      <c r="AX427"/>
      <c r="BL427" s="111"/>
      <c r="BM427"/>
    </row>
    <row r="428" spans="15:65" x14ac:dyDescent="0.25">
      <c r="O428"/>
      <c r="AV428" s="111"/>
      <c r="AW428" s="111"/>
      <c r="AX428"/>
      <c r="BL428" s="111"/>
      <c r="BM428"/>
    </row>
    <row r="429" spans="15:65" x14ac:dyDescent="0.25">
      <c r="O429"/>
      <c r="AV429" s="111"/>
      <c r="AW429" s="111"/>
      <c r="AX429"/>
      <c r="BL429" s="111"/>
      <c r="BM429"/>
    </row>
    <row r="430" spans="15:65" x14ac:dyDescent="0.25">
      <c r="O430"/>
      <c r="AV430" s="111"/>
      <c r="AW430" s="111"/>
      <c r="AX430"/>
      <c r="BL430" s="111"/>
      <c r="BM430"/>
    </row>
    <row r="431" spans="15:65" x14ac:dyDescent="0.25">
      <c r="O431"/>
      <c r="AV431" s="111"/>
      <c r="AW431" s="111"/>
      <c r="AX431"/>
      <c r="BL431" s="111"/>
      <c r="BM431"/>
    </row>
    <row r="432" spans="15:65" x14ac:dyDescent="0.25">
      <c r="O432"/>
      <c r="AV432" s="111"/>
      <c r="AW432" s="111"/>
      <c r="AX432"/>
      <c r="BL432" s="111"/>
      <c r="BM432"/>
    </row>
    <row r="433" spans="15:65" x14ac:dyDescent="0.25">
      <c r="O433"/>
      <c r="AV433" s="111"/>
      <c r="AW433" s="111"/>
      <c r="AX433"/>
      <c r="BL433" s="111"/>
      <c r="BM433"/>
    </row>
    <row r="434" spans="15:65" x14ac:dyDescent="0.25">
      <c r="O434"/>
      <c r="AV434" s="111"/>
      <c r="AW434" s="111"/>
      <c r="AX434"/>
      <c r="BL434" s="111"/>
      <c r="BM434"/>
    </row>
    <row r="435" spans="15:65" x14ac:dyDescent="0.25">
      <c r="O435"/>
      <c r="AV435" s="111"/>
      <c r="AW435" s="111"/>
      <c r="AX435"/>
      <c r="BL435" s="111"/>
      <c r="BM435"/>
    </row>
    <row r="436" spans="15:65" x14ac:dyDescent="0.25">
      <c r="O436"/>
      <c r="AV436" s="111"/>
      <c r="AW436" s="111"/>
      <c r="AX436"/>
      <c r="BL436" s="111"/>
      <c r="BM436"/>
    </row>
    <row r="437" spans="15:65" x14ac:dyDescent="0.25">
      <c r="O437"/>
      <c r="AV437" s="111"/>
      <c r="AW437" s="111"/>
      <c r="AX437"/>
      <c r="BL437" s="111"/>
      <c r="BM437"/>
    </row>
    <row r="438" spans="15:65" x14ac:dyDescent="0.25">
      <c r="O438"/>
      <c r="AV438" s="111"/>
      <c r="AW438" s="111"/>
      <c r="AX438"/>
      <c r="BL438" s="111"/>
      <c r="BM438"/>
    </row>
    <row r="439" spans="15:65" x14ac:dyDescent="0.25">
      <c r="O439"/>
      <c r="AV439" s="111"/>
      <c r="AW439" s="111"/>
      <c r="AX439"/>
      <c r="BL439" s="111"/>
      <c r="BM439"/>
    </row>
    <row r="440" spans="15:65" x14ac:dyDescent="0.25">
      <c r="O440"/>
      <c r="AV440" s="111"/>
      <c r="AW440" s="111"/>
      <c r="AX440"/>
      <c r="BL440" s="111"/>
      <c r="BM440"/>
    </row>
    <row r="441" spans="15:65" x14ac:dyDescent="0.25">
      <c r="O441"/>
      <c r="AV441" s="111"/>
      <c r="AW441" s="111"/>
      <c r="AX441"/>
      <c r="BL441" s="111"/>
      <c r="BM441"/>
    </row>
    <row r="442" spans="15:65" x14ac:dyDescent="0.25">
      <c r="O442"/>
      <c r="AV442" s="111"/>
      <c r="AW442" s="111"/>
      <c r="AX442"/>
      <c r="BL442" s="111"/>
      <c r="BM442"/>
    </row>
    <row r="443" spans="15:65" x14ac:dyDescent="0.25">
      <c r="O443"/>
      <c r="AV443" s="111"/>
      <c r="AW443" s="111"/>
      <c r="AX443"/>
      <c r="BL443" s="111"/>
      <c r="BM443"/>
    </row>
    <row r="444" spans="15:65" x14ac:dyDescent="0.25">
      <c r="O444"/>
      <c r="AV444" s="111"/>
      <c r="AW444" s="111"/>
      <c r="AX444"/>
      <c r="BL444" s="111"/>
      <c r="BM444"/>
    </row>
    <row r="445" spans="15:65" x14ac:dyDescent="0.25">
      <c r="O445"/>
      <c r="AV445" s="111"/>
      <c r="AW445" s="111"/>
      <c r="AX445"/>
      <c r="BL445" s="111"/>
      <c r="BM445"/>
    </row>
    <row r="446" spans="15:65" x14ac:dyDescent="0.25">
      <c r="O446"/>
      <c r="AV446" s="111"/>
      <c r="AW446" s="111"/>
      <c r="AX446"/>
      <c r="BL446" s="111"/>
      <c r="BM446"/>
    </row>
    <row r="447" spans="15:65" x14ac:dyDescent="0.25">
      <c r="O447"/>
      <c r="AV447" s="111"/>
      <c r="AW447" s="111"/>
      <c r="AX447"/>
      <c r="BL447" s="111"/>
      <c r="BM447"/>
    </row>
    <row r="448" spans="15:65" x14ac:dyDescent="0.25">
      <c r="O448"/>
      <c r="AV448" s="111"/>
      <c r="AW448" s="111"/>
      <c r="AX448"/>
      <c r="BL448" s="111"/>
      <c r="BM448"/>
    </row>
    <row r="449" spans="15:65" x14ac:dyDescent="0.25">
      <c r="O449"/>
      <c r="AV449" s="111"/>
      <c r="AW449" s="111"/>
      <c r="AX449"/>
      <c r="BL449" s="111"/>
      <c r="BM449"/>
    </row>
    <row r="450" spans="15:65" x14ac:dyDescent="0.25">
      <c r="O450"/>
      <c r="AV450" s="111"/>
      <c r="AW450" s="111"/>
      <c r="AX450"/>
      <c r="BL450" s="111"/>
      <c r="BM450"/>
    </row>
    <row r="451" spans="15:65" x14ac:dyDescent="0.25">
      <c r="O451"/>
      <c r="AV451" s="111"/>
      <c r="AW451" s="111"/>
      <c r="AX451"/>
      <c r="BL451" s="111"/>
      <c r="BM451"/>
    </row>
    <row r="452" spans="15:65" x14ac:dyDescent="0.25">
      <c r="O452"/>
      <c r="AV452" s="111"/>
      <c r="AW452" s="111"/>
      <c r="AX452"/>
      <c r="BL452" s="111"/>
      <c r="BM452"/>
    </row>
    <row r="453" spans="15:65" x14ac:dyDescent="0.25">
      <c r="O453"/>
      <c r="AV453" s="111"/>
      <c r="AW453" s="111"/>
      <c r="AX453"/>
      <c r="BL453" s="111"/>
      <c r="BM453"/>
    </row>
    <row r="454" spans="15:65" x14ac:dyDescent="0.25">
      <c r="O454"/>
      <c r="AV454" s="111"/>
      <c r="AW454" s="111"/>
      <c r="AX454"/>
      <c r="BL454" s="111"/>
      <c r="BM454"/>
    </row>
    <row r="455" spans="15:65" x14ac:dyDescent="0.25">
      <c r="O455"/>
      <c r="AV455" s="111"/>
      <c r="AW455" s="111"/>
      <c r="AX455"/>
      <c r="BL455" s="111"/>
      <c r="BM455"/>
    </row>
    <row r="456" spans="15:65" x14ac:dyDescent="0.25">
      <c r="O456"/>
      <c r="AV456" s="111"/>
      <c r="AW456" s="111"/>
      <c r="AX456"/>
      <c r="BL456" s="111"/>
      <c r="BM456"/>
    </row>
    <row r="457" spans="15:65" x14ac:dyDescent="0.25">
      <c r="O457"/>
      <c r="AV457" s="111"/>
      <c r="AW457" s="111"/>
      <c r="AX457"/>
      <c r="BL457" s="111"/>
      <c r="BM457"/>
    </row>
    <row r="458" spans="15:65" x14ac:dyDescent="0.25">
      <c r="O458"/>
      <c r="AV458" s="111"/>
      <c r="AW458" s="111"/>
      <c r="AX458"/>
      <c r="BL458" s="111"/>
      <c r="BM458"/>
    </row>
    <row r="459" spans="15:65" x14ac:dyDescent="0.25">
      <c r="O459"/>
      <c r="AV459" s="111"/>
      <c r="AW459" s="111"/>
      <c r="AX459"/>
      <c r="BL459" s="111"/>
      <c r="BM459"/>
    </row>
    <row r="460" spans="15:65" x14ac:dyDescent="0.25">
      <c r="O460"/>
      <c r="AV460" s="111"/>
      <c r="AW460" s="111"/>
      <c r="AX460"/>
      <c r="BL460" s="111"/>
      <c r="BM460"/>
    </row>
    <row r="461" spans="15:65" x14ac:dyDescent="0.25">
      <c r="O461"/>
      <c r="AV461" s="111"/>
      <c r="AW461" s="111"/>
      <c r="AX461"/>
      <c r="BL461" s="111"/>
      <c r="BM461"/>
    </row>
    <row r="462" spans="15:65" x14ac:dyDescent="0.25">
      <c r="O462"/>
      <c r="AV462" s="111"/>
      <c r="AW462" s="111"/>
      <c r="AX462"/>
      <c r="BL462" s="111"/>
      <c r="BM462"/>
    </row>
    <row r="463" spans="15:65" x14ac:dyDescent="0.25">
      <c r="O463"/>
      <c r="AV463" s="111"/>
      <c r="AW463" s="111"/>
      <c r="AX463"/>
      <c r="BL463" s="111"/>
      <c r="BM463"/>
    </row>
    <row r="464" spans="15:65" x14ac:dyDescent="0.25">
      <c r="O464"/>
      <c r="AV464" s="111"/>
      <c r="AW464" s="111"/>
      <c r="AX464"/>
      <c r="BL464" s="111"/>
      <c r="BM464"/>
    </row>
    <row r="465" spans="15:65" x14ac:dyDescent="0.25">
      <c r="O465"/>
      <c r="AV465" s="111"/>
      <c r="AW465" s="111"/>
      <c r="AX465"/>
      <c r="BL465" s="111"/>
      <c r="BM465"/>
    </row>
    <row r="466" spans="15:65" x14ac:dyDescent="0.25">
      <c r="O466"/>
      <c r="AV466" s="111"/>
      <c r="AW466" s="111"/>
      <c r="AX466"/>
      <c r="BL466" s="111"/>
      <c r="BM466"/>
    </row>
    <row r="467" spans="15:65" x14ac:dyDescent="0.25">
      <c r="O467"/>
      <c r="AV467" s="111"/>
      <c r="AW467" s="111"/>
      <c r="AX467"/>
      <c r="BL467" s="111"/>
      <c r="BM467"/>
    </row>
    <row r="468" spans="15:65" x14ac:dyDescent="0.25">
      <c r="O468"/>
      <c r="AV468" s="111"/>
      <c r="AW468" s="111"/>
      <c r="AX468"/>
      <c r="BL468" s="111"/>
      <c r="BM468"/>
    </row>
    <row r="469" spans="15:65" x14ac:dyDescent="0.25">
      <c r="O469"/>
      <c r="AV469" s="111"/>
      <c r="AW469" s="111"/>
      <c r="AX469"/>
      <c r="BL469" s="111"/>
      <c r="BM469"/>
    </row>
    <row r="470" spans="15:65" x14ac:dyDescent="0.25">
      <c r="O470"/>
      <c r="AV470" s="111"/>
      <c r="AW470" s="111"/>
      <c r="AX470"/>
      <c r="BL470" s="111"/>
      <c r="BM470"/>
    </row>
    <row r="471" spans="15:65" x14ac:dyDescent="0.25">
      <c r="O471"/>
      <c r="AV471" s="111"/>
      <c r="AW471" s="111"/>
      <c r="AX471"/>
      <c r="BL471" s="111"/>
      <c r="BM471"/>
    </row>
    <row r="472" spans="15:65" x14ac:dyDescent="0.25">
      <c r="O472"/>
      <c r="AV472" s="111"/>
      <c r="AW472" s="111"/>
      <c r="AX472"/>
      <c r="BL472" s="111"/>
      <c r="BM472"/>
    </row>
    <row r="473" spans="15:65" x14ac:dyDescent="0.25">
      <c r="O473"/>
      <c r="AV473" s="111"/>
      <c r="AW473" s="111"/>
      <c r="AX473"/>
      <c r="BL473" s="111"/>
      <c r="BM473"/>
    </row>
    <row r="474" spans="15:65" x14ac:dyDescent="0.25">
      <c r="O474"/>
      <c r="AV474" s="111"/>
      <c r="AW474" s="111"/>
      <c r="AX474"/>
      <c r="BL474" s="111"/>
      <c r="BM474"/>
    </row>
    <row r="475" spans="15:65" x14ac:dyDescent="0.25">
      <c r="O475"/>
      <c r="AV475" s="111"/>
      <c r="AW475" s="111"/>
      <c r="AX475"/>
      <c r="BL475" s="111"/>
      <c r="BM475"/>
    </row>
    <row r="476" spans="15:65" x14ac:dyDescent="0.25">
      <c r="O476"/>
      <c r="AV476" s="111"/>
      <c r="AW476" s="111"/>
      <c r="AX476"/>
      <c r="BL476" s="111"/>
      <c r="BM476"/>
    </row>
    <row r="477" spans="15:65" x14ac:dyDescent="0.25">
      <c r="O477"/>
      <c r="AV477" s="111"/>
      <c r="AW477" s="111"/>
      <c r="AX477"/>
      <c r="BL477" s="111"/>
      <c r="BM477"/>
    </row>
    <row r="478" spans="15:65" x14ac:dyDescent="0.25">
      <c r="O478"/>
      <c r="AV478" s="111"/>
      <c r="AW478" s="111"/>
      <c r="AX478"/>
      <c r="BL478" s="111"/>
      <c r="BM478"/>
    </row>
    <row r="479" spans="15:65" x14ac:dyDescent="0.25">
      <c r="O479"/>
      <c r="AV479" s="111"/>
      <c r="AW479" s="111"/>
      <c r="AX479"/>
      <c r="BL479" s="111"/>
      <c r="BM479"/>
    </row>
    <row r="480" spans="15:65" x14ac:dyDescent="0.25">
      <c r="O480"/>
      <c r="AV480" s="111"/>
      <c r="AW480" s="111"/>
      <c r="AX480"/>
      <c r="BL480" s="111"/>
      <c r="BM480"/>
    </row>
    <row r="481" spans="15:65" x14ac:dyDescent="0.25">
      <c r="O481"/>
      <c r="AV481" s="111"/>
      <c r="AW481" s="111"/>
      <c r="AX481"/>
      <c r="BL481" s="111"/>
      <c r="BM481"/>
    </row>
    <row r="482" spans="15:65" x14ac:dyDescent="0.25">
      <c r="O482"/>
      <c r="AV482" s="111"/>
      <c r="AW482" s="111"/>
      <c r="AX482"/>
      <c r="BL482" s="111"/>
      <c r="BM482"/>
    </row>
    <row r="483" spans="15:65" x14ac:dyDescent="0.25">
      <c r="O483"/>
      <c r="AV483" s="111"/>
      <c r="AW483" s="111"/>
      <c r="AX483"/>
      <c r="BL483" s="111"/>
      <c r="BM483"/>
    </row>
    <row r="484" spans="15:65" x14ac:dyDescent="0.25">
      <c r="O484"/>
      <c r="AV484" s="111"/>
      <c r="AW484" s="111"/>
      <c r="AX484"/>
      <c r="BL484" s="111"/>
      <c r="BM484"/>
    </row>
    <row r="485" spans="15:65" x14ac:dyDescent="0.25">
      <c r="O485"/>
      <c r="AV485" s="111"/>
      <c r="AW485" s="111"/>
      <c r="AX485"/>
      <c r="BL485" s="111"/>
      <c r="BM485"/>
    </row>
    <row r="486" spans="15:65" x14ac:dyDescent="0.25">
      <c r="O486"/>
      <c r="AV486" s="111"/>
      <c r="AW486" s="111"/>
      <c r="AX486"/>
      <c r="BL486" s="111"/>
      <c r="BM486"/>
    </row>
    <row r="487" spans="15:65" x14ac:dyDescent="0.25">
      <c r="O487"/>
      <c r="AV487" s="111"/>
      <c r="AW487" s="111"/>
      <c r="AX487"/>
      <c r="BL487" s="111"/>
      <c r="BM487"/>
    </row>
    <row r="488" spans="15:65" x14ac:dyDescent="0.25">
      <c r="O488"/>
      <c r="AV488" s="111"/>
      <c r="AW488" s="111"/>
      <c r="AX488"/>
      <c r="BL488" s="111"/>
      <c r="BM488"/>
    </row>
    <row r="489" spans="15:65" x14ac:dyDescent="0.25">
      <c r="O489"/>
      <c r="AV489" s="111"/>
      <c r="AW489" s="111"/>
      <c r="AX489"/>
      <c r="BL489" s="111"/>
      <c r="BM489"/>
    </row>
    <row r="490" spans="15:65" x14ac:dyDescent="0.25">
      <c r="O490"/>
      <c r="AV490" s="111"/>
      <c r="AW490" s="111"/>
      <c r="AX490"/>
      <c r="BL490" s="111"/>
      <c r="BM490"/>
    </row>
    <row r="491" spans="15:65" x14ac:dyDescent="0.25">
      <c r="O491"/>
      <c r="AV491" s="111"/>
      <c r="AW491" s="111"/>
      <c r="AX491"/>
      <c r="BL491" s="111"/>
      <c r="BM491"/>
    </row>
    <row r="492" spans="15:65" x14ac:dyDescent="0.25">
      <c r="O492"/>
      <c r="AV492" s="111"/>
      <c r="AW492" s="111"/>
      <c r="AX492"/>
      <c r="BL492" s="111"/>
      <c r="BM492"/>
    </row>
    <row r="493" spans="15:65" x14ac:dyDescent="0.25">
      <c r="O493"/>
      <c r="AV493" s="111"/>
      <c r="AW493" s="111"/>
      <c r="AX493"/>
      <c r="BL493" s="111"/>
      <c r="BM493"/>
    </row>
    <row r="494" spans="15:65" x14ac:dyDescent="0.25">
      <c r="O494"/>
      <c r="AV494" s="111"/>
      <c r="AW494" s="111"/>
      <c r="AX494"/>
      <c r="BL494" s="111"/>
      <c r="BM494"/>
    </row>
    <row r="495" spans="15:65" x14ac:dyDescent="0.25">
      <c r="O495"/>
      <c r="AV495" s="111"/>
      <c r="AW495" s="111"/>
      <c r="AX495"/>
      <c r="BL495" s="111"/>
      <c r="BM495"/>
    </row>
    <row r="496" spans="15:65" x14ac:dyDescent="0.25">
      <c r="O496"/>
      <c r="AV496" s="111"/>
      <c r="AW496" s="111"/>
      <c r="AX496"/>
      <c r="BL496" s="111"/>
      <c r="BM496"/>
    </row>
    <row r="497" spans="15:65" x14ac:dyDescent="0.25">
      <c r="O497"/>
      <c r="AV497" s="111"/>
      <c r="AW497" s="111"/>
      <c r="AX497"/>
      <c r="BL497" s="111"/>
      <c r="BM497"/>
    </row>
    <row r="498" spans="15:65" x14ac:dyDescent="0.25">
      <c r="O498"/>
      <c r="AV498" s="111"/>
      <c r="AW498" s="111"/>
      <c r="AX498"/>
      <c r="BL498" s="111"/>
      <c r="BM498"/>
    </row>
    <row r="499" spans="15:65" x14ac:dyDescent="0.25">
      <c r="O499"/>
      <c r="AV499" s="111"/>
      <c r="AW499" s="111"/>
      <c r="AX499"/>
      <c r="BL499" s="111"/>
      <c r="BM499"/>
    </row>
    <row r="500" spans="15:65" x14ac:dyDescent="0.25">
      <c r="O500"/>
      <c r="AV500" s="111"/>
      <c r="AW500" s="111"/>
      <c r="AX500"/>
      <c r="BL500" s="111"/>
      <c r="BM500"/>
    </row>
    <row r="501" spans="15:65" x14ac:dyDescent="0.25">
      <c r="O501"/>
      <c r="AV501" s="111"/>
      <c r="AW501" s="111"/>
      <c r="AX501"/>
      <c r="BL501" s="111"/>
      <c r="BM501"/>
    </row>
    <row r="502" spans="15:65" x14ac:dyDescent="0.25">
      <c r="O502"/>
      <c r="AV502" s="111"/>
      <c r="AW502" s="111"/>
      <c r="AX502"/>
      <c r="BL502" s="111"/>
      <c r="BM502"/>
    </row>
    <row r="503" spans="15:65" x14ac:dyDescent="0.25">
      <c r="O503"/>
      <c r="AV503" s="111"/>
      <c r="AW503" s="111"/>
      <c r="AX503"/>
      <c r="BL503" s="111"/>
      <c r="BM503"/>
    </row>
    <row r="504" spans="15:65" x14ac:dyDescent="0.25">
      <c r="O504"/>
      <c r="AV504" s="111"/>
      <c r="AW504" s="111"/>
      <c r="AX504"/>
      <c r="BL504" s="111"/>
      <c r="BM504"/>
    </row>
    <row r="505" spans="15:65" x14ac:dyDescent="0.25">
      <c r="O505"/>
      <c r="AV505" s="111"/>
      <c r="AW505" s="111"/>
      <c r="AX505"/>
      <c r="BL505" s="111"/>
      <c r="BM505"/>
    </row>
    <row r="506" spans="15:65" x14ac:dyDescent="0.25">
      <c r="O506"/>
      <c r="AV506" s="111"/>
      <c r="AW506" s="111"/>
      <c r="AX506"/>
      <c r="BL506" s="111"/>
      <c r="BM506"/>
    </row>
    <row r="507" spans="15:65" x14ac:dyDescent="0.25">
      <c r="O507"/>
      <c r="AV507" s="111"/>
      <c r="AW507" s="111"/>
      <c r="AX507"/>
      <c r="BL507" s="111"/>
      <c r="BM507"/>
    </row>
    <row r="508" spans="15:65" x14ac:dyDescent="0.25">
      <c r="O508"/>
      <c r="AV508" s="111"/>
      <c r="AW508" s="111"/>
      <c r="AX508"/>
      <c r="BL508" s="111"/>
      <c r="BM508"/>
    </row>
    <row r="509" spans="15:65" x14ac:dyDescent="0.25">
      <c r="O509"/>
      <c r="AV509" s="111"/>
      <c r="AW509" s="111"/>
      <c r="AX509"/>
      <c r="BL509" s="111"/>
      <c r="BM509"/>
    </row>
    <row r="510" spans="15:65" x14ac:dyDescent="0.25">
      <c r="O510"/>
      <c r="AV510" s="111"/>
      <c r="AW510" s="111"/>
      <c r="AX510"/>
      <c r="BL510" s="111"/>
      <c r="BM510"/>
    </row>
    <row r="511" spans="15:65" x14ac:dyDescent="0.25">
      <c r="O511"/>
      <c r="AV511" s="111"/>
      <c r="AW511" s="111"/>
      <c r="AX511"/>
      <c r="BL511" s="111"/>
      <c r="BM511"/>
    </row>
    <row r="512" spans="15:65" x14ac:dyDescent="0.25">
      <c r="O512"/>
      <c r="AV512" s="111"/>
      <c r="AW512" s="111"/>
      <c r="AX512"/>
      <c r="BL512" s="111"/>
      <c r="BM512"/>
    </row>
    <row r="513" spans="15:65" x14ac:dyDescent="0.25">
      <c r="O513"/>
      <c r="AV513" s="111"/>
      <c r="AW513" s="111"/>
      <c r="AX513"/>
      <c r="BL513" s="111"/>
      <c r="BM513"/>
    </row>
    <row r="514" spans="15:65" x14ac:dyDescent="0.25">
      <c r="O514"/>
      <c r="AV514" s="111"/>
      <c r="AW514" s="111"/>
      <c r="AX514"/>
      <c r="BL514" s="111"/>
      <c r="BM514"/>
    </row>
    <row r="515" spans="15:65" x14ac:dyDescent="0.25">
      <c r="O515"/>
      <c r="AV515" s="111"/>
      <c r="AW515" s="111"/>
      <c r="AX515"/>
      <c r="BL515" s="111"/>
      <c r="BM515"/>
    </row>
    <row r="516" spans="15:65" x14ac:dyDescent="0.25">
      <c r="O516"/>
      <c r="AV516" s="111"/>
      <c r="AW516" s="111"/>
      <c r="AX516"/>
      <c r="BL516" s="111"/>
      <c r="BM516"/>
    </row>
    <row r="517" spans="15:65" x14ac:dyDescent="0.25">
      <c r="O517"/>
      <c r="AV517" s="111"/>
      <c r="AW517" s="111"/>
      <c r="AX517"/>
      <c r="BL517" s="111"/>
      <c r="BM517"/>
    </row>
    <row r="518" spans="15:65" x14ac:dyDescent="0.25">
      <c r="O518"/>
      <c r="AV518" s="111"/>
      <c r="AW518" s="111"/>
      <c r="AX518"/>
      <c r="BL518" s="111"/>
      <c r="BM518"/>
    </row>
    <row r="519" spans="15:65" x14ac:dyDescent="0.25">
      <c r="O519"/>
      <c r="AV519" s="111"/>
      <c r="AW519" s="111"/>
      <c r="AX519"/>
      <c r="BL519" s="111"/>
      <c r="BM519"/>
    </row>
    <row r="520" spans="15:65" x14ac:dyDescent="0.25">
      <c r="O520"/>
      <c r="AV520" s="111"/>
      <c r="AW520" s="111"/>
      <c r="AX520"/>
      <c r="BL520" s="111"/>
      <c r="BM520"/>
    </row>
    <row r="521" spans="15:65" x14ac:dyDescent="0.25">
      <c r="O521"/>
      <c r="AV521" s="111"/>
      <c r="AW521" s="111"/>
      <c r="AX521"/>
      <c r="BL521" s="111"/>
      <c r="BM521"/>
    </row>
    <row r="522" spans="15:65" x14ac:dyDescent="0.25">
      <c r="O522"/>
      <c r="AV522" s="111"/>
      <c r="AW522" s="111"/>
      <c r="AX522"/>
      <c r="BL522" s="111"/>
      <c r="BM522"/>
    </row>
    <row r="523" spans="15:65" x14ac:dyDescent="0.25">
      <c r="O523"/>
      <c r="AV523" s="111"/>
      <c r="AW523" s="111"/>
      <c r="AX523"/>
      <c r="BL523" s="111"/>
      <c r="BM523"/>
    </row>
    <row r="524" spans="15:65" x14ac:dyDescent="0.25">
      <c r="O524"/>
      <c r="AV524" s="111"/>
      <c r="AW524" s="111"/>
      <c r="AX524"/>
      <c r="BL524" s="111"/>
      <c r="BM524"/>
    </row>
    <row r="525" spans="15:65" x14ac:dyDescent="0.25">
      <c r="O525"/>
      <c r="AV525" s="111"/>
      <c r="AW525" s="111"/>
      <c r="AX525"/>
      <c r="BL525" s="111"/>
      <c r="BM525"/>
    </row>
    <row r="526" spans="15:65" x14ac:dyDescent="0.25">
      <c r="O526"/>
      <c r="AV526" s="111"/>
      <c r="AW526" s="111"/>
      <c r="AX526"/>
      <c r="BL526" s="111"/>
      <c r="BM526"/>
    </row>
    <row r="527" spans="15:65" x14ac:dyDescent="0.25">
      <c r="O527"/>
      <c r="AV527" s="111"/>
      <c r="AW527" s="111"/>
      <c r="AX527"/>
      <c r="BL527" s="111"/>
      <c r="BM527"/>
    </row>
    <row r="528" spans="15:65" x14ac:dyDescent="0.25">
      <c r="O528"/>
      <c r="AV528" s="111"/>
      <c r="AW528" s="111"/>
      <c r="AX528"/>
      <c r="BL528" s="111"/>
      <c r="BM528"/>
    </row>
    <row r="529" spans="15:65" x14ac:dyDescent="0.25">
      <c r="O529"/>
      <c r="AV529" s="111"/>
      <c r="AW529" s="111"/>
      <c r="AX529"/>
      <c r="BL529" s="111"/>
      <c r="BM529"/>
    </row>
    <row r="530" spans="15:65" x14ac:dyDescent="0.25">
      <c r="O530"/>
      <c r="AV530" s="111"/>
      <c r="AW530" s="111"/>
      <c r="AX530"/>
      <c r="BL530" s="111"/>
      <c r="BM530"/>
    </row>
    <row r="531" spans="15:65" x14ac:dyDescent="0.25">
      <c r="O531"/>
      <c r="AV531" s="111"/>
      <c r="AW531" s="111"/>
      <c r="AX531"/>
      <c r="BL531" s="111"/>
      <c r="BM531"/>
    </row>
    <row r="532" spans="15:65" x14ac:dyDescent="0.25">
      <c r="O532"/>
      <c r="AV532" s="111"/>
      <c r="AW532" s="111"/>
      <c r="AX532"/>
      <c r="BL532" s="111"/>
      <c r="BM532"/>
    </row>
    <row r="533" spans="15:65" x14ac:dyDescent="0.25">
      <c r="O533"/>
      <c r="AV533" s="111"/>
      <c r="AW533" s="111"/>
      <c r="AX533"/>
      <c r="BL533" s="111"/>
      <c r="BM533"/>
    </row>
    <row r="534" spans="15:65" x14ac:dyDescent="0.25">
      <c r="O534"/>
      <c r="AV534" s="111"/>
      <c r="AW534" s="111"/>
      <c r="AX534"/>
      <c r="BL534" s="111"/>
      <c r="BM534"/>
    </row>
    <row r="535" spans="15:65" x14ac:dyDescent="0.25">
      <c r="O535"/>
      <c r="AV535" s="111"/>
      <c r="AW535" s="111"/>
      <c r="AX535"/>
      <c r="BL535" s="111"/>
      <c r="BM535"/>
    </row>
    <row r="536" spans="15:65" x14ac:dyDescent="0.25">
      <c r="O536"/>
      <c r="AV536" s="111"/>
      <c r="AW536" s="111"/>
      <c r="AX536"/>
      <c r="BL536" s="111"/>
      <c r="BM536"/>
    </row>
    <row r="537" spans="15:65" x14ac:dyDescent="0.25">
      <c r="O537"/>
      <c r="AV537" s="111"/>
      <c r="AW537" s="111"/>
      <c r="AX537"/>
      <c r="BL537" s="111"/>
      <c r="BM537"/>
    </row>
    <row r="538" spans="15:65" x14ac:dyDescent="0.25">
      <c r="O538"/>
      <c r="AV538" s="111"/>
      <c r="AW538" s="111"/>
      <c r="AX538"/>
      <c r="BL538" s="111"/>
      <c r="BM538"/>
    </row>
    <row r="539" spans="15:65" x14ac:dyDescent="0.25">
      <c r="O539"/>
      <c r="AV539" s="111"/>
      <c r="AW539" s="111"/>
      <c r="AX539"/>
      <c r="BL539" s="111"/>
      <c r="BM539"/>
    </row>
    <row r="540" spans="15:65" x14ac:dyDescent="0.25">
      <c r="O540"/>
      <c r="AV540" s="111"/>
      <c r="AW540" s="111"/>
      <c r="AX540"/>
      <c r="BL540" s="111"/>
      <c r="BM540"/>
    </row>
    <row r="541" spans="15:65" x14ac:dyDescent="0.25">
      <c r="O541"/>
      <c r="AV541" s="111"/>
      <c r="AW541" s="111"/>
      <c r="AX541"/>
      <c r="BL541" s="111"/>
      <c r="BM541"/>
    </row>
    <row r="542" spans="15:65" x14ac:dyDescent="0.25">
      <c r="O542"/>
      <c r="AV542" s="111"/>
      <c r="AW542" s="111"/>
      <c r="AX542"/>
      <c r="BL542" s="111"/>
      <c r="BM542"/>
    </row>
    <row r="543" spans="15:65" x14ac:dyDescent="0.25">
      <c r="O543"/>
      <c r="AV543" s="111"/>
      <c r="AW543" s="111"/>
      <c r="AX543"/>
      <c r="BL543" s="111"/>
      <c r="BM543"/>
    </row>
    <row r="544" spans="15:65" x14ac:dyDescent="0.25">
      <c r="O544"/>
      <c r="AV544" s="111"/>
      <c r="AW544" s="111"/>
      <c r="AX544"/>
      <c r="BL544" s="111"/>
      <c r="BM544"/>
    </row>
    <row r="545" spans="15:65" x14ac:dyDescent="0.25">
      <c r="O545"/>
      <c r="AV545" s="111"/>
      <c r="AW545" s="111"/>
      <c r="AX545"/>
      <c r="BL545" s="111"/>
      <c r="BM545"/>
    </row>
    <row r="546" spans="15:65" x14ac:dyDescent="0.25">
      <c r="O546"/>
      <c r="AV546" s="111"/>
      <c r="AW546" s="111"/>
      <c r="AX546"/>
      <c r="BL546" s="111"/>
      <c r="BM546"/>
    </row>
    <row r="547" spans="15:65" x14ac:dyDescent="0.25">
      <c r="O547"/>
      <c r="AV547" s="111"/>
      <c r="AW547" s="111"/>
      <c r="AX547"/>
      <c r="BL547" s="111"/>
      <c r="BM547"/>
    </row>
    <row r="548" spans="15:65" x14ac:dyDescent="0.25">
      <c r="O548"/>
      <c r="AV548" s="111"/>
      <c r="AW548" s="111"/>
      <c r="AX548"/>
      <c r="BL548" s="111"/>
      <c r="BM548"/>
    </row>
    <row r="549" spans="15:65" x14ac:dyDescent="0.25">
      <c r="O549"/>
      <c r="AV549" s="111"/>
      <c r="AW549" s="111"/>
      <c r="AX549"/>
      <c r="BL549" s="111"/>
      <c r="BM549"/>
    </row>
    <row r="550" spans="15:65" x14ac:dyDescent="0.25">
      <c r="O550"/>
      <c r="AV550" s="111"/>
      <c r="AW550" s="111"/>
      <c r="AX550"/>
      <c r="BL550" s="111"/>
      <c r="BM550"/>
    </row>
    <row r="551" spans="15:65" x14ac:dyDescent="0.25">
      <c r="O551"/>
      <c r="AV551" s="111"/>
      <c r="AW551" s="111"/>
      <c r="AX551"/>
      <c r="BL551" s="111"/>
      <c r="BM551"/>
    </row>
    <row r="552" spans="15:65" x14ac:dyDescent="0.25">
      <c r="O552"/>
      <c r="AV552" s="111"/>
      <c r="AW552" s="111"/>
      <c r="AX552"/>
      <c r="BL552" s="111"/>
      <c r="BM552"/>
    </row>
    <row r="553" spans="15:65" x14ac:dyDescent="0.25">
      <c r="O553"/>
      <c r="AV553" s="111"/>
      <c r="AW553" s="111"/>
      <c r="AX553"/>
      <c r="BL553" s="111"/>
      <c r="BM553"/>
    </row>
    <row r="554" spans="15:65" x14ac:dyDescent="0.25">
      <c r="O554"/>
      <c r="AV554" s="111"/>
      <c r="AW554" s="111"/>
      <c r="AX554"/>
      <c r="BL554" s="111"/>
      <c r="BM554"/>
    </row>
    <row r="555" spans="15:65" x14ac:dyDescent="0.25">
      <c r="O555"/>
      <c r="AV555" s="111"/>
      <c r="AW555" s="111"/>
      <c r="AX555"/>
      <c r="BL555" s="111"/>
      <c r="BM555"/>
    </row>
    <row r="556" spans="15:65" x14ac:dyDescent="0.25">
      <c r="O556"/>
      <c r="AV556" s="111"/>
      <c r="AW556" s="111"/>
      <c r="AX556"/>
      <c r="BL556" s="111"/>
      <c r="BM556"/>
    </row>
    <row r="557" spans="15:65" x14ac:dyDescent="0.25">
      <c r="O557"/>
      <c r="AV557" s="111"/>
      <c r="AW557" s="111"/>
      <c r="AX557"/>
      <c r="BL557" s="111"/>
      <c r="BM557"/>
    </row>
    <row r="558" spans="15:65" x14ac:dyDescent="0.25">
      <c r="O558"/>
      <c r="AV558" s="111"/>
      <c r="AW558" s="111"/>
      <c r="AX558"/>
      <c r="BL558" s="111"/>
      <c r="BM558"/>
    </row>
    <row r="559" spans="15:65" x14ac:dyDescent="0.25">
      <c r="O559"/>
      <c r="AV559" s="111"/>
      <c r="AW559" s="111"/>
      <c r="AX559"/>
      <c r="BL559" s="111"/>
      <c r="BM559"/>
    </row>
    <row r="560" spans="15:65" x14ac:dyDescent="0.25">
      <c r="O560"/>
      <c r="AV560" s="111"/>
      <c r="AW560" s="111"/>
      <c r="AX560"/>
      <c r="BL560" s="111"/>
      <c r="BM560"/>
    </row>
    <row r="561" spans="15:65" x14ac:dyDescent="0.25">
      <c r="O561"/>
      <c r="AV561" s="111"/>
      <c r="AW561" s="111"/>
      <c r="AX561"/>
      <c r="BL561" s="111"/>
      <c r="BM561"/>
    </row>
    <row r="562" spans="15:65" x14ac:dyDescent="0.25">
      <c r="O562"/>
      <c r="AV562" s="111"/>
      <c r="AW562" s="111"/>
      <c r="AX562"/>
      <c r="BL562" s="111"/>
      <c r="BM562"/>
    </row>
  </sheetData>
  <sortState xmlns:xlrd2="http://schemas.microsoft.com/office/spreadsheetml/2017/richdata2" ref="A1:BT562">
    <sortCondition ref="A1:A562"/>
  </sortState>
  <phoneticPr fontId="7" type="noConversion"/>
  <pageMargins left="0.7" right="0.7" top="0.78740157499999996" bottom="0.78740157499999996"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3434AAF8FFCBB4080A25BA3C26E6DC3" ma:contentTypeVersion="3" ma:contentTypeDescription="Ein neues Dokument erstellen." ma:contentTypeScope="" ma:versionID="425e5ec15c7f8499b7197d2a650c3529">
  <xsd:schema xmlns:xsd="http://www.w3.org/2001/XMLSchema" xmlns:xs="http://www.w3.org/2001/XMLSchema" xmlns:p="http://schemas.microsoft.com/office/2006/metadata/properties" xmlns:ns2="c93d337b-58dc-437b-b0d5-350b042659a7" targetNamespace="http://schemas.microsoft.com/office/2006/metadata/properties" ma:root="true" ma:fieldsID="c6aa28c1ff6a03c766c3ad854df5ab8f" ns2:_="">
    <xsd:import namespace="c93d337b-58dc-437b-b0d5-350b042659a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d337b-58dc-437b-b0d5-350b04265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5813C4-03C2-4C3C-9926-CAC1F0CE5F11}">
  <ds:schemaRefs>
    <ds:schemaRef ds:uri="http://schemas.microsoft.com/sharepoint/v3/contenttype/forms"/>
  </ds:schemaRefs>
</ds:datastoreItem>
</file>

<file path=customXml/itemProps2.xml><?xml version="1.0" encoding="utf-8"?>
<ds:datastoreItem xmlns:ds="http://schemas.openxmlformats.org/officeDocument/2006/customXml" ds:itemID="{5F06FEC4-57E6-4AEC-9A1F-3DC5B1D27E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F55766-0683-49FD-BEE7-9C4303C5E0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d337b-58dc-437b-b0d5-350b04265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Mastersheet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Britta</dc:creator>
  <cp:keywords/>
  <dc:description/>
  <cp:lastModifiedBy>Jörg Forstner</cp:lastModifiedBy>
  <cp:revision/>
  <dcterms:created xsi:type="dcterms:W3CDTF">2014-08-13T09:22:15Z</dcterms:created>
  <dcterms:modified xsi:type="dcterms:W3CDTF">2024-11-20T13:03:41Z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0x01010053434AAF8FFCBB4080A25BA3C26E6DC3</vt:lpwstr>
  </property>
  <property fmtid="{D5CDD505-2E9C-101B-9397-08002B2CF9AE}" pid="3" name="MSIP_Label_a7aa4e98-6529-4c44-a984-802601a50ae7_Enabled">
    <vt:lpwstr>true</vt:lpwstr>
  </property>
  <property fmtid="{D5CDD505-2E9C-101B-9397-08002B2CF9AE}" pid="4" name="MSIP_Label_a7aa4e98-6529-4c44-a984-802601a50ae7_SetDate">
    <vt:lpwstr>2024-06-12T12:24:39Z</vt:lpwstr>
  </property>
  <property fmtid="{D5CDD505-2E9C-101B-9397-08002B2CF9AE}" pid="5" name="MSIP_Label_a7aa4e98-6529-4c44-a984-802601a50ae7_Method">
    <vt:lpwstr>Standard</vt:lpwstr>
  </property>
  <property fmtid="{D5CDD505-2E9C-101B-9397-08002B2CF9AE}" pid="6" name="MSIP_Label_a7aa4e98-6529-4c44-a984-802601a50ae7_Name">
    <vt:lpwstr>Restricted</vt:lpwstr>
  </property>
  <property fmtid="{D5CDD505-2E9C-101B-9397-08002B2CF9AE}" pid="7" name="MSIP_Label_a7aa4e98-6529-4c44-a984-802601a50ae7_SiteId">
    <vt:lpwstr>ec187d5e-d331-4cda-a1dc-cf8219fce6b0</vt:lpwstr>
  </property>
  <property fmtid="{D5CDD505-2E9C-101B-9397-08002B2CF9AE}" pid="8" name="MSIP_Label_a7aa4e98-6529-4c44-a984-802601a50ae7_ActionId">
    <vt:lpwstr>f7d3bc1f-bb32-4e00-b830-914bd0d820d1</vt:lpwstr>
  </property>
  <property fmtid="{D5CDD505-2E9C-101B-9397-08002B2CF9AE}" pid="9" name="MSIP_Label_a7aa4e98-6529-4c44-a984-802601a50ae7_ContentBits">
    <vt:lpwstr>0</vt:lpwstr>
  </property>
</Properties>
</file>