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an\Desktop\"/>
    </mc:Choice>
  </mc:AlternateContent>
  <xr:revisionPtr revIDLastSave="0" documentId="8_{751AD4A6-70A3-487D-8376-1A4E6D11CD99}" xr6:coauthVersionLast="47" xr6:coauthVersionMax="47" xr10:uidLastSave="{00000000-0000-0000-0000-000000000000}"/>
  <bookViews>
    <workbookView xWindow="-120" yWindow="-120" windowWidth="20730" windowHeight="11160" xr2:uid="{8FC12E4B-1199-412D-9FA5-6102CE0F97C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49" i="1" l="1"/>
  <c r="C43" i="1"/>
  <c r="D44" i="1"/>
  <c r="D49" i="1" s="1"/>
  <c r="C60" i="1"/>
  <c r="D67" i="1"/>
  <c r="D59" i="1"/>
  <c r="C59" i="1"/>
  <c r="D58" i="1"/>
  <c r="D57" i="1"/>
  <c r="C50" i="1"/>
  <c r="C49" i="1"/>
  <c r="C48" i="1"/>
  <c r="C25" i="1"/>
  <c r="D26" i="1" s="1"/>
  <c r="D48" i="1" s="1"/>
  <c r="J48" i="1"/>
  <c r="I42" i="1"/>
  <c r="J28" i="1"/>
  <c r="J27" i="1" s="1"/>
  <c r="I26" i="1" s="1"/>
  <c r="J18" i="1"/>
  <c r="J17" i="1" s="1"/>
  <c r="I16" i="1" s="1"/>
  <c r="D75" i="1"/>
  <c r="C77" i="1" s="1"/>
  <c r="I31" i="1"/>
  <c r="I48" i="1" s="1"/>
  <c r="D39" i="1"/>
  <c r="C38" i="1" s="1"/>
  <c r="C30" i="1"/>
  <c r="D31" i="1" s="1"/>
  <c r="D21" i="1"/>
  <c r="C20" i="1" s="1"/>
  <c r="D8" i="1"/>
  <c r="C12" i="1"/>
  <c r="D13" i="1" s="1"/>
  <c r="C65" i="1" l="1"/>
  <c r="C66" i="1"/>
  <c r="C51" i="1"/>
  <c r="D51" i="1"/>
  <c r="D52" i="1" s="1"/>
  <c r="J32" i="1"/>
  <c r="J41" i="1" s="1"/>
  <c r="J43" i="1" s="1"/>
  <c r="C67" i="1" l="1"/>
  <c r="D68" i="1" s="1"/>
  <c r="C78" i="1"/>
  <c r="C79" i="1" s="1"/>
</calcChain>
</file>

<file path=xl/sharedStrings.xml><?xml version="1.0" encoding="utf-8"?>
<sst xmlns="http://schemas.openxmlformats.org/spreadsheetml/2006/main" count="62" uniqueCount="12">
  <si>
    <t>mercaderias</t>
  </si>
  <si>
    <t>debe</t>
  </si>
  <si>
    <t>haber</t>
  </si>
  <si>
    <t>PERU</t>
  </si>
  <si>
    <t>variacion de existencias</t>
  </si>
  <si>
    <t>existencias</t>
  </si>
  <si>
    <t>cxccom</t>
  </si>
  <si>
    <t>igv</t>
  </si>
  <si>
    <t>cxpcom</t>
  </si>
  <si>
    <t>ventas</t>
  </si>
  <si>
    <t>costo de venta</t>
  </si>
  <si>
    <t>ESPAÑA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</si>
</sst>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">
    <xf numFmtId="0" fontId="0" fillId="0" borderId="0" xfId="0"/>
    <xf numFmtId="0" fontId="0" fillId="2" borderId="0" xfId="0" applyFill="1"/>
    <xf numFmtId="43" fontId="0" fillId="0" borderId="0" xfId="1" applyFont="1"/>
    <xf numFmtId="43" fontId="0" fillId="0" borderId="0" xfId="0" applyNumberFormat="1"/>
    <xf numFmtId="43" fontId="2" fillId="0" borderId="0" xfId="0" applyNumberFormat="1" applyFont="1"/>
    <xf numFmtId="0" fontId="2" fillId="0" borderId="0" xfId="0" applyFont="1"/>
    <xf numFmtId="43" fontId="2" fillId="0" borderId="0" xfId="1" applyFont="1"/>
    <xf numFmtId="43" fontId="3" fillId="0" borderId="0" xfId="1" applyFont="1"/>
    <xf numFmtId="0" fontId="0" fillId="3" borderId="0" xfId="0" applyFill="1"/>
    <xf numFmtId="0" fontId="3" fillId="0" borderId="0" xfId="0" applyFont="1"/>
    <xf numFmtId="43" fontId="2" fillId="3" borderId="0" xfId="0" applyNumberFormat="1" applyFont="1" applyFill="1"/>
    <xf numFmtId="0" fontId="0" fillId="4" borderId="0" xfId="0" applyFill="1"/>
    <xf numFmtId="43" fontId="2" fillId="4" borderId="0" xfId="1" applyFont="1" applyFill="1"/>
    <xf numFmtId="43" fontId="2" fillId="0" borderId="0" xfId="0" applyNumberFormat="1" applyFont="1" applyFill="1"/>
    <xf numFmtId="0" fontId="0" fillId="0" borderId="0" xfId="0" applyAlignment="1">
      <alignment horizontal="center"/>
    </xf>
    <xf numFmtId="43" fontId="0" fillId="0" borderId="0" xfId="0" applyNumberFormat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869CC-C38E-4D80-8D2E-1263A9CA0DA2}">
  <dimension ref="A1:J79"/>
  <sheetViews>
    <sheetView tabSelected="1" topLeftCell="A34" workbookViewId="0">
      <selection activeCell="D72" sqref="D72"/>
    </sheetView>
  </sheetViews>
  <sheetFormatPr baseColWidth="10" defaultRowHeight="15" x14ac:dyDescent="0.25"/>
  <cols>
    <col min="2" max="2" width="22.28515625" bestFit="1" customWidth="1"/>
    <col min="3" max="3" width="11.85546875" bestFit="1" customWidth="1"/>
    <col min="8" max="8" width="22.28515625" bestFit="1" customWidth="1"/>
  </cols>
  <sheetData>
    <row r="1" spans="1:10" x14ac:dyDescent="0.25">
      <c r="B1" t="s">
        <v>3</v>
      </c>
      <c r="H1" t="s">
        <v>11</v>
      </c>
    </row>
    <row r="3" spans="1:10" x14ac:dyDescent="0.25">
      <c r="C3" t="s">
        <v>1</v>
      </c>
      <c r="D3" t="s">
        <v>2</v>
      </c>
      <c r="I3" t="s">
        <v>1</v>
      </c>
      <c r="J3" t="s">
        <v>2</v>
      </c>
    </row>
    <row r="4" spans="1:10" x14ac:dyDescent="0.25">
      <c r="A4">
        <v>1</v>
      </c>
      <c r="G4">
        <v>1</v>
      </c>
    </row>
    <row r="5" spans="1:10" x14ac:dyDescent="0.25">
      <c r="A5" s="1">
        <v>201</v>
      </c>
      <c r="B5" t="s">
        <v>5</v>
      </c>
      <c r="C5">
        <v>14000</v>
      </c>
      <c r="G5">
        <v>201</v>
      </c>
      <c r="H5" t="s">
        <v>5</v>
      </c>
      <c r="I5">
        <v>14000</v>
      </c>
    </row>
    <row r="6" spans="1:10" x14ac:dyDescent="0.25">
      <c r="A6">
        <v>333</v>
      </c>
      <c r="C6">
        <v>5000</v>
      </c>
      <c r="G6">
        <v>333</v>
      </c>
      <c r="I6">
        <v>5000</v>
      </c>
    </row>
    <row r="7" spans="1:10" x14ac:dyDescent="0.25">
      <c r="A7">
        <v>104</v>
      </c>
      <c r="C7">
        <v>20000</v>
      </c>
      <c r="G7">
        <v>104</v>
      </c>
      <c r="I7">
        <v>20000</v>
      </c>
    </row>
    <row r="8" spans="1:10" x14ac:dyDescent="0.25">
      <c r="A8">
        <v>501</v>
      </c>
      <c r="D8">
        <f>C5+C6+C7</f>
        <v>39000</v>
      </c>
      <c r="G8">
        <v>501</v>
      </c>
      <c r="J8">
        <v>39000</v>
      </c>
    </row>
    <row r="10" spans="1:10" x14ac:dyDescent="0.25">
      <c r="A10">
        <v>2</v>
      </c>
      <c r="G10">
        <v>2</v>
      </c>
    </row>
    <row r="11" spans="1:10" x14ac:dyDescent="0.25">
      <c r="A11">
        <v>601</v>
      </c>
      <c r="B11" t="s">
        <v>0</v>
      </c>
      <c r="C11">
        <v>1500</v>
      </c>
      <c r="G11">
        <v>601</v>
      </c>
      <c r="H11" t="s">
        <v>0</v>
      </c>
      <c r="I11">
        <v>1500</v>
      </c>
    </row>
    <row r="12" spans="1:10" x14ac:dyDescent="0.25">
      <c r="A12">
        <v>4011</v>
      </c>
      <c r="B12" t="s">
        <v>7</v>
      </c>
      <c r="C12">
        <f>C11*0.18</f>
        <v>270</v>
      </c>
      <c r="G12">
        <v>4011</v>
      </c>
      <c r="H12" t="s">
        <v>7</v>
      </c>
      <c r="I12">
        <v>270</v>
      </c>
    </row>
    <row r="13" spans="1:10" x14ac:dyDescent="0.25">
      <c r="A13">
        <v>421</v>
      </c>
      <c r="B13" t="s">
        <v>8</v>
      </c>
      <c r="D13">
        <f>C11+C12</f>
        <v>1770</v>
      </c>
      <c r="G13">
        <v>421</v>
      </c>
      <c r="H13" t="s">
        <v>8</v>
      </c>
      <c r="J13">
        <v>1770</v>
      </c>
    </row>
    <row r="15" spans="1:10" x14ac:dyDescent="0.25">
      <c r="A15">
        <v>3</v>
      </c>
      <c r="G15">
        <v>3</v>
      </c>
    </row>
    <row r="16" spans="1:10" x14ac:dyDescent="0.25">
      <c r="A16" s="1">
        <v>201</v>
      </c>
      <c r="B16" t="s">
        <v>5</v>
      </c>
      <c r="C16">
        <v>1500</v>
      </c>
      <c r="G16">
        <v>121</v>
      </c>
      <c r="H16" t="s">
        <v>6</v>
      </c>
      <c r="I16">
        <f>J17+J18</f>
        <v>53100</v>
      </c>
    </row>
    <row r="17" spans="1:10" x14ac:dyDescent="0.25">
      <c r="A17" s="8">
        <v>611</v>
      </c>
      <c r="B17" t="s">
        <v>4</v>
      </c>
      <c r="D17">
        <v>1500</v>
      </c>
      <c r="G17">
        <v>4011</v>
      </c>
      <c r="H17" t="s">
        <v>7</v>
      </c>
      <c r="J17">
        <f>J18*0.18</f>
        <v>8100</v>
      </c>
    </row>
    <row r="18" spans="1:10" x14ac:dyDescent="0.25">
      <c r="G18">
        <v>701</v>
      </c>
      <c r="H18" t="s">
        <v>9</v>
      </c>
      <c r="J18">
        <f>D22</f>
        <v>45000</v>
      </c>
    </row>
    <row r="19" spans="1:10" x14ac:dyDescent="0.25">
      <c r="A19">
        <v>4</v>
      </c>
    </row>
    <row r="20" spans="1:10" x14ac:dyDescent="0.25">
      <c r="A20">
        <v>121</v>
      </c>
      <c r="B20" t="s">
        <v>6</v>
      </c>
      <c r="C20">
        <f>D21+D22</f>
        <v>53100</v>
      </c>
      <c r="G20">
        <v>4</v>
      </c>
    </row>
    <row r="21" spans="1:10" x14ac:dyDescent="0.25">
      <c r="A21">
        <v>4011</v>
      </c>
      <c r="B21" t="s">
        <v>7</v>
      </c>
      <c r="D21">
        <f>D22*0.18</f>
        <v>8100</v>
      </c>
      <c r="G21">
        <v>601</v>
      </c>
      <c r="H21" t="s">
        <v>0</v>
      </c>
      <c r="I21">
        <v>50000</v>
      </c>
    </row>
    <row r="22" spans="1:10" x14ac:dyDescent="0.25">
      <c r="A22">
        <v>701</v>
      </c>
      <c r="B22" t="s">
        <v>9</v>
      </c>
      <c r="D22">
        <v>45000</v>
      </c>
      <c r="G22">
        <v>4011</v>
      </c>
      <c r="H22" t="s">
        <v>7</v>
      </c>
      <c r="I22">
        <v>9000</v>
      </c>
    </row>
    <row r="23" spans="1:10" x14ac:dyDescent="0.25">
      <c r="G23">
        <v>421</v>
      </c>
      <c r="H23" t="s">
        <v>8</v>
      </c>
      <c r="J23">
        <v>59000</v>
      </c>
    </row>
    <row r="24" spans="1:10" x14ac:dyDescent="0.25">
      <c r="A24">
        <v>5</v>
      </c>
    </row>
    <row r="25" spans="1:10" x14ac:dyDescent="0.25">
      <c r="A25" s="11">
        <v>691</v>
      </c>
      <c r="B25" t="s">
        <v>10</v>
      </c>
      <c r="C25">
        <f>D22*0.6</f>
        <v>27000</v>
      </c>
      <c r="G25">
        <v>5</v>
      </c>
    </row>
    <row r="26" spans="1:10" x14ac:dyDescent="0.25">
      <c r="A26" s="1">
        <v>201</v>
      </c>
      <c r="B26" t="s">
        <v>5</v>
      </c>
      <c r="D26">
        <f>C25</f>
        <v>27000</v>
      </c>
      <c r="G26">
        <v>121</v>
      </c>
      <c r="H26" t="s">
        <v>6</v>
      </c>
      <c r="I26">
        <f>J27+J28</f>
        <v>50740</v>
      </c>
    </row>
    <row r="27" spans="1:10" x14ac:dyDescent="0.25">
      <c r="G27">
        <v>40111</v>
      </c>
      <c r="H27" t="s">
        <v>7</v>
      </c>
      <c r="J27">
        <f>J28*0.18</f>
        <v>7740</v>
      </c>
    </row>
    <row r="28" spans="1:10" x14ac:dyDescent="0.25">
      <c r="A28">
        <v>6</v>
      </c>
      <c r="G28">
        <v>701</v>
      </c>
      <c r="H28" t="s">
        <v>9</v>
      </c>
      <c r="J28">
        <f>D40</f>
        <v>43000</v>
      </c>
    </row>
    <row r="29" spans="1:10" x14ac:dyDescent="0.25">
      <c r="A29">
        <v>601</v>
      </c>
      <c r="B29" t="s">
        <v>0</v>
      </c>
      <c r="C29">
        <v>50000</v>
      </c>
    </row>
    <row r="30" spans="1:10" x14ac:dyDescent="0.25">
      <c r="A30">
        <v>4011</v>
      </c>
      <c r="B30" t="s">
        <v>7</v>
      </c>
      <c r="C30">
        <f>C29*0.18</f>
        <v>9000</v>
      </c>
      <c r="G30">
        <v>6</v>
      </c>
    </row>
    <row r="31" spans="1:10" x14ac:dyDescent="0.25">
      <c r="A31">
        <v>421</v>
      </c>
      <c r="B31" t="s">
        <v>8</v>
      </c>
      <c r="D31">
        <f>C29+C30</f>
        <v>59000</v>
      </c>
      <c r="G31">
        <v>611</v>
      </c>
      <c r="H31" t="s">
        <v>4</v>
      </c>
      <c r="I31">
        <f>I5</f>
        <v>14000</v>
      </c>
    </row>
    <row r="32" spans="1:10" x14ac:dyDescent="0.25">
      <c r="G32">
        <v>201</v>
      </c>
      <c r="H32" t="s">
        <v>5</v>
      </c>
      <c r="J32">
        <f>I31</f>
        <v>14000</v>
      </c>
    </row>
    <row r="33" spans="1:10" x14ac:dyDescent="0.25">
      <c r="A33">
        <v>7</v>
      </c>
    </row>
    <row r="34" spans="1:10" x14ac:dyDescent="0.25">
      <c r="A34" s="1">
        <v>201</v>
      </c>
      <c r="B34" t="s">
        <v>5</v>
      </c>
      <c r="C34">
        <v>50000</v>
      </c>
      <c r="G34">
        <v>7</v>
      </c>
    </row>
    <row r="35" spans="1:10" x14ac:dyDescent="0.25">
      <c r="A35" s="8">
        <v>611</v>
      </c>
      <c r="B35" t="s">
        <v>4</v>
      </c>
      <c r="D35">
        <v>50000</v>
      </c>
      <c r="G35">
        <v>201</v>
      </c>
      <c r="H35" t="s">
        <v>5</v>
      </c>
      <c r="I35">
        <v>12700</v>
      </c>
    </row>
    <row r="36" spans="1:10" x14ac:dyDescent="0.25">
      <c r="G36">
        <v>611</v>
      </c>
      <c r="H36" t="s">
        <v>4</v>
      </c>
      <c r="J36">
        <v>12700</v>
      </c>
    </row>
    <row r="37" spans="1:10" x14ac:dyDescent="0.25">
      <c r="A37">
        <v>8</v>
      </c>
    </row>
    <row r="38" spans="1:10" x14ac:dyDescent="0.25">
      <c r="A38">
        <v>121</v>
      </c>
      <c r="B38" t="s">
        <v>6</v>
      </c>
      <c r="C38">
        <f>D39+D40</f>
        <v>50740</v>
      </c>
    </row>
    <row r="39" spans="1:10" x14ac:dyDescent="0.25">
      <c r="A39">
        <v>40111</v>
      </c>
      <c r="B39" t="s">
        <v>7</v>
      </c>
      <c r="D39">
        <f>D40*0.18</f>
        <v>7740</v>
      </c>
      <c r="I39" t="s">
        <v>5</v>
      </c>
    </row>
    <row r="40" spans="1:10" x14ac:dyDescent="0.25">
      <c r="A40">
        <v>701</v>
      </c>
      <c r="B40" t="s">
        <v>9</v>
      </c>
      <c r="D40">
        <v>43000</v>
      </c>
      <c r="I40" t="s">
        <v>1</v>
      </c>
      <c r="J40" t="s">
        <v>2</v>
      </c>
    </row>
    <row r="41" spans="1:10" x14ac:dyDescent="0.25">
      <c r="I41">
        <v>14000</v>
      </c>
      <c r="J41">
        <f>J32</f>
        <v>14000</v>
      </c>
    </row>
    <row r="42" spans="1:10" x14ac:dyDescent="0.25">
      <c r="A42">
        <v>9</v>
      </c>
      <c r="I42">
        <f>I35</f>
        <v>12700</v>
      </c>
    </row>
    <row r="43" spans="1:10" x14ac:dyDescent="0.25">
      <c r="A43" s="11">
        <v>691</v>
      </c>
      <c r="B43" t="s">
        <v>10</v>
      </c>
      <c r="C43">
        <f>D40*0.6</f>
        <v>25800</v>
      </c>
      <c r="J43" s="6">
        <f>I41+I42-J41</f>
        <v>12700</v>
      </c>
    </row>
    <row r="44" spans="1:10" x14ac:dyDescent="0.25">
      <c r="A44" s="1">
        <v>201</v>
      </c>
      <c r="B44" t="s">
        <v>5</v>
      </c>
      <c r="D44">
        <f>C43</f>
        <v>25800</v>
      </c>
    </row>
    <row r="46" spans="1:10" x14ac:dyDescent="0.25">
      <c r="C46" s="14" t="s">
        <v>5</v>
      </c>
      <c r="D46" s="14"/>
      <c r="I46" t="s">
        <v>4</v>
      </c>
    </row>
    <row r="47" spans="1:10" x14ac:dyDescent="0.25">
      <c r="C47" t="s">
        <v>1</v>
      </c>
      <c r="D47" t="s">
        <v>2</v>
      </c>
      <c r="I47" t="s">
        <v>1</v>
      </c>
      <c r="J47" t="s">
        <v>2</v>
      </c>
    </row>
    <row r="48" spans="1:10" x14ac:dyDescent="0.25">
      <c r="C48" s="2">
        <f>C5</f>
        <v>14000</v>
      </c>
      <c r="D48" s="2">
        <f>D26</f>
        <v>27000</v>
      </c>
      <c r="I48">
        <f>I31</f>
        <v>14000</v>
      </c>
      <c r="J48">
        <f>J36</f>
        <v>12700</v>
      </c>
    </row>
    <row r="49" spans="3:10" x14ac:dyDescent="0.25">
      <c r="C49" s="2">
        <f>C16</f>
        <v>1500</v>
      </c>
      <c r="D49" s="2">
        <f>D44</f>
        <v>25800</v>
      </c>
      <c r="I49" s="6"/>
      <c r="J49" s="5">
        <f>I48-J48</f>
        <v>1300</v>
      </c>
    </row>
    <row r="50" spans="3:10" x14ac:dyDescent="0.25">
      <c r="C50" s="2">
        <f>C34</f>
        <v>50000</v>
      </c>
      <c r="D50" s="2"/>
    </row>
    <row r="51" spans="3:10" x14ac:dyDescent="0.25">
      <c r="C51" s="7">
        <f>SUM(C48:C50)</f>
        <v>65500</v>
      </c>
      <c r="D51" s="7">
        <f>SUM(D48:D50)</f>
        <v>52800</v>
      </c>
    </row>
    <row r="52" spans="3:10" x14ac:dyDescent="0.25">
      <c r="D52" s="13">
        <f>C51-D51</f>
        <v>12700</v>
      </c>
    </row>
    <row r="55" spans="3:10" x14ac:dyDescent="0.25">
      <c r="C55" s="14" t="s">
        <v>4</v>
      </c>
      <c r="D55" s="14"/>
    </row>
    <row r="56" spans="3:10" x14ac:dyDescent="0.25">
      <c r="C56" t="s">
        <v>1</v>
      </c>
      <c r="D56" t="s">
        <v>2</v>
      </c>
    </row>
    <row r="57" spans="3:10" x14ac:dyDescent="0.25">
      <c r="D57" s="2">
        <f>D17</f>
        <v>1500</v>
      </c>
    </row>
    <row r="58" spans="3:10" x14ac:dyDescent="0.25">
      <c r="D58" s="2">
        <f>D35</f>
        <v>50000</v>
      </c>
    </row>
    <row r="59" spans="3:10" x14ac:dyDescent="0.25">
      <c r="C59" s="9">
        <f>SUM(C57:C58)</f>
        <v>0</v>
      </c>
      <c r="D59" s="7">
        <f>SUM(D57:D58)</f>
        <v>51500</v>
      </c>
    </row>
    <row r="60" spans="3:10" x14ac:dyDescent="0.25">
      <c r="C60" s="10">
        <f>D59-C59</f>
        <v>51500</v>
      </c>
    </row>
    <row r="63" spans="3:10" x14ac:dyDescent="0.25">
      <c r="C63" s="14" t="s">
        <v>10</v>
      </c>
      <c r="D63" s="14"/>
    </row>
    <row r="64" spans="3:10" x14ac:dyDescent="0.25">
      <c r="C64" t="s">
        <v>1</v>
      </c>
      <c r="D64" t="s">
        <v>2</v>
      </c>
    </row>
    <row r="65" spans="3:4" x14ac:dyDescent="0.25">
      <c r="C65">
        <f>C25</f>
        <v>27000</v>
      </c>
    </row>
    <row r="66" spans="3:4" x14ac:dyDescent="0.25">
      <c r="C66">
        <f>C43</f>
        <v>25800</v>
      </c>
    </row>
    <row r="67" spans="3:4" x14ac:dyDescent="0.25">
      <c r="C67" s="9">
        <f>SUM(C65:C66)</f>
        <v>52800</v>
      </c>
      <c r="D67" s="9">
        <f>SUM(D65:D66)</f>
        <v>0</v>
      </c>
    </row>
    <row r="68" spans="3:4" x14ac:dyDescent="0.25">
      <c r="D68" s="12">
        <f>C67-D67</f>
        <v>52800</v>
      </c>
    </row>
    <row r="70" spans="3:4" x14ac:dyDescent="0.25">
      <c r="D70" s="4"/>
    </row>
    <row r="71" spans="3:4" x14ac:dyDescent="0.25">
      <c r="C71" s="4"/>
      <c r="D71" s="3"/>
    </row>
    <row r="73" spans="3:4" x14ac:dyDescent="0.25">
      <c r="C73" s="15" t="s">
        <v>9</v>
      </c>
      <c r="D73" s="15"/>
    </row>
    <row r="74" spans="3:4" x14ac:dyDescent="0.25">
      <c r="C74" t="s">
        <v>1</v>
      </c>
      <c r="D74" t="s">
        <v>2</v>
      </c>
    </row>
    <row r="75" spans="3:4" x14ac:dyDescent="0.25">
      <c r="D75" s="2">
        <f>D22+D40</f>
        <v>88000</v>
      </c>
    </row>
    <row r="77" spans="3:4" x14ac:dyDescent="0.25">
      <c r="C77" s="3">
        <f>D75</f>
        <v>88000</v>
      </c>
    </row>
    <row r="78" spans="3:4" x14ac:dyDescent="0.25">
      <c r="C78">
        <f>C65</f>
        <v>27000</v>
      </c>
    </row>
    <row r="79" spans="3:4" x14ac:dyDescent="0.25">
      <c r="C79" s="3">
        <f>C77-C78</f>
        <v>61000</v>
      </c>
    </row>
  </sheetData>
  <mergeCells count="4">
    <mergeCell ref="C46:D46"/>
    <mergeCell ref="C55:D55"/>
    <mergeCell ref="C63:D63"/>
    <mergeCell ref="C73:D7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</dc:creator>
  <cp:lastModifiedBy>Jean</cp:lastModifiedBy>
  <dcterms:created xsi:type="dcterms:W3CDTF">2022-03-18T16:23:12Z</dcterms:created>
  <dcterms:modified xsi:type="dcterms:W3CDTF">2022-03-18T20:33:01Z</dcterms:modified>
</cp:coreProperties>
</file>