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wd\Documents\"/>
    </mc:Choice>
  </mc:AlternateContent>
  <xr:revisionPtr revIDLastSave="0" documentId="8_{63DE9AF8-3421-47F8-B43E-680EA0643B2A}" xr6:coauthVersionLast="47" xr6:coauthVersionMax="47" xr10:uidLastSave="{00000000-0000-0000-0000-000000000000}"/>
  <bookViews>
    <workbookView xWindow="-120" yWindow="-120" windowWidth="28920" windowHeight="13620" xr2:uid="{54CDA4D3-1258-49BF-89A5-BC2642FD9A61}"/>
  </bookViews>
  <sheets>
    <sheet name="绩效考评结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J17" i="1" s="1"/>
  <c r="H16" i="1"/>
  <c r="I16" i="1" s="1"/>
  <c r="J15" i="1"/>
  <c r="I15" i="1"/>
  <c r="H15" i="1"/>
  <c r="H14" i="1"/>
  <c r="J14" i="1" s="1"/>
  <c r="H13" i="1"/>
  <c r="I13" i="1" s="1"/>
  <c r="J12" i="1"/>
  <c r="H12" i="1"/>
  <c r="I12" i="1" s="1"/>
  <c r="H11" i="1"/>
  <c r="J11" i="1" s="1"/>
  <c r="H10" i="1"/>
  <c r="J10" i="1" s="1"/>
  <c r="H9" i="1"/>
  <c r="J9" i="1" s="1"/>
  <c r="H8" i="1"/>
  <c r="I8" i="1" s="1"/>
  <c r="J7" i="1"/>
  <c r="I7" i="1"/>
  <c r="H7" i="1"/>
  <c r="H6" i="1"/>
  <c r="J6" i="1" s="1"/>
  <c r="H5" i="1"/>
  <c r="J5" i="1" s="1"/>
  <c r="J4" i="1"/>
  <c r="H4" i="1"/>
  <c r="I4" i="1" s="1"/>
  <c r="H3" i="1"/>
  <c r="J3" i="1" s="1"/>
  <c r="H2" i="1"/>
  <c r="J2" i="1" s="1"/>
  <c r="J13" i="1" l="1"/>
  <c r="I2" i="1"/>
  <c r="I10" i="1"/>
  <c r="I5" i="1"/>
  <c r="J16" i="1"/>
  <c r="I3" i="1"/>
  <c r="I11" i="1"/>
  <c r="I6" i="1"/>
  <c r="I14" i="1"/>
  <c r="J8" i="1"/>
  <c r="I9" i="1"/>
  <c r="I17" i="1"/>
</calcChain>
</file>

<file path=xl/sharedStrings.xml><?xml version="1.0" encoding="utf-8"?>
<sst xmlns="http://schemas.openxmlformats.org/spreadsheetml/2006/main" count="45" uniqueCount="40">
  <si>
    <t>姓名</t>
  </si>
  <si>
    <t>岗位</t>
  </si>
  <si>
    <t>部门负责人分数</t>
  </si>
  <si>
    <t>部门经理分数</t>
    <phoneticPr fontId="3" type="noConversion"/>
  </si>
  <si>
    <t>员工互评分数</t>
    <phoneticPr fontId="3" type="noConversion"/>
  </si>
  <si>
    <t>分管领导分数</t>
    <phoneticPr fontId="3" type="noConversion"/>
  </si>
  <si>
    <t>最终分数</t>
  </si>
  <si>
    <t>绩效等级</t>
  </si>
  <si>
    <t>分数排名</t>
    <phoneticPr fontId="3" type="noConversion"/>
  </si>
  <si>
    <t>毛俊</t>
  </si>
  <si>
    <t>运维、支持</t>
  </si>
  <si>
    <t>杨扬</t>
  </si>
  <si>
    <t>网络主管、安全、系统</t>
  </si>
  <si>
    <t>胡腾云</t>
  </si>
  <si>
    <t>运维主管、数据库、系统</t>
  </si>
  <si>
    <t>瞿佳</t>
  </si>
  <si>
    <t>运维、审计</t>
  </si>
  <si>
    <t>李润森</t>
  </si>
  <si>
    <t>运维主管</t>
  </si>
  <si>
    <t>翟浩</t>
  </si>
  <si>
    <t>开发主管</t>
  </si>
  <si>
    <t>仇炜</t>
  </si>
  <si>
    <t>开发、运维</t>
  </si>
  <si>
    <t>刘会影</t>
  </si>
  <si>
    <t>开发</t>
  </si>
  <si>
    <t>陈佳佳</t>
  </si>
  <si>
    <t>运维、联络、文档</t>
  </si>
  <si>
    <t>宋涛</t>
  </si>
  <si>
    <t>关章华</t>
  </si>
  <si>
    <t>刘俊</t>
  </si>
  <si>
    <t>华明</t>
  </si>
  <si>
    <t>运维</t>
  </si>
  <si>
    <t>杨为峰</t>
  </si>
  <si>
    <t>孙磊</t>
  </si>
  <si>
    <t>安全</t>
  </si>
  <si>
    <t>郑本成</t>
  </si>
  <si>
    <t>部门负责人分数权重</t>
    <phoneticPr fontId="3" type="noConversion"/>
  </si>
  <si>
    <t>部门经理分数权重</t>
    <phoneticPr fontId="3" type="noConversion"/>
  </si>
  <si>
    <t>员工互评分数权重</t>
    <phoneticPr fontId="3" type="noConversion"/>
  </si>
  <si>
    <t>分管领导分数权重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</si>
</sst>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7671-1B99-404B-BFB0-31801F7556C9}">
  <dimension ref="B1:J20"/>
  <sheetViews>
    <sheetView tabSelected="1" workbookViewId="0">
      <selection activeCell="C26" sqref="C26"/>
    </sheetView>
  </sheetViews>
  <sheetFormatPr defaultRowHeight="14.25" x14ac:dyDescent="0.15"/>
  <cols>
    <col min="2" max="2" width="7.5" bestFit="1" customWidth="1"/>
    <col min="3" max="3" width="25" bestFit="1" customWidth="1"/>
    <col min="4" max="4" width="20.5" bestFit="1" customWidth="1"/>
    <col min="5" max="7" width="18.375" bestFit="1" customWidth="1"/>
    <col min="8" max="8" width="9.5" bestFit="1" customWidth="1"/>
    <col min="10" max="10" width="9.5" bestFit="1" customWidth="1"/>
  </cols>
  <sheetData>
    <row r="1" spans="2:10" s="2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2:10" x14ac:dyDescent="0.15">
      <c r="B2" s="3" t="s">
        <v>9</v>
      </c>
      <c r="C2" s="4" t="s">
        <v>10</v>
      </c>
      <c r="D2" s="5">
        <v>85</v>
      </c>
      <c r="E2" s="5">
        <v>85</v>
      </c>
      <c r="F2" s="5">
        <v>94.6</v>
      </c>
      <c r="G2" s="5">
        <v>79</v>
      </c>
      <c r="H2" s="5">
        <f>D2*D$20+E2*E$20+F2*F$20+G2*G$20</f>
        <v>84.64</v>
      </c>
      <c r="I2" s="5" t="str">
        <f>IF(H2&gt;=90,"A",IF(H2&gt;=80,"B",IF(H2&gt;=70,"C","D")))</f>
        <v>B</v>
      </c>
      <c r="J2" s="5">
        <f>RANK(H2,H$2:H$17)</f>
        <v>14</v>
      </c>
    </row>
    <row r="3" spans="2:10" x14ac:dyDescent="0.15">
      <c r="B3" s="3" t="s">
        <v>11</v>
      </c>
      <c r="C3" s="4" t="s">
        <v>12</v>
      </c>
      <c r="D3" s="5">
        <v>97</v>
      </c>
      <c r="E3" s="5">
        <v>97</v>
      </c>
      <c r="F3" s="5">
        <v>97.066666666666663</v>
      </c>
      <c r="G3" s="5">
        <v>94</v>
      </c>
      <c r="H3" s="5">
        <f>D3*D$20+E3*E$20+F3*F$20+G3*G$20</f>
        <v>96.11</v>
      </c>
      <c r="I3" s="5" t="str">
        <f t="shared" ref="I3:I17" si="0">IF(H3&gt;=90,"A",IF(H3&gt;=80,"B",IF(H3&gt;=70,"C","D")))</f>
        <v>A</v>
      </c>
      <c r="J3" s="5">
        <f t="shared" ref="J3:J17" si="1">RANK(H3,H$2:H$17)</f>
        <v>1</v>
      </c>
    </row>
    <row r="4" spans="2:10" x14ac:dyDescent="0.15">
      <c r="B4" s="3" t="s">
        <v>13</v>
      </c>
      <c r="C4" s="4" t="s">
        <v>14</v>
      </c>
      <c r="D4" s="5">
        <v>89</v>
      </c>
      <c r="E4" s="5">
        <v>89</v>
      </c>
      <c r="F4" s="5">
        <v>96.333333333333329</v>
      </c>
      <c r="G4" s="5">
        <v>86</v>
      </c>
      <c r="H4" s="5">
        <f>D4*D$20+E4*E$20+F4*F$20+G4*G$20</f>
        <v>89.2</v>
      </c>
      <c r="I4" s="5" t="str">
        <f t="shared" si="0"/>
        <v>B</v>
      </c>
      <c r="J4" s="5">
        <f t="shared" si="1"/>
        <v>6</v>
      </c>
    </row>
    <row r="5" spans="2:10" x14ac:dyDescent="0.15">
      <c r="B5" s="3" t="s">
        <v>15</v>
      </c>
      <c r="C5" s="4" t="s">
        <v>16</v>
      </c>
      <c r="D5" s="5">
        <v>85</v>
      </c>
      <c r="E5" s="5">
        <v>85</v>
      </c>
      <c r="F5" s="5">
        <v>95.066666666666663</v>
      </c>
      <c r="G5" s="5">
        <v>77</v>
      </c>
      <c r="H5" s="5">
        <f>D5*D$20+E5*E$20+F5*F$20+G5*G$20</f>
        <v>84.11</v>
      </c>
      <c r="I5" s="5" t="str">
        <f t="shared" si="0"/>
        <v>B</v>
      </c>
      <c r="J5" s="5">
        <f t="shared" si="1"/>
        <v>16</v>
      </c>
    </row>
    <row r="6" spans="2:10" x14ac:dyDescent="0.15">
      <c r="B6" s="3" t="s">
        <v>17</v>
      </c>
      <c r="C6" s="4" t="s">
        <v>18</v>
      </c>
      <c r="D6" s="5">
        <v>92</v>
      </c>
      <c r="E6" s="5">
        <v>92</v>
      </c>
      <c r="F6" s="5">
        <v>96.4</v>
      </c>
      <c r="G6" s="5">
        <v>87</v>
      </c>
      <c r="H6" s="5">
        <f>D6*D$20+E6*E$20+F6*F$20+G6*G$20</f>
        <v>91.16</v>
      </c>
      <c r="I6" s="5" t="str">
        <f t="shared" si="0"/>
        <v>A</v>
      </c>
      <c r="J6" s="5">
        <f t="shared" si="1"/>
        <v>3</v>
      </c>
    </row>
    <row r="7" spans="2:10" x14ac:dyDescent="0.15">
      <c r="B7" s="3" t="s">
        <v>19</v>
      </c>
      <c r="C7" s="4" t="s">
        <v>20</v>
      </c>
      <c r="D7" s="5">
        <v>91</v>
      </c>
      <c r="E7" s="5">
        <v>92</v>
      </c>
      <c r="F7" s="5">
        <v>96.6</v>
      </c>
      <c r="G7" s="5">
        <v>93</v>
      </c>
      <c r="H7" s="5">
        <f>D7*D$20+E7*E$20+F7*F$20+G7*G$20</f>
        <v>92.539999999999992</v>
      </c>
      <c r="I7" s="5" t="str">
        <f t="shared" si="0"/>
        <v>A</v>
      </c>
      <c r="J7" s="5">
        <f t="shared" si="1"/>
        <v>2</v>
      </c>
    </row>
    <row r="8" spans="2:10" x14ac:dyDescent="0.15">
      <c r="B8" s="3" t="s">
        <v>21</v>
      </c>
      <c r="C8" s="4" t="s">
        <v>22</v>
      </c>
      <c r="D8" s="5">
        <v>84</v>
      </c>
      <c r="E8" s="5">
        <v>84</v>
      </c>
      <c r="F8" s="5">
        <v>95.733333333333334</v>
      </c>
      <c r="G8" s="5">
        <v>79</v>
      </c>
      <c r="H8" s="5">
        <f>D8*D$20+E8*E$20+F8*F$20+G8*G$20</f>
        <v>84.26</v>
      </c>
      <c r="I8" s="5" t="str">
        <f t="shared" si="0"/>
        <v>B</v>
      </c>
      <c r="J8" s="5">
        <f t="shared" si="1"/>
        <v>15</v>
      </c>
    </row>
    <row r="9" spans="2:10" x14ac:dyDescent="0.15">
      <c r="B9" s="3" t="s">
        <v>23</v>
      </c>
      <c r="C9" s="4" t="s">
        <v>24</v>
      </c>
      <c r="D9" s="5">
        <v>86</v>
      </c>
      <c r="E9" s="5">
        <v>86</v>
      </c>
      <c r="F9" s="5">
        <v>96.266666666666666</v>
      </c>
      <c r="G9" s="5">
        <v>91</v>
      </c>
      <c r="H9" s="5">
        <f>D9*D$20+E9*E$20+F9*F$20+G9*G$20</f>
        <v>89.04</v>
      </c>
      <c r="I9" s="5" t="str">
        <f t="shared" si="0"/>
        <v>B</v>
      </c>
      <c r="J9" s="5">
        <f t="shared" si="1"/>
        <v>7</v>
      </c>
    </row>
    <row r="10" spans="2:10" x14ac:dyDescent="0.15">
      <c r="B10" s="3" t="s">
        <v>25</v>
      </c>
      <c r="C10" s="4" t="s">
        <v>26</v>
      </c>
      <c r="D10" s="5">
        <v>89</v>
      </c>
      <c r="E10" s="5">
        <v>89</v>
      </c>
      <c r="F10" s="5">
        <v>96.266666666666666</v>
      </c>
      <c r="G10" s="5">
        <v>88</v>
      </c>
      <c r="H10" s="5">
        <f>D10*D$20+E10*E$20+F10*F$20+G10*G$20</f>
        <v>89.789999999999992</v>
      </c>
      <c r="I10" s="5" t="str">
        <f t="shared" si="0"/>
        <v>B</v>
      </c>
      <c r="J10" s="5">
        <f t="shared" si="1"/>
        <v>4</v>
      </c>
    </row>
    <row r="11" spans="2:10" x14ac:dyDescent="0.15">
      <c r="B11" s="3" t="s">
        <v>27</v>
      </c>
      <c r="C11" s="4" t="s">
        <v>10</v>
      </c>
      <c r="D11" s="5">
        <v>85</v>
      </c>
      <c r="E11" s="5">
        <v>85</v>
      </c>
      <c r="F11" s="5">
        <v>95.86666666666666</v>
      </c>
      <c r="G11" s="5">
        <v>80</v>
      </c>
      <c r="H11" s="5">
        <f>D11*D$20+E11*E$20+F11*F$20+G11*G$20</f>
        <v>85.13</v>
      </c>
      <c r="I11" s="5" t="str">
        <f t="shared" si="0"/>
        <v>B</v>
      </c>
      <c r="J11" s="5">
        <f t="shared" si="1"/>
        <v>12</v>
      </c>
    </row>
    <row r="12" spans="2:10" x14ac:dyDescent="0.15">
      <c r="B12" s="3" t="s">
        <v>28</v>
      </c>
      <c r="C12" s="4" t="s">
        <v>20</v>
      </c>
      <c r="D12" s="5">
        <v>85</v>
      </c>
      <c r="E12" s="5">
        <v>85</v>
      </c>
      <c r="F12" s="5">
        <v>95.266666666666666</v>
      </c>
      <c r="G12" s="5">
        <v>81</v>
      </c>
      <c r="H12" s="5">
        <f>D12*D$20+E12*E$20+F12*F$20+G12*G$20</f>
        <v>85.34</v>
      </c>
      <c r="I12" s="5" t="str">
        <f t="shared" si="0"/>
        <v>B</v>
      </c>
      <c r="J12" s="5">
        <f t="shared" si="1"/>
        <v>11</v>
      </c>
    </row>
    <row r="13" spans="2:10" x14ac:dyDescent="0.15">
      <c r="B13" s="3" t="s">
        <v>29</v>
      </c>
      <c r="C13" s="4" t="s">
        <v>18</v>
      </c>
      <c r="D13" s="5">
        <v>88</v>
      </c>
      <c r="E13" s="5">
        <v>88</v>
      </c>
      <c r="F13" s="5">
        <v>96.666666666666671</v>
      </c>
      <c r="G13" s="5">
        <v>83</v>
      </c>
      <c r="H13" s="5">
        <f>D13*D$20+E13*E$20+F13*F$20+G13*G$20</f>
        <v>87.800000000000011</v>
      </c>
      <c r="I13" s="5" t="str">
        <f t="shared" si="0"/>
        <v>B</v>
      </c>
      <c r="J13" s="5">
        <f t="shared" si="1"/>
        <v>8</v>
      </c>
    </row>
    <row r="14" spans="2:10" x14ac:dyDescent="0.15">
      <c r="B14" s="3" t="s">
        <v>30</v>
      </c>
      <c r="C14" s="4" t="s">
        <v>31</v>
      </c>
      <c r="D14" s="5">
        <v>85</v>
      </c>
      <c r="E14" s="5">
        <v>85</v>
      </c>
      <c r="F14" s="5">
        <v>95.933333333333337</v>
      </c>
      <c r="G14" s="5">
        <v>79</v>
      </c>
      <c r="H14" s="5">
        <f>D14*D$20+E14*E$20+F14*F$20+G14*G$20</f>
        <v>84.84</v>
      </c>
      <c r="I14" s="5" t="str">
        <f t="shared" si="0"/>
        <v>B</v>
      </c>
      <c r="J14" s="5">
        <f t="shared" si="1"/>
        <v>13</v>
      </c>
    </row>
    <row r="15" spans="2:10" x14ac:dyDescent="0.15">
      <c r="B15" s="3" t="s">
        <v>32</v>
      </c>
      <c r="C15" s="4" t="s">
        <v>10</v>
      </c>
      <c r="D15" s="5">
        <v>86</v>
      </c>
      <c r="E15" s="5">
        <v>86</v>
      </c>
      <c r="F15" s="5">
        <v>94.86666666666666</v>
      </c>
      <c r="G15" s="5">
        <v>80</v>
      </c>
      <c r="H15" s="5">
        <f>D15*D$20+E15*E$20+F15*F$20+G15*G$20</f>
        <v>85.53</v>
      </c>
      <c r="I15" s="5" t="str">
        <f t="shared" si="0"/>
        <v>B</v>
      </c>
      <c r="J15" s="5">
        <f t="shared" si="1"/>
        <v>10</v>
      </c>
    </row>
    <row r="16" spans="2:10" x14ac:dyDescent="0.15">
      <c r="B16" s="3" t="s">
        <v>33</v>
      </c>
      <c r="C16" s="4" t="s">
        <v>34</v>
      </c>
      <c r="D16" s="5">
        <v>89</v>
      </c>
      <c r="E16" s="5">
        <v>89</v>
      </c>
      <c r="F16" s="5">
        <v>95.933333333333337</v>
      </c>
      <c r="G16" s="5">
        <v>88</v>
      </c>
      <c r="H16" s="5">
        <f>D16*D$20+E16*E$20+F16*F$20+G16*G$20</f>
        <v>89.740000000000009</v>
      </c>
      <c r="I16" s="5" t="str">
        <f t="shared" si="0"/>
        <v>B</v>
      </c>
      <c r="J16" s="5">
        <f t="shared" si="1"/>
        <v>5</v>
      </c>
    </row>
    <row r="17" spans="2:10" x14ac:dyDescent="0.15">
      <c r="B17" s="3" t="s">
        <v>35</v>
      </c>
      <c r="C17" s="4" t="s">
        <v>31</v>
      </c>
      <c r="D17" s="5">
        <v>86</v>
      </c>
      <c r="E17" s="5">
        <v>86</v>
      </c>
      <c r="F17" s="5">
        <v>94.266666666666666</v>
      </c>
      <c r="G17" s="5">
        <v>82</v>
      </c>
      <c r="H17" s="5">
        <f>D17*D$20+E17*E$20+F17*F$20+G17*G$20</f>
        <v>86.04</v>
      </c>
      <c r="I17" s="5" t="str">
        <f t="shared" si="0"/>
        <v>B</v>
      </c>
      <c r="J17" s="5">
        <f t="shared" si="1"/>
        <v>9</v>
      </c>
    </row>
    <row r="19" spans="2:10" x14ac:dyDescent="0.15">
      <c r="D19" s="6" t="s">
        <v>36</v>
      </c>
      <c r="E19" s="6" t="s">
        <v>37</v>
      </c>
      <c r="F19" s="6" t="s">
        <v>38</v>
      </c>
      <c r="G19" s="6" t="s">
        <v>39</v>
      </c>
    </row>
    <row r="20" spans="2:10" s="2" customFormat="1" x14ac:dyDescent="0.15">
      <c r="D20" s="7">
        <v>0.45</v>
      </c>
      <c r="E20" s="7">
        <v>0.1</v>
      </c>
      <c r="F20" s="7">
        <v>0.15</v>
      </c>
      <c r="G20" s="7">
        <v>0.3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技术部-孙卫东</dc:creator>
  <cp:lastModifiedBy>技术部-孙卫东</cp:lastModifiedBy>
  <dcterms:created xsi:type="dcterms:W3CDTF">2025-08-07T09:49:49Z</dcterms:created>
  <dcterms:modified xsi:type="dcterms:W3CDTF">2025-08-07T09:50:30Z</dcterms:modified>
</cp:coreProperties>
</file>