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3" i="1" l="1"/>
  <c r="M18" i="1" l="1"/>
  <c r="M17" i="1"/>
  <c r="M7" i="1"/>
  <c r="M6" i="1"/>
</calcChain>
</file>

<file path=xl/sharedStrings.xml><?xml version="1.0" encoding="utf-8"?>
<sst xmlns="http://schemas.openxmlformats.org/spreadsheetml/2006/main" count="89" uniqueCount="54">
  <si>
    <t>MFR</t>
  </si>
  <si>
    <t>Part #</t>
  </si>
  <si>
    <t>Connor-Winfield</t>
  </si>
  <si>
    <t>DOT050F-020.0M</t>
  </si>
  <si>
    <t>Type</t>
  </si>
  <si>
    <t>TCXO</t>
  </si>
  <si>
    <t>0-70</t>
  </si>
  <si>
    <t>T200F-020.0M</t>
  </si>
  <si>
    <t>Over(yrs)</t>
  </si>
  <si>
    <t>-40-85</t>
  </si>
  <si>
    <t>T100F-020.0M</t>
  </si>
  <si>
    <t>Cost</t>
  </si>
  <si>
    <t>M100F-020.0M</t>
  </si>
  <si>
    <t>OX9140S3-020.0M</t>
  </si>
  <si>
    <t>OCXO</t>
  </si>
  <si>
    <t>Initial
(+-)ppm</t>
  </si>
  <si>
    <t>Temp
(+-)ppb</t>
  </si>
  <si>
    <t>Voltage
(+-)ppb</t>
  </si>
  <si>
    <t>Aging
(+-)ppb/day</t>
  </si>
  <si>
    <t>Inclusive
(+-)ppm</t>
  </si>
  <si>
    <t>Temp
Range</t>
  </si>
  <si>
    <t>DOC020F-020.0M</t>
  </si>
  <si>
    <t>OH100-70503CF-020.0M</t>
  </si>
  <si>
    <t>-20-70</t>
  </si>
  <si>
    <t>Supply
Voltage</t>
  </si>
  <si>
    <t>OH200-61003CF-020.0M</t>
  </si>
  <si>
    <t>Power
W</t>
  </si>
  <si>
    <t>1.1-2.5</t>
  </si>
  <si>
    <t>Supply
Current
max mA</t>
  </si>
  <si>
    <t>1.3-3.0</t>
  </si>
  <si>
    <t>Pkg</t>
  </si>
  <si>
    <t>9x14</t>
  </si>
  <si>
    <t>7x5</t>
  </si>
  <si>
    <t>3.2x5</t>
  </si>
  <si>
    <t>25.4x25.4</t>
  </si>
  <si>
    <t>27x36</t>
  </si>
  <si>
    <t>1.15-3.2</t>
  </si>
  <si>
    <t>1.5-3.8</t>
  </si>
  <si>
    <t>Output</t>
  </si>
  <si>
    <t>LVCMOS</t>
  </si>
  <si>
    <t>CMOS</t>
  </si>
  <si>
    <t>Raltron</t>
  </si>
  <si>
    <t>-30-75</t>
  </si>
  <si>
    <t>RTX-230</t>
  </si>
  <si>
    <t>Adj</t>
  </si>
  <si>
    <t>clipped sine</t>
  </si>
  <si>
    <t>12x18</t>
  </si>
  <si>
    <t>Abracon Corp</t>
  </si>
  <si>
    <t>0-50</t>
  </si>
  <si>
    <t>5/3.3</t>
  </si>
  <si>
    <t>25.4x22.1</t>
  </si>
  <si>
    <t>AOCJY-16.384MHZ</t>
  </si>
  <si>
    <t>OX914xS3</t>
  </si>
  <si>
    <t>-55-85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</si>
</sst>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4" fontId="2" fillId="0" borderId="0" xfId="1" applyFont="1"/>
    <xf numFmtId="0" fontId="2" fillId="0" borderId="0" xfId="0" quotePrefix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quotePrefix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0" fontId="2" fillId="0" borderId="0" xfId="0" applyFont="1" applyAlignment="1"/>
    <xf numFmtId="44" fontId="2" fillId="0" borderId="0" xfId="1" applyFont="1" applyAlignment="1"/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5" sqref="J15"/>
    </sheetView>
  </sheetViews>
  <sheetFormatPr defaultRowHeight="15" x14ac:dyDescent="0.25"/>
  <cols>
    <col min="1" max="1" width="4.7109375" bestFit="1" customWidth="1"/>
    <col min="2" max="2" width="12" bestFit="1" customWidth="1"/>
    <col min="3" max="3" width="17.7109375" bestFit="1" customWidth="1"/>
    <col min="4" max="4" width="6" bestFit="1" customWidth="1"/>
    <col min="5" max="5" width="5.5703125" bestFit="1" customWidth="1"/>
    <col min="6" max="6" width="6.140625" bestFit="1" customWidth="1"/>
    <col min="7" max="7" width="8.5703125" bestFit="1" customWidth="1"/>
    <col min="8" max="9" width="7" bestFit="1" customWidth="1"/>
    <col min="10" max="10" width="5.28515625" bestFit="1" customWidth="1"/>
    <col min="11" max="11" width="7.42578125" bestFit="1" customWidth="1"/>
    <col min="12" max="12" width="6.140625" style="1" bestFit="1" customWidth="1"/>
    <col min="13" max="13" width="6.28515625" style="1" bestFit="1" customWidth="1"/>
    <col min="14" max="14" width="6.5703125" style="1" bestFit="1" customWidth="1"/>
    <col min="15" max="15" width="7.7109375" bestFit="1" customWidth="1"/>
    <col min="16" max="16" width="9.140625" style="3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2"/>
    </row>
    <row r="2" spans="1:16" ht="34.5" x14ac:dyDescent="0.25">
      <c r="A2" s="3" t="s">
        <v>4</v>
      </c>
      <c r="B2" s="3" t="s">
        <v>0</v>
      </c>
      <c r="C2" s="3" t="s">
        <v>1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3" t="s">
        <v>8</v>
      </c>
      <c r="J2" s="4" t="s">
        <v>20</v>
      </c>
      <c r="K2" s="3" t="s">
        <v>11</v>
      </c>
      <c r="L2" s="4" t="s">
        <v>24</v>
      </c>
      <c r="M2" s="4" t="s">
        <v>28</v>
      </c>
      <c r="N2" s="4" t="s">
        <v>26</v>
      </c>
      <c r="O2" s="4" t="s">
        <v>30</v>
      </c>
      <c r="P2" s="4" t="s">
        <v>38</v>
      </c>
    </row>
    <row r="3" spans="1:16" ht="12" customHeight="1" x14ac:dyDescent="0.25">
      <c r="A3" s="9" t="s">
        <v>5</v>
      </c>
      <c r="B3" s="9" t="s">
        <v>41</v>
      </c>
      <c r="C3" s="16" t="s">
        <v>43</v>
      </c>
      <c r="D3" s="10" t="s">
        <v>44</v>
      </c>
      <c r="E3" s="10">
        <v>2500</v>
      </c>
      <c r="F3" s="10">
        <v>300</v>
      </c>
      <c r="G3" s="11"/>
      <c r="H3" s="10">
        <v>1</v>
      </c>
      <c r="I3" s="9">
        <v>1</v>
      </c>
      <c r="J3" s="12" t="s">
        <v>42</v>
      </c>
      <c r="K3" s="13">
        <v>1.1000000000000001</v>
      </c>
      <c r="L3" s="10">
        <v>5</v>
      </c>
      <c r="M3" s="10">
        <v>2</v>
      </c>
      <c r="N3" s="10"/>
      <c r="O3" s="10" t="s">
        <v>46</v>
      </c>
      <c r="P3" s="10" t="s">
        <v>45</v>
      </c>
    </row>
    <row r="4" spans="1:16" ht="12" customHeight="1" x14ac:dyDescent="0.25">
      <c r="A4" s="3" t="s">
        <v>5</v>
      </c>
      <c r="B4" s="3" t="s">
        <v>2</v>
      </c>
      <c r="C4" s="14" t="s">
        <v>12</v>
      </c>
      <c r="D4" s="3">
        <v>1</v>
      </c>
      <c r="E4" s="3">
        <v>100</v>
      </c>
      <c r="F4" s="3">
        <v>200</v>
      </c>
      <c r="G4" s="3">
        <v>40</v>
      </c>
      <c r="H4" s="5">
        <v>3</v>
      </c>
      <c r="I4" s="3">
        <v>20</v>
      </c>
      <c r="J4" s="3" t="s">
        <v>6</v>
      </c>
      <c r="K4" s="15">
        <v>23.7</v>
      </c>
      <c r="L4" s="3">
        <v>3.3</v>
      </c>
      <c r="M4" s="3">
        <v>3.3</v>
      </c>
      <c r="N4" s="3"/>
      <c r="O4" s="3" t="s">
        <v>33</v>
      </c>
      <c r="P4" s="3" t="s">
        <v>39</v>
      </c>
    </row>
    <row r="5" spans="1:16" ht="12" customHeight="1" x14ac:dyDescent="0.25">
      <c r="A5" s="3" t="s">
        <v>5</v>
      </c>
      <c r="B5" s="3" t="s">
        <v>2</v>
      </c>
      <c r="C5" s="14" t="s">
        <v>3</v>
      </c>
      <c r="D5" s="7">
        <v>1</v>
      </c>
      <c r="E5" s="7">
        <v>50</v>
      </c>
      <c r="F5" s="3">
        <v>20</v>
      </c>
      <c r="G5" s="3">
        <v>10</v>
      </c>
      <c r="H5" s="3">
        <v>4.5999999999999996</v>
      </c>
      <c r="I5" s="3">
        <v>15</v>
      </c>
      <c r="J5" s="3" t="s">
        <v>6</v>
      </c>
      <c r="K5" s="15">
        <v>39.380000000000003</v>
      </c>
      <c r="L5" s="3">
        <v>3.3</v>
      </c>
      <c r="M5" s="3">
        <v>10</v>
      </c>
      <c r="N5" s="3"/>
      <c r="O5" s="3" t="s">
        <v>31</v>
      </c>
      <c r="P5" s="3" t="s">
        <v>39</v>
      </c>
    </row>
    <row r="6" spans="1:16" ht="12" customHeight="1" x14ac:dyDescent="0.25">
      <c r="A6" s="3" t="s">
        <v>14</v>
      </c>
      <c r="B6" s="3" t="s">
        <v>2</v>
      </c>
      <c r="C6" s="14" t="s">
        <v>21</v>
      </c>
      <c r="D6" s="3">
        <v>1</v>
      </c>
      <c r="E6" s="3">
        <v>20</v>
      </c>
      <c r="F6" s="3">
        <v>20</v>
      </c>
      <c r="G6" s="3">
        <v>10</v>
      </c>
      <c r="H6" s="5">
        <v>4.5999999999999996</v>
      </c>
      <c r="I6" s="3">
        <v>20</v>
      </c>
      <c r="J6" s="3" t="s">
        <v>6</v>
      </c>
      <c r="K6" s="15">
        <v>54.33</v>
      </c>
      <c r="L6" s="3">
        <v>3.3</v>
      </c>
      <c r="M6" s="8">
        <f>2.5/3.3*1000</f>
        <v>757.57575757575762</v>
      </c>
      <c r="N6" s="7" t="s">
        <v>27</v>
      </c>
      <c r="O6" s="3" t="s">
        <v>31</v>
      </c>
      <c r="P6" s="3" t="s">
        <v>39</v>
      </c>
    </row>
    <row r="7" spans="1:16" ht="12" customHeight="1" x14ac:dyDescent="0.25">
      <c r="A7" s="3" t="s">
        <v>14</v>
      </c>
      <c r="B7" s="3" t="s">
        <v>2</v>
      </c>
      <c r="C7" s="14" t="s">
        <v>22</v>
      </c>
      <c r="D7" s="3">
        <v>0.1</v>
      </c>
      <c r="E7" s="3">
        <v>5</v>
      </c>
      <c r="F7" s="3">
        <v>2</v>
      </c>
      <c r="G7" s="3">
        <v>1</v>
      </c>
      <c r="H7" s="5">
        <v>0.3</v>
      </c>
      <c r="I7" s="3">
        <v>20</v>
      </c>
      <c r="J7" s="7" t="s">
        <v>23</v>
      </c>
      <c r="K7" s="15">
        <v>115.5</v>
      </c>
      <c r="L7" s="3">
        <v>3.3</v>
      </c>
      <c r="M7" s="8">
        <f>3.2/3.3*1000</f>
        <v>969.69696969696986</v>
      </c>
      <c r="N7" s="3" t="s">
        <v>36</v>
      </c>
      <c r="O7" s="3" t="s">
        <v>34</v>
      </c>
      <c r="P7" s="3" t="s">
        <v>40</v>
      </c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  <c r="O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  <c r="O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2"/>
    </row>
    <row r="13" spans="1:16" x14ac:dyDescent="0.25">
      <c r="A13" s="2" t="s">
        <v>14</v>
      </c>
      <c r="B13" s="2" t="s">
        <v>47</v>
      </c>
      <c r="C13" s="2" t="s">
        <v>51</v>
      </c>
      <c r="D13" s="2"/>
      <c r="E13" s="3">
        <v>5</v>
      </c>
      <c r="F13" s="3">
        <v>20</v>
      </c>
      <c r="G13" s="3">
        <v>1</v>
      </c>
      <c r="H13" s="3">
        <v>0.5</v>
      </c>
      <c r="I13" s="3">
        <v>10</v>
      </c>
      <c r="J13" s="3" t="s">
        <v>48</v>
      </c>
      <c r="K13" s="6">
        <v>160.80000000000001</v>
      </c>
      <c r="L13" s="3" t="s">
        <v>49</v>
      </c>
      <c r="M13" s="8">
        <f>N13/3.3*1000</f>
        <v>1090.909090909091</v>
      </c>
      <c r="N13" s="3">
        <v>3.6</v>
      </c>
      <c r="O13" s="2" t="s">
        <v>50</v>
      </c>
      <c r="P13" s="3" t="s">
        <v>39</v>
      </c>
    </row>
    <row r="14" spans="1:16" x14ac:dyDescent="0.25">
      <c r="A14" s="2" t="s">
        <v>14</v>
      </c>
      <c r="B14" s="2" t="s">
        <v>2</v>
      </c>
      <c r="C14" s="2" t="s">
        <v>52</v>
      </c>
      <c r="D14" s="3">
        <v>1</v>
      </c>
      <c r="E14" s="3">
        <v>140</v>
      </c>
      <c r="F14" s="3">
        <v>20</v>
      </c>
      <c r="G14" s="3">
        <v>40</v>
      </c>
      <c r="H14" s="3">
        <v>4.5999999999999996</v>
      </c>
      <c r="I14" s="3">
        <v>20</v>
      </c>
      <c r="J14" s="7" t="s">
        <v>53</v>
      </c>
      <c r="K14" s="6">
        <v>42</v>
      </c>
      <c r="L14" s="3">
        <v>3.3</v>
      </c>
      <c r="M14" s="3"/>
      <c r="N14" s="3" t="s">
        <v>29</v>
      </c>
      <c r="O14" s="3" t="s">
        <v>31</v>
      </c>
      <c r="P14" s="3" t="s">
        <v>39</v>
      </c>
    </row>
    <row r="15" spans="1:16" x14ac:dyDescent="0.25">
      <c r="A15" s="2" t="s">
        <v>5</v>
      </c>
      <c r="B15" s="2" t="s">
        <v>2</v>
      </c>
      <c r="C15" s="2" t="s">
        <v>7</v>
      </c>
      <c r="D15" s="3">
        <v>1</v>
      </c>
      <c r="E15" s="3">
        <v>200</v>
      </c>
      <c r="F15" s="3">
        <v>200</v>
      </c>
      <c r="G15" s="3">
        <v>40</v>
      </c>
      <c r="H15" s="5">
        <v>3</v>
      </c>
      <c r="I15" s="3">
        <v>20</v>
      </c>
      <c r="J15" s="7" t="s">
        <v>9</v>
      </c>
      <c r="K15" s="6">
        <v>33.75</v>
      </c>
      <c r="L15" s="3">
        <v>3.3</v>
      </c>
      <c r="M15" s="3">
        <v>2.1</v>
      </c>
      <c r="N15" s="3"/>
      <c r="O15" s="3" t="s">
        <v>32</v>
      </c>
      <c r="P15" s="3" t="s">
        <v>39</v>
      </c>
    </row>
    <row r="16" spans="1:16" x14ac:dyDescent="0.25">
      <c r="A16" s="2" t="s">
        <v>5</v>
      </c>
      <c r="B16" s="2" t="s">
        <v>2</v>
      </c>
      <c r="C16" s="2" t="s">
        <v>10</v>
      </c>
      <c r="D16" s="3">
        <v>1</v>
      </c>
      <c r="E16" s="3">
        <v>100</v>
      </c>
      <c r="F16" s="3">
        <v>200</v>
      </c>
      <c r="G16" s="3">
        <v>40</v>
      </c>
      <c r="H16" s="5">
        <v>3</v>
      </c>
      <c r="I16" s="3">
        <v>20</v>
      </c>
      <c r="J16" s="3" t="s">
        <v>6</v>
      </c>
      <c r="K16" s="6">
        <v>33.75</v>
      </c>
      <c r="L16" s="3">
        <v>3.3</v>
      </c>
      <c r="M16" s="3">
        <v>2.1</v>
      </c>
      <c r="N16" s="3"/>
      <c r="O16" s="3" t="s">
        <v>32</v>
      </c>
      <c r="P16" s="3" t="s">
        <v>39</v>
      </c>
    </row>
    <row r="17" spans="1:16" x14ac:dyDescent="0.25">
      <c r="A17" s="2" t="s">
        <v>14</v>
      </c>
      <c r="B17" s="2" t="s">
        <v>2</v>
      </c>
      <c r="C17" s="2" t="s">
        <v>13</v>
      </c>
      <c r="D17" s="3">
        <v>1</v>
      </c>
      <c r="E17" s="3">
        <v>140</v>
      </c>
      <c r="F17" s="3">
        <v>200</v>
      </c>
      <c r="G17" s="3">
        <v>40</v>
      </c>
      <c r="H17" s="5">
        <v>4.5999999999999996</v>
      </c>
      <c r="I17" s="3">
        <v>20</v>
      </c>
      <c r="J17" s="3" t="s">
        <v>6</v>
      </c>
      <c r="K17" s="6">
        <v>37.799999999999997</v>
      </c>
      <c r="L17" s="3">
        <v>3.3</v>
      </c>
      <c r="M17" s="8">
        <f>3/3.3*1000</f>
        <v>909.09090909090912</v>
      </c>
      <c r="N17" s="3" t="s">
        <v>29</v>
      </c>
      <c r="O17" s="3" t="s">
        <v>31</v>
      </c>
      <c r="P17" s="3" t="s">
        <v>39</v>
      </c>
    </row>
    <row r="18" spans="1:16" x14ac:dyDescent="0.25">
      <c r="A18" s="2" t="s">
        <v>14</v>
      </c>
      <c r="B18" s="2" t="s">
        <v>2</v>
      </c>
      <c r="C18" s="2" t="s">
        <v>25</v>
      </c>
      <c r="D18" s="3">
        <v>0.1</v>
      </c>
      <c r="E18" s="3">
        <v>5</v>
      </c>
      <c r="F18" s="3">
        <v>5</v>
      </c>
      <c r="G18" s="3">
        <v>1</v>
      </c>
      <c r="H18" s="5">
        <v>0.3</v>
      </c>
      <c r="I18" s="3">
        <v>20</v>
      </c>
      <c r="J18" s="7" t="s">
        <v>9</v>
      </c>
      <c r="K18" s="6">
        <v>136.5</v>
      </c>
      <c r="L18" s="3">
        <v>3.3</v>
      </c>
      <c r="M18" s="8">
        <f>3.8/3.3*1000</f>
        <v>1151.5151515151515</v>
      </c>
      <c r="N18" s="3" t="s">
        <v>37</v>
      </c>
      <c r="O18" s="3" t="s">
        <v>35</v>
      </c>
      <c r="P18" s="3" t="s">
        <v>40</v>
      </c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3"/>
      <c r="O20" s="2"/>
    </row>
  </sheetData>
  <sortState ref="A3:K9">
    <sortCondition ref="K3:K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2015-09-05T15:02:26Z</dcterms:created>
  <dcterms:modified xsi:type="dcterms:W3CDTF">2015-09-20T04:40:48Z</dcterms:modified>
</cp:coreProperties>
</file>