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<sst xmlns="http://schemas.openxmlformats.org/spreadsheetml/2006/main" count="31" uniqueCount="31">
  <si>
    <t>1)</t>
  </si>
  <si>
    <t>max</t>
  </si>
  <si>
    <t>min</t>
  </si>
  <si>
    <t xml:space="preserve">Замена критериев ограничениями</t>
  </si>
  <si>
    <t>Внешность</t>
  </si>
  <si>
    <t xml:space="preserve">Финансовые запросы</t>
  </si>
  <si>
    <t>Домовитость</t>
  </si>
  <si>
    <t>Характер</t>
  </si>
  <si>
    <t>Татьяна</t>
  </si>
  <si>
    <t>утопия</t>
  </si>
  <si>
    <t>Лариса</t>
  </si>
  <si>
    <t>Наталья</t>
  </si>
  <si>
    <t>Ольга</t>
  </si>
  <si>
    <t>ограничения</t>
  </si>
  <si>
    <t>главный</t>
  </si>
  <si>
    <t>&lt;---</t>
  </si>
  <si>
    <t xml:space="preserve">Оптимальный вариант</t>
  </si>
  <si>
    <t>-------------------------------------------------------------------------------------------------------------------------------------------------------------------------------------------------------------------------</t>
  </si>
  <si>
    <t>2)</t>
  </si>
  <si>
    <t xml:space="preserve">Формирование и сужение множества Паррето</t>
  </si>
  <si>
    <t xml:space="preserve">Расстояние до утопии</t>
  </si>
  <si>
    <t>3)</t>
  </si>
  <si>
    <t xml:space="preserve">Взвешивание и объединение критериев</t>
  </si>
  <si>
    <t xml:space="preserve">Сравнение "каждый с каждым"</t>
  </si>
  <si>
    <t xml:space="preserve">Фин. запросы</t>
  </si>
  <si>
    <t>Вес</t>
  </si>
  <si>
    <t>Сумма:</t>
  </si>
  <si>
    <t>4)</t>
  </si>
  <si>
    <t xml:space="preserve">Метод анализа иерархий</t>
  </si>
  <si>
    <t xml:space="preserve">Вектор  весов критериев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</si>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</sst>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0.000"/>
    <numFmt numFmtId="161" formatCode="0.0"/>
  </numFmts>
  <fonts count="1">
    <font>
      <name val="Calibri"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theme="1" tint="0.499984740745262"/>
      </patternFill>
    </fill>
    <fill>
      <patternFill patternType="solid">
        <fgColor theme="0" tint="-0.14999847407452621"/>
        <bgColor theme="0" tint="-0.14999847407452621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90">
    <xf fontId="0" fillId="0" borderId="0" numFmtId="0" xfId="0"/>
    <xf fontId="0" fillId="0" borderId="0" numFmtId="0" xfId="0" applyAlignment="1">
      <alignment horizontal="center"/>
    </xf>
    <xf fontId="0" fillId="2" borderId="1" numFmtId="0" xfId="0" applyFill="1" applyBorder="1"/>
    <xf fontId="0" fillId="3" borderId="2" numFmtId="0" xfId="0" applyFill="1" applyBorder="1"/>
    <xf fontId="0" fillId="3" borderId="3" numFmtId="0" xfId="0" applyFill="1" applyBorder="1"/>
    <xf fontId="0" fillId="3" borderId="4" numFmtId="0" xfId="0" applyFill="1" applyBorder="1"/>
    <xf fontId="0" fillId="0" borderId="5" numFmtId="0" xfId="0" applyBorder="1"/>
    <xf fontId="0" fillId="3" borderId="1" numFmtId="0" xfId="0" applyFill="1" applyBorder="1"/>
    <xf fontId="0" fillId="0" borderId="2" numFmtId="0" xfId="0" applyBorder="1"/>
    <xf fontId="0" fillId="0" borderId="3" numFmtId="0" xfId="0" applyBorder="1"/>
    <xf fontId="0" fillId="3" borderId="6" numFmtId="0" xfId="0" applyFill="1" applyBorder="1"/>
    <xf fontId="0" fillId="0" borderId="7" numFmtId="0" xfId="0" applyBorder="1"/>
    <xf fontId="0" fillId="0" borderId="8" numFmtId="0" xfId="0" applyBorder="1"/>
    <xf fontId="0" fillId="3" borderId="1" numFmtId="0" xfId="0" applyFill="1" applyBorder="1"/>
    <xf fontId="0" fillId="0" borderId="3" numFmtId="0" xfId="0" applyBorder="1" applyAlignment="1">
      <alignment horizontal="right"/>
    </xf>
    <xf fontId="0" fillId="0" borderId="0" numFmtId="0" xfId="0"/>
    <xf fontId="0" fillId="0" borderId="0" numFmtId="0" xfId="0"/>
    <xf fontId="0" fillId="0" borderId="0" numFmtId="0" xfId="0" applyAlignment="1">
      <alignment horizontal="right"/>
    </xf>
    <xf fontId="0" fillId="0" borderId="0" numFmtId="0" xfId="0">
      <protection hidden="0" locked="1"/>
    </xf>
    <xf fontId="0" fillId="0" borderId="7" numFmtId="0" xfId="0" applyBorder="1">
      <protection hidden="0" locked="1"/>
    </xf>
    <xf fontId="0" fillId="0" borderId="7" numFmtId="0" xfId="0" applyBorder="1" applyAlignment="1">
      <alignment horizontal="center"/>
    </xf>
    <xf fontId="0" fillId="3" borderId="9" numFmtId="0" xfId="0" applyFill="1" applyBorder="1"/>
    <xf fontId="0" fillId="3" borderId="10" numFmtId="0" xfId="0" applyFill="1" applyBorder="1"/>
    <xf fontId="0" fillId="0" borderId="11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>
      <protection hidden="0" locked="1"/>
    </xf>
    <xf fontId="0" fillId="0" borderId="15" numFmtId="0" xfId="0" applyBorder="1">
      <protection hidden="0" locked="1"/>
    </xf>
    <xf fontId="0" fillId="0" borderId="9" numFmtId="0" xfId="0" applyBorder="1"/>
    <xf fontId="0" fillId="0" borderId="3" numFmtId="0" xfId="0" applyBorder="1" applyAlignment="1">
      <alignment horizontal="right"/>
    </xf>
    <xf fontId="0" fillId="0" borderId="12" numFmtId="0" xfId="0" applyBorder="1" applyAlignment="1">
      <alignment horizontal="right"/>
    </xf>
    <xf fontId="0" fillId="3" borderId="11" numFmtId="0" xfId="0" applyFill="1" applyBorder="1"/>
    <xf fontId="0" fillId="3" borderId="12" numFmtId="0" xfId="0" applyFill="1" applyBorder="1"/>
    <xf fontId="0" fillId="3" borderId="13" numFmtId="0" xfId="0" applyFill="1" applyBorder="1"/>
    <xf fontId="0" fillId="0" borderId="12" numFmtId="0" xfId="0" applyBorder="1"/>
    <xf fontId="0" fillId="3" borderId="14" numFmtId="0" xfId="0" applyFill="1" applyBorder="1"/>
    <xf fontId="0" fillId="0" borderId="14" numFmtId="0" xfId="0" applyBorder="1"/>
    <xf fontId="0" fillId="0" borderId="0" numFmtId="0" xfId="0"/>
    <xf fontId="0" fillId="3" borderId="15" numFmtId="0" xfId="0" applyFill="1" applyBorder="1"/>
    <xf fontId="0" fillId="0" borderId="15" numFmtId="0" xfId="0" applyBorder="1"/>
    <xf fontId="0" fillId="0" borderId="7" numFmtId="0" xfId="0" applyBorder="1"/>
    <xf fontId="0" fillId="0" borderId="0" numFmtId="0" xfId="0"/>
    <xf fontId="0" fillId="0" borderId="5" numFmtId="0" xfId="0" applyBorder="1">
      <protection hidden="0" locked="1"/>
    </xf>
    <xf fontId="0" fillId="0" borderId="11" numFmtId="0" xfId="0" applyBorder="1">
      <protection hidden="0" locked="1"/>
    </xf>
    <xf fontId="0" fillId="0" borderId="12" numFmtId="0" xfId="0" applyBorder="1">
      <protection hidden="0" locked="1"/>
    </xf>
    <xf fontId="0" fillId="0" borderId="9" numFmtId="0" xfId="0" applyBorder="1"/>
    <xf fontId="0" fillId="0" borderId="15" numFmtId="0" xfId="0" applyBorder="1"/>
    <xf fontId="0" fillId="0" borderId="12" numFmtId="0" xfId="0" applyBorder="1">
      <protection hidden="0" locked="1"/>
    </xf>
    <xf fontId="0" fillId="0" borderId="13" numFmtId="0" xfId="0" applyBorder="1">
      <protection hidden="0" locked="1"/>
    </xf>
    <xf fontId="0" fillId="0" borderId="14" numFmtId="0" xfId="0" applyBorder="1">
      <protection hidden="0" locked="1"/>
    </xf>
    <xf fontId="0" fillId="0" borderId="0" numFmtId="0" xfId="0">
      <protection hidden="0" locked="1"/>
    </xf>
    <xf fontId="0" fillId="0" borderId="5" numFmtId="0" xfId="0" applyBorder="1">
      <protection hidden="0" locked="1"/>
    </xf>
    <xf fontId="0" fillId="0" borderId="15" numFmtId="0" xfId="0" applyBorder="1">
      <protection hidden="0" locked="1"/>
    </xf>
    <xf fontId="0" fillId="0" borderId="7" numFmtId="0" xfId="0" applyBorder="1">
      <protection hidden="0" locked="1"/>
    </xf>
    <xf fontId="0" fillId="0" borderId="8" numFmtId="0" xfId="0" applyBorder="1">
      <protection hidden="0" locked="1"/>
    </xf>
    <xf fontId="0" fillId="3" borderId="11" numFmtId="0" xfId="0" applyFill="1" applyBorder="1"/>
    <xf fontId="0" fillId="0" borderId="13" numFmtId="0" xfId="0" applyBorder="1">
      <protection hidden="0" locked="1"/>
    </xf>
    <xf fontId="0" fillId="0" borderId="8" numFmtId="0" xfId="0" applyBorder="1">
      <protection hidden="0" locked="1"/>
    </xf>
    <xf fontId="0" fillId="3" borderId="10" numFmtId="0" xfId="0" applyFill="1" applyBorder="1"/>
    <xf fontId="0" fillId="0" borderId="13" numFmtId="0" xfId="0" applyBorder="1"/>
    <xf fontId="0" fillId="3" borderId="4" numFmtId="0" xfId="0" applyFill="1" applyBorder="1"/>
    <xf fontId="0" fillId="3" borderId="6" numFmtId="0" xfId="0" applyFill="1" applyBorder="1"/>
    <xf fontId="0" fillId="0" borderId="2" numFmtId="160" xfId="0" applyNumberFormat="1" applyBorder="1"/>
    <xf fontId="0" fillId="0" borderId="2" numFmtId="1" xfId="0" applyNumberFormat="1" applyBorder="1"/>
    <xf fontId="0" fillId="0" borderId="3" numFmtId="161" xfId="0" applyNumberFormat="1" applyBorder="1"/>
    <xf fontId="0" fillId="0" borderId="11" numFmtId="160" xfId="0" applyNumberFormat="1" applyBorder="1">
      <protection hidden="0" locked="1"/>
    </xf>
    <xf fontId="0" fillId="0" borderId="12" numFmtId="160" xfId="0" applyNumberFormat="1" applyBorder="1">
      <protection hidden="0" locked="1"/>
    </xf>
    <xf fontId="0" fillId="0" borderId="0" numFmtId="160" xfId="0" applyNumberFormat="1"/>
    <xf fontId="0" fillId="0" borderId="0" numFmtId="160" xfId="0" applyNumberFormat="1">
      <protection hidden="0" locked="1"/>
    </xf>
    <xf fontId="0" fillId="0" borderId="0" numFmtId="1" xfId="0" applyNumberFormat="1"/>
    <xf fontId="0" fillId="0" borderId="14" numFmtId="160" xfId="0" applyNumberFormat="1" applyBorder="1">
      <protection hidden="0" locked="1"/>
    </xf>
    <xf fontId="0" fillId="0" borderId="15" numFmtId="160" xfId="0" applyNumberFormat="1" applyBorder="1">
      <protection hidden="0" locked="1"/>
    </xf>
    <xf fontId="0" fillId="0" borderId="7" numFmtId="160" xfId="0" applyNumberFormat="1" applyBorder="1">
      <protection hidden="0" locked="1"/>
    </xf>
    <xf fontId="0" fillId="0" borderId="11" numFmtId="2" xfId="0" applyNumberFormat="1" applyBorder="1">
      <protection hidden="0" locked="1"/>
    </xf>
    <xf fontId="0" fillId="0" borderId="12" numFmtId="2" xfId="0" applyNumberFormat="1" applyBorder="1">
      <protection hidden="0" locked="1"/>
    </xf>
    <xf fontId="0" fillId="0" borderId="13" numFmtId="2" xfId="0" applyNumberFormat="1" applyBorder="1"/>
    <xf fontId="0" fillId="0" borderId="14" numFmtId="2" xfId="0" applyNumberFormat="1" applyBorder="1">
      <protection hidden="0" locked="1"/>
    </xf>
    <xf fontId="0" fillId="0" borderId="0" numFmtId="2" xfId="0" applyNumberFormat="1">
      <protection hidden="0" locked="1"/>
    </xf>
    <xf fontId="0" fillId="0" borderId="5" numFmtId="2" xfId="0" applyNumberFormat="1" applyBorder="1"/>
    <xf fontId="0" fillId="0" borderId="15" numFmtId="2" xfId="0" applyNumberFormat="1" applyBorder="1"/>
    <xf fontId="0" fillId="0" borderId="7" numFmtId="2" xfId="0" applyNumberFormat="1" applyBorder="1"/>
    <xf fontId="0" fillId="0" borderId="8" numFmtId="2" xfId="0" applyNumberFormat="1" applyBorder="1"/>
    <xf fontId="0" fillId="0" borderId="12" numFmtId="2" xfId="0" applyNumberFormat="1" applyBorder="1">
      <protection hidden="0" locked="1"/>
    </xf>
    <xf fontId="0" fillId="0" borderId="13" numFmtId="2" xfId="0" applyNumberFormat="1" applyBorder="1">
      <protection hidden="0" locked="1"/>
    </xf>
    <xf fontId="0" fillId="0" borderId="14" numFmtId="2" xfId="0" applyNumberFormat="1" applyBorder="1">
      <protection hidden="0" locked="1"/>
    </xf>
    <xf fontId="0" fillId="0" borderId="0" numFmtId="2" xfId="0" applyNumberFormat="1">
      <protection hidden="0" locked="1"/>
    </xf>
    <xf fontId="0" fillId="0" borderId="5" numFmtId="2" xfId="0" applyNumberFormat="1" applyBorder="1">
      <protection hidden="0" locked="1"/>
    </xf>
    <xf fontId="0" fillId="0" borderId="15" numFmtId="2" xfId="0" applyNumberFormat="1" applyBorder="1">
      <protection hidden="0" locked="1"/>
    </xf>
    <xf fontId="0" fillId="0" borderId="7" numFmtId="2" xfId="0" applyNumberFormat="1" applyBorder="1">
      <protection hidden="0" locked="1"/>
    </xf>
    <xf fontId="0" fillId="0" borderId="8" numFmtId="2" xfId="0" applyNumberFormat="1" applyBorder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0" zoomScale="100" workbookViewId="0">
      <selection activeCell="A1" activeCellId="0" sqref="A1"/>
    </sheetView>
  </sheetViews>
  <sheetFormatPr defaultRowHeight="14.25"/>
  <cols>
    <col customWidth="1" min="2" max="2" width="13.421875"/>
    <col bestFit="1" customWidth="1" min="3" max="3" width="10.59375"/>
    <col bestFit="1" min="4" max="4" width="19.98046875"/>
    <col bestFit="1" min="5" max="5" width="12.55078125"/>
    <col bestFit="1" min="6" max="6" width="8.7109375"/>
  </cols>
  <sheetData>
    <row r="1" ht="14.25"/>
    <row r="2" ht="14.25">
      <c r="A2" t="s">
        <v>0</v>
      </c>
      <c r="C2" s="1" t="s">
        <v>1</v>
      </c>
      <c r="D2" s="1" t="s">
        <v>2</v>
      </c>
      <c r="E2" s="1" t="s">
        <v>1</v>
      </c>
      <c r="F2" s="1" t="s">
        <v>1</v>
      </c>
      <c r="H2" t="s">
        <v>3</v>
      </c>
    </row>
    <row r="3" ht="14.25">
      <c r="B3" s="2"/>
      <c r="C3" s="3" t="s">
        <v>4</v>
      </c>
      <c r="D3" s="3" t="s">
        <v>5</v>
      </c>
      <c r="E3" s="3" t="s">
        <v>6</v>
      </c>
      <c r="F3" s="4" t="s">
        <v>7</v>
      </c>
    </row>
    <row r="4" ht="14.25">
      <c r="B4" s="5" t="s">
        <v>8</v>
      </c>
      <c r="C4">
        <v>7</v>
      </c>
      <c r="D4">
        <v>7</v>
      </c>
      <c r="E4">
        <v>5</v>
      </c>
      <c r="F4" s="6">
        <v>3</v>
      </c>
      <c r="H4" s="7" t="s">
        <v>9</v>
      </c>
      <c r="I4" s="8">
        <v>10</v>
      </c>
      <c r="J4" s="8">
        <v>0</v>
      </c>
      <c r="K4" s="8">
        <v>10</v>
      </c>
      <c r="L4" s="9">
        <v>10</v>
      </c>
    </row>
    <row r="5" ht="14.25">
      <c r="B5" s="5" t="s">
        <v>10</v>
      </c>
      <c r="C5">
        <v>9</v>
      </c>
      <c r="D5">
        <v>3</v>
      </c>
      <c r="E5">
        <v>2</v>
      </c>
      <c r="F5" s="6">
        <v>10</v>
      </c>
    </row>
    <row r="6" ht="14.25">
      <c r="B6" s="5" t="s">
        <v>11</v>
      </c>
      <c r="C6">
        <v>4</v>
      </c>
      <c r="D6">
        <v>6</v>
      </c>
      <c r="E6">
        <v>9</v>
      </c>
      <c r="F6" s="6">
        <v>7</v>
      </c>
    </row>
    <row r="7" ht="14.25">
      <c r="B7" s="10" t="s">
        <v>12</v>
      </c>
      <c r="C7" s="11">
        <v>8</v>
      </c>
      <c r="D7" s="11">
        <v>9</v>
      </c>
      <c r="E7" s="11">
        <v>7</v>
      </c>
      <c r="F7" s="12">
        <v>1</v>
      </c>
    </row>
    <row r="8" ht="14.25"/>
    <row r="9" ht="14.25">
      <c r="B9" s="13" t="s">
        <v>13</v>
      </c>
      <c r="C9" s="8">
        <v>0.5</v>
      </c>
      <c r="D9" s="8">
        <v>0.69999999999999996</v>
      </c>
      <c r="E9" s="8">
        <v>0.10000000000000001</v>
      </c>
      <c r="F9" s="14" t="s">
        <v>14</v>
      </c>
    </row>
    <row r="10" ht="14.25">
      <c r="A10" s="15"/>
      <c r="B10"/>
      <c r="C10" s="16"/>
      <c r="D10" s="16"/>
      <c r="E10" s="16"/>
      <c r="F10" s="17"/>
    </row>
    <row r="11" ht="14.25">
      <c r="A11" s="18"/>
      <c r="B11" s="19"/>
      <c r="C11" s="20" t="s">
        <v>1</v>
      </c>
      <c r="D11" s="20" t="s">
        <v>2</v>
      </c>
      <c r="E11" s="20" t="s">
        <v>1</v>
      </c>
      <c r="F11" s="20" t="s">
        <v>1</v>
      </c>
    </row>
    <row r="12" ht="14.25">
      <c r="A12" s="18"/>
      <c r="B12" s="2"/>
      <c r="C12" s="21" t="s">
        <v>4</v>
      </c>
      <c r="D12" s="3" t="s">
        <v>5</v>
      </c>
      <c r="E12" s="3" t="s">
        <v>6</v>
      </c>
      <c r="F12" s="4" t="s">
        <v>7</v>
      </c>
    </row>
    <row r="13" ht="14.25">
      <c r="A13" s="18"/>
      <c r="B13" s="22" t="s">
        <v>12</v>
      </c>
      <c r="C13" s="23">
        <v>8</v>
      </c>
      <c r="D13" s="24">
        <v>9</v>
      </c>
      <c r="E13" s="24">
        <v>7</v>
      </c>
      <c r="F13" s="25">
        <v>1</v>
      </c>
    </row>
    <row r="14" ht="14.25">
      <c r="A14" s="18"/>
      <c r="B14" s="5" t="s">
        <v>8</v>
      </c>
      <c r="C14" s="26">
        <v>7</v>
      </c>
      <c r="D14" s="18">
        <v>7</v>
      </c>
      <c r="E14" s="18">
        <v>5</v>
      </c>
      <c r="F14" s="6">
        <v>3</v>
      </c>
    </row>
    <row r="15" ht="14.25">
      <c r="A15" s="18"/>
      <c r="B15" s="5" t="s">
        <v>11</v>
      </c>
      <c r="C15" s="26">
        <v>4</v>
      </c>
      <c r="D15" s="18">
        <v>6</v>
      </c>
      <c r="E15" s="18">
        <v>9</v>
      </c>
      <c r="F15" s="6">
        <v>7</v>
      </c>
    </row>
    <row r="16" ht="14.25">
      <c r="A16" s="18"/>
      <c r="B16" s="10" t="s">
        <v>10</v>
      </c>
      <c r="C16" s="27">
        <v>9</v>
      </c>
      <c r="D16" s="19">
        <v>3</v>
      </c>
      <c r="E16" s="19">
        <v>2</v>
      </c>
      <c r="F16" s="12">
        <v>10</v>
      </c>
    </row>
    <row r="17" ht="14.25">
      <c r="A17" s="18"/>
    </row>
    <row r="18" ht="14.25">
      <c r="B18" s="7" t="s">
        <v>13</v>
      </c>
      <c r="C18" s="28">
        <f>I4*C9</f>
        <v>5</v>
      </c>
      <c r="D18" s="28">
        <f>10*D9</f>
        <v>7</v>
      </c>
      <c r="E18" s="28">
        <f>K4*E9</f>
        <v>1</v>
      </c>
      <c r="F18" s="29" t="s">
        <v>14</v>
      </c>
    </row>
    <row r="19" ht="14.25">
      <c r="B19" s="24"/>
      <c r="C19" s="24"/>
      <c r="D19" s="24"/>
      <c r="E19" s="24"/>
      <c r="F19" s="30"/>
    </row>
    <row r="20" ht="14.25">
      <c r="B20" s="19"/>
      <c r="C20" s="20" t="s">
        <v>1</v>
      </c>
      <c r="D20" s="20" t="s">
        <v>2</v>
      </c>
      <c r="E20" s="20" t="s">
        <v>1</v>
      </c>
      <c r="F20" s="20" t="s">
        <v>1</v>
      </c>
    </row>
    <row r="21" ht="14.25">
      <c r="B21" s="2"/>
      <c r="C21" s="31" t="s">
        <v>4</v>
      </c>
      <c r="D21" s="32" t="s">
        <v>5</v>
      </c>
      <c r="E21" s="32" t="s">
        <v>6</v>
      </c>
      <c r="F21" s="33" t="s">
        <v>7</v>
      </c>
    </row>
    <row r="22" ht="14.25">
      <c r="B22" s="31" t="s">
        <v>12</v>
      </c>
      <c r="C22" s="23">
        <f>IF(C13&gt;=C$18,C13,"")</f>
        <v>8</v>
      </c>
      <c r="D22" s="34" t="str">
        <f>IF(D13&lt;=D$18,D13,"")</f>
        <v/>
      </c>
      <c r="E22" s="34">
        <f>IF(E13&gt;=E$18,E13,"")</f>
        <v>7</v>
      </c>
      <c r="F22" s="25">
        <v>1</v>
      </c>
    </row>
    <row r="23" ht="14.25">
      <c r="B23" s="35" t="s">
        <v>8</v>
      </c>
      <c r="C23" s="36">
        <f>IF(C14&gt;=C$18,C14,"")</f>
        <v>7</v>
      </c>
      <c r="D23" s="37">
        <f>IF(D14&lt;=D$18,D14,"")</f>
        <v>7</v>
      </c>
      <c r="E23" s="37">
        <f>IF(E14&gt;=E$18,E14,"")</f>
        <v>5</v>
      </c>
      <c r="F23" s="6">
        <v>3</v>
      </c>
    </row>
    <row r="24" ht="14.25">
      <c r="B24" s="35" t="s">
        <v>11</v>
      </c>
      <c r="C24" s="36" t="str">
        <f>IF(C15&gt;=C$18,C15,"")</f>
        <v/>
      </c>
      <c r="D24" s="37">
        <f>IF(D15&lt;=D$18,D15,"")</f>
        <v>6</v>
      </c>
      <c r="E24" s="37">
        <f>IF(E15&gt;=E$18,E15,"")</f>
        <v>9</v>
      </c>
      <c r="F24" s="6">
        <v>7</v>
      </c>
    </row>
    <row r="25" ht="14.25">
      <c r="B25" s="38" t="s">
        <v>10</v>
      </c>
      <c r="C25" s="39">
        <f>IF(C16&gt;=C$18,C16,"")</f>
        <v>9</v>
      </c>
      <c r="D25" s="40">
        <f>IF(D16&lt;=D$18,D16,"")</f>
        <v>3</v>
      </c>
      <c r="E25" s="40">
        <f>IF(E16&gt;=E$18,E16,"")</f>
        <v>2</v>
      </c>
      <c r="F25" s="12">
        <v>10</v>
      </c>
      <c r="G25" s="1" t="s">
        <v>15</v>
      </c>
      <c r="H25" t="s">
        <v>16</v>
      </c>
    </row>
    <row r="26" ht="14.25"/>
    <row r="27" ht="14.25">
      <c r="A27" t="s">
        <v>17</v>
      </c>
      <c r="B27" s="18"/>
      <c r="C27" s="18"/>
      <c r="D27" s="18"/>
      <c r="E27" s="18"/>
      <c r="F27" s="18"/>
      <c r="G27" s="18"/>
    </row>
    <row r="28" ht="14.25">
      <c r="A28" s="18"/>
      <c r="B28" s="18"/>
      <c r="C28" s="18"/>
      <c r="D28" s="18"/>
      <c r="E28" s="18"/>
      <c r="F28" s="18"/>
      <c r="G28" s="18"/>
    </row>
    <row r="29" ht="14.25">
      <c r="A29" s="41" t="s">
        <v>18</v>
      </c>
      <c r="B29" s="19"/>
      <c r="C29" s="20" t="s">
        <v>1</v>
      </c>
      <c r="D29" s="20" t="s">
        <v>2</v>
      </c>
      <c r="E29" s="20" t="s">
        <v>1</v>
      </c>
      <c r="F29" s="20" t="s">
        <v>1</v>
      </c>
      <c r="G29" s="18"/>
      <c r="H29" t="s">
        <v>19</v>
      </c>
    </row>
    <row r="30" ht="14.25">
      <c r="A30" s="42"/>
      <c r="B30" s="2"/>
      <c r="C30" s="21" t="s">
        <v>4</v>
      </c>
      <c r="D30" s="3" t="s">
        <v>5</v>
      </c>
      <c r="E30" s="3" t="s">
        <v>6</v>
      </c>
      <c r="F30" s="4" t="s">
        <v>7</v>
      </c>
      <c r="G30" s="26"/>
    </row>
    <row r="31" ht="14.25">
      <c r="A31" s="42"/>
      <c r="B31" s="22" t="s">
        <v>8</v>
      </c>
      <c r="C31" s="43">
        <v>7</v>
      </c>
      <c r="D31" s="44">
        <v>7</v>
      </c>
      <c r="E31" s="44">
        <v>5</v>
      </c>
      <c r="F31" s="25">
        <v>3</v>
      </c>
      <c r="G31" s="26"/>
      <c r="H31" s="7" t="s">
        <v>9</v>
      </c>
      <c r="I31" s="45">
        <v>10</v>
      </c>
      <c r="J31" s="8">
        <v>0</v>
      </c>
      <c r="K31" s="8">
        <v>10</v>
      </c>
      <c r="L31" s="9">
        <v>10</v>
      </c>
    </row>
    <row r="32" ht="14.25">
      <c r="A32" s="42"/>
      <c r="B32" s="5" t="s">
        <v>10</v>
      </c>
      <c r="C32" s="26">
        <v>9</v>
      </c>
      <c r="D32" s="18">
        <v>3</v>
      </c>
      <c r="E32" s="18">
        <v>2</v>
      </c>
      <c r="F32" s="6">
        <v>10</v>
      </c>
      <c r="G32" s="26"/>
    </row>
    <row r="33" ht="14.25">
      <c r="A33" s="42"/>
      <c r="B33" s="5" t="s">
        <v>11</v>
      </c>
      <c r="C33" s="26">
        <v>4</v>
      </c>
      <c r="D33" s="18">
        <v>6</v>
      </c>
      <c r="E33" s="18">
        <v>9</v>
      </c>
      <c r="F33" s="6">
        <v>7</v>
      </c>
      <c r="G33" s="26"/>
    </row>
    <row r="34" ht="14.25">
      <c r="A34" s="42"/>
      <c r="B34" s="10" t="s">
        <v>12</v>
      </c>
      <c r="C34" s="46">
        <v>8</v>
      </c>
      <c r="D34" s="11">
        <v>9</v>
      </c>
      <c r="E34" s="11">
        <v>7</v>
      </c>
      <c r="F34" s="12">
        <v>1</v>
      </c>
      <c r="G34" s="26"/>
    </row>
    <row r="36" ht="14.25">
      <c r="B36" s="2"/>
      <c r="C36" s="31" t="s">
        <v>4</v>
      </c>
      <c r="D36" s="32" t="s">
        <v>5</v>
      </c>
      <c r="E36" s="32" t="s">
        <v>6</v>
      </c>
      <c r="F36" s="33" t="s">
        <v>7</v>
      </c>
    </row>
    <row r="37" ht="14.25">
      <c r="B37" s="31" t="s">
        <v>8</v>
      </c>
      <c r="C37" s="43">
        <f>(C31-I$31)^2</f>
        <v>9</v>
      </c>
      <c r="D37" s="47">
        <f>(D31-J$31)^2</f>
        <v>49</v>
      </c>
      <c r="E37" s="47">
        <f>(E31-K$31)^2</f>
        <v>25</v>
      </c>
      <c r="F37" s="48">
        <f>(F31-L$31)^2</f>
        <v>49</v>
      </c>
    </row>
    <row r="38" ht="14.25">
      <c r="B38" s="35" t="s">
        <v>10</v>
      </c>
      <c r="C38" s="49">
        <f>(C32-I$31)^2</f>
        <v>1</v>
      </c>
      <c r="D38" s="50">
        <f>(D32-J$31)^2</f>
        <v>9</v>
      </c>
      <c r="E38" s="50">
        <f>(E32-K$31)^2</f>
        <v>64</v>
      </c>
      <c r="F38" s="51">
        <f>(F32-L$31)^2</f>
        <v>0</v>
      </c>
    </row>
    <row r="39" ht="14.25">
      <c r="B39" s="35" t="s">
        <v>11</v>
      </c>
      <c r="C39" s="49">
        <f>(C33-I$31)^2</f>
        <v>36</v>
      </c>
      <c r="D39" s="50">
        <f>(D33-J$31)^2</f>
        <v>36</v>
      </c>
      <c r="E39" s="50">
        <f>(E33-K$31)^2</f>
        <v>1</v>
      </c>
      <c r="F39" s="51">
        <f>(F33-L$31)^2</f>
        <v>9</v>
      </c>
    </row>
    <row r="40" ht="14.25">
      <c r="B40" s="38" t="s">
        <v>12</v>
      </c>
      <c r="C40" s="52">
        <f>(C34-I$31)^2</f>
        <v>4</v>
      </c>
      <c r="D40" s="53">
        <f>(D34-J$31)^2</f>
        <v>81</v>
      </c>
      <c r="E40" s="53">
        <f>(E34-K$31)^2</f>
        <v>9</v>
      </c>
      <c r="F40" s="54">
        <f>(F34-L$31)^2</f>
        <v>81</v>
      </c>
    </row>
    <row r="41" ht="14.25"/>
    <row r="42" ht="14.25">
      <c r="B42" s="2"/>
      <c r="C42" s="55" t="s">
        <v>20</v>
      </c>
      <c r="D42" s="4"/>
      <c r="E42" s="18"/>
    </row>
    <row r="43" ht="14.25">
      <c r="B43" s="31" t="s">
        <v>8</v>
      </c>
      <c r="C43" s="43">
        <f>SUM(C37:F37)</f>
        <v>132</v>
      </c>
      <c r="D43" s="56"/>
      <c r="E43" s="18"/>
    </row>
    <row r="44" ht="14.25">
      <c r="B44" s="35" t="s">
        <v>10</v>
      </c>
      <c r="C44" s="49">
        <f>SUM(C38:F38)</f>
        <v>74</v>
      </c>
      <c r="D44" s="42"/>
      <c r="E44" s="1" t="s">
        <v>15</v>
      </c>
      <c r="F44" t="s">
        <v>16</v>
      </c>
    </row>
    <row r="45" ht="14.25">
      <c r="B45" s="35" t="s">
        <v>11</v>
      </c>
      <c r="C45" s="49">
        <f>SUM(C39:F39)</f>
        <v>82</v>
      </c>
      <c r="D45" s="42"/>
      <c r="E45" s="18"/>
    </row>
    <row r="46" ht="14.25">
      <c r="B46" s="38" t="s">
        <v>12</v>
      </c>
      <c r="C46" s="52">
        <f>SUM(C40:F40)</f>
        <v>175</v>
      </c>
      <c r="D46" s="57"/>
      <c r="E46" s="18"/>
    </row>
    <row r="47" ht="14.25"/>
    <row r="48" ht="14.25">
      <c r="A48" t="s">
        <v>17</v>
      </c>
    </row>
    <row r="49" ht="14.25"/>
    <row r="50" ht="14.25">
      <c r="A50" t="s">
        <v>21</v>
      </c>
      <c r="B50" s="19"/>
      <c r="C50" s="20" t="s">
        <v>1</v>
      </c>
      <c r="D50" s="20" t="s">
        <v>2</v>
      </c>
      <c r="E50" s="20" t="s">
        <v>1</v>
      </c>
      <c r="F50" s="20" t="s">
        <v>1</v>
      </c>
      <c r="H50" t="s">
        <v>22</v>
      </c>
    </row>
    <row r="51" ht="14.25">
      <c r="B51" s="2"/>
      <c r="C51" s="21" t="s">
        <v>4</v>
      </c>
      <c r="D51" s="3" t="s">
        <v>5</v>
      </c>
      <c r="E51" s="3" t="s">
        <v>6</v>
      </c>
      <c r="F51" s="4" t="s">
        <v>7</v>
      </c>
    </row>
    <row r="52" ht="14.25">
      <c r="B52" s="22" t="s">
        <v>8</v>
      </c>
      <c r="C52" s="43">
        <v>7</v>
      </c>
      <c r="D52" s="44">
        <v>7</v>
      </c>
      <c r="E52" s="44">
        <v>5</v>
      </c>
      <c r="F52" s="25">
        <v>3</v>
      </c>
    </row>
    <row r="53" ht="14.25">
      <c r="B53" s="5" t="s">
        <v>10</v>
      </c>
      <c r="C53" s="26">
        <v>9</v>
      </c>
      <c r="D53" s="18">
        <v>3</v>
      </c>
      <c r="E53" s="18">
        <v>2</v>
      </c>
      <c r="F53" s="6">
        <v>10</v>
      </c>
    </row>
    <row r="54" ht="14.25">
      <c r="B54" s="5" t="s">
        <v>11</v>
      </c>
      <c r="C54" s="26">
        <v>4</v>
      </c>
      <c r="D54" s="18">
        <v>6</v>
      </c>
      <c r="E54" s="18">
        <v>9</v>
      </c>
      <c r="F54" s="6">
        <v>7</v>
      </c>
    </row>
    <row r="55" ht="14.25">
      <c r="B55" s="10" t="s">
        <v>12</v>
      </c>
      <c r="C55" s="46">
        <v>8</v>
      </c>
      <c r="D55" s="11">
        <v>9</v>
      </c>
      <c r="E55" s="11">
        <v>7</v>
      </c>
      <c r="F55" s="12">
        <v>1</v>
      </c>
    </row>
    <row r="56" ht="14.25"/>
    <row r="57" ht="14.25">
      <c r="B57" t="s">
        <v>23</v>
      </c>
    </row>
    <row r="58" ht="14.25"/>
    <row r="59" ht="14.25">
      <c r="B59" s="2"/>
      <c r="C59" s="21" t="s">
        <v>4</v>
      </c>
      <c r="D59" s="3" t="s">
        <v>5</v>
      </c>
      <c r="E59" s="3" t="s">
        <v>6</v>
      </c>
      <c r="F59" s="4" t="s">
        <v>7</v>
      </c>
    </row>
    <row r="60" ht="14.25">
      <c r="B60" s="58" t="s">
        <v>4</v>
      </c>
      <c r="C60" s="43">
        <v>0</v>
      </c>
      <c r="D60" s="44">
        <v>0</v>
      </c>
      <c r="E60" s="44">
        <v>0.5</v>
      </c>
      <c r="F60" s="59">
        <v>0.5</v>
      </c>
    </row>
    <row r="61" ht="14.25">
      <c r="B61" s="60" t="s">
        <v>24</v>
      </c>
      <c r="C61" s="26">
        <v>0.5</v>
      </c>
      <c r="D61" s="18">
        <v>0</v>
      </c>
      <c r="E61" s="18">
        <v>0.5</v>
      </c>
      <c r="F61" s="6">
        <v>0.5</v>
      </c>
    </row>
    <row r="62" ht="14.25">
      <c r="B62" s="60" t="s">
        <v>6</v>
      </c>
      <c r="C62" s="26">
        <v>0</v>
      </c>
      <c r="D62" s="18">
        <v>0</v>
      </c>
      <c r="E62" s="18">
        <v>0</v>
      </c>
      <c r="F62" s="6">
        <v>0.5</v>
      </c>
    </row>
    <row r="63" ht="14.25">
      <c r="B63" s="61" t="s">
        <v>7</v>
      </c>
      <c r="C63" s="46">
        <v>0</v>
      </c>
      <c r="D63" s="11">
        <v>0</v>
      </c>
      <c r="E63" s="11">
        <v>0</v>
      </c>
      <c r="F63" s="12">
        <v>0</v>
      </c>
    </row>
    <row r="64" ht="14.25">
      <c r="C64">
        <f>SUM(C60:C63)</f>
        <v>0.5</v>
      </c>
      <c r="D64">
        <f>SUM(D60:D63)</f>
        <v>0</v>
      </c>
      <c r="E64">
        <f>SUM(E60:E63)</f>
        <v>1</v>
      </c>
      <c r="F64">
        <f>SUM(F60:F63)</f>
        <v>1.5</v>
      </c>
    </row>
    <row r="65" ht="14.25"/>
    <row r="66" ht="14.25">
      <c r="B66" s="7" t="s">
        <v>25</v>
      </c>
      <c r="C66" s="62">
        <f>C64/3</f>
        <v>0.16666666666666666</v>
      </c>
      <c r="D66" s="63">
        <f>D64/3</f>
        <v>0</v>
      </c>
      <c r="E66" s="62">
        <f>E64/3</f>
        <v>0.33333333333333331</v>
      </c>
      <c r="F66" s="64">
        <f>F64/3</f>
        <v>0.5</v>
      </c>
    </row>
    <row r="67" ht="14.25"/>
    <row r="68" ht="14.25">
      <c r="B68" s="2"/>
      <c r="C68" s="31" t="s">
        <v>4</v>
      </c>
      <c r="D68" s="32" t="s">
        <v>5</v>
      </c>
      <c r="E68" s="32" t="s">
        <v>6</v>
      </c>
      <c r="F68" s="33" t="s">
        <v>7</v>
      </c>
      <c r="G68" t="s">
        <v>26</v>
      </c>
    </row>
    <row r="69" ht="14.25">
      <c r="B69" s="31" t="s">
        <v>8</v>
      </c>
      <c r="C69" s="65">
        <f>C52*C$66</f>
        <v>1.1666666666666665</v>
      </c>
      <c r="D69" s="47">
        <f>D52*D$66</f>
        <v>0</v>
      </c>
      <c r="E69" s="66">
        <f>E52*E$66</f>
        <v>1.6666666666666665</v>
      </c>
      <c r="F69" s="48">
        <f>F52*F$66</f>
        <v>1.5</v>
      </c>
      <c r="G69" s="67">
        <f>SUM(C69:F69)</f>
        <v>4.333333333333333</v>
      </c>
    </row>
    <row r="70" ht="14.25">
      <c r="B70" s="35" t="s">
        <v>10</v>
      </c>
      <c r="C70" s="49">
        <f>C53*C$66</f>
        <v>1.5</v>
      </c>
      <c r="D70" s="50">
        <f>D53*D$66</f>
        <v>0</v>
      </c>
      <c r="E70" s="68">
        <f>E53*E$66</f>
        <v>0.66666666666666663</v>
      </c>
      <c r="F70" s="51">
        <f>F53*F$66</f>
        <v>5</v>
      </c>
      <c r="G70" s="69">
        <f>SUM(C70:F70)</f>
        <v>7.1666666666666661</v>
      </c>
    </row>
    <row r="71" ht="14.25">
      <c r="B71" s="35" t="s">
        <v>11</v>
      </c>
      <c r="C71" s="70">
        <f>C54*C$66</f>
        <v>0.66666666666666663</v>
      </c>
      <c r="D71" s="50">
        <f>D54*D$66</f>
        <v>0</v>
      </c>
      <c r="E71" s="50">
        <f>E54*E$66</f>
        <v>3</v>
      </c>
      <c r="F71" s="51">
        <f>F54*F$66</f>
        <v>3.5</v>
      </c>
      <c r="G71" s="67">
        <f>SUM(C71:F71)</f>
        <v>7.1666666666666661</v>
      </c>
      <c r="H71" s="1" t="s">
        <v>15</v>
      </c>
      <c r="I71" t="s">
        <v>16</v>
      </c>
    </row>
    <row r="72" ht="14.25">
      <c r="B72" s="38" t="s">
        <v>12</v>
      </c>
      <c r="C72" s="71">
        <f>C55*C$66</f>
        <v>1.3333333333333333</v>
      </c>
      <c r="D72" s="53">
        <f>D55*D$66</f>
        <v>0</v>
      </c>
      <c r="E72" s="72">
        <f>E55*E$66</f>
        <v>2.333333333333333</v>
      </c>
      <c r="F72" s="54">
        <f>F55*F$66</f>
        <v>0.5</v>
      </c>
      <c r="G72" s="67">
        <f>SUM(C72:F72)</f>
        <v>4.1666666666666661</v>
      </c>
    </row>
    <row r="73" ht="14.25"/>
    <row r="74" ht="14.25">
      <c r="A74" t="s">
        <v>17</v>
      </c>
      <c r="B74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ht="14.25">
      <c r="A75" s="18"/>
      <c r="B75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ht="14.25">
      <c r="A76" s="41" t="s">
        <v>27</v>
      </c>
      <c r="B76" s="19"/>
      <c r="C76" s="20" t="s">
        <v>1</v>
      </c>
      <c r="D76" s="20" t="s">
        <v>2</v>
      </c>
      <c r="E76" s="20" t="s">
        <v>1</v>
      </c>
      <c r="F76" s="20" t="s">
        <v>1</v>
      </c>
      <c r="G76" s="18"/>
      <c r="H76" s="41" t="s">
        <v>28</v>
      </c>
      <c r="I76" s="18"/>
      <c r="J76" s="18"/>
      <c r="K76" s="18"/>
      <c r="L76" s="18"/>
    </row>
    <row r="77" ht="14.25">
      <c r="A77" s="42"/>
      <c r="B77" s="2"/>
      <c r="C77" s="21" t="s">
        <v>4</v>
      </c>
      <c r="D77" s="3" t="s">
        <v>5</v>
      </c>
      <c r="E77" s="3" t="s">
        <v>6</v>
      </c>
      <c r="F77" s="4" t="s">
        <v>7</v>
      </c>
      <c r="G77" s="26"/>
      <c r="H77" s="18"/>
      <c r="I77" s="18"/>
      <c r="J77" s="18"/>
      <c r="K77" s="18"/>
      <c r="L77" s="18"/>
    </row>
    <row r="78" ht="14.25">
      <c r="A78" s="42"/>
      <c r="B78" s="22" t="s">
        <v>8</v>
      </c>
      <c r="C78" s="43">
        <v>7</v>
      </c>
      <c r="D78" s="44">
        <v>7</v>
      </c>
      <c r="E78" s="44">
        <v>5</v>
      </c>
      <c r="F78" s="25">
        <v>3</v>
      </c>
      <c r="G78" s="26"/>
      <c r="H78" s="18"/>
      <c r="I78" s="18"/>
      <c r="J78" s="18"/>
      <c r="K78" s="18"/>
      <c r="L78" s="18"/>
    </row>
    <row r="79" ht="14.25">
      <c r="A79" s="42"/>
      <c r="B79" s="5" t="s">
        <v>10</v>
      </c>
      <c r="C79" s="26">
        <v>9</v>
      </c>
      <c r="D79" s="18">
        <v>3</v>
      </c>
      <c r="E79" s="18">
        <v>2</v>
      </c>
      <c r="F79" s="6">
        <v>10</v>
      </c>
      <c r="G79" s="26"/>
      <c r="H79" s="18"/>
      <c r="I79" s="18"/>
      <c r="J79" s="18"/>
      <c r="K79" s="18"/>
      <c r="L79" s="18"/>
    </row>
    <row r="80" ht="14.25">
      <c r="A80" s="42"/>
      <c r="B80" s="5" t="s">
        <v>11</v>
      </c>
      <c r="C80" s="26">
        <v>4</v>
      </c>
      <c r="D80" s="18">
        <v>6</v>
      </c>
      <c r="E80" s="18">
        <v>9</v>
      </c>
      <c r="F80" s="6">
        <v>7</v>
      </c>
      <c r="G80" s="26"/>
      <c r="H80" s="18"/>
      <c r="I80" s="18"/>
      <c r="J80" s="18"/>
      <c r="K80" s="18"/>
      <c r="L80" s="18"/>
    </row>
    <row r="81" ht="14.25">
      <c r="A81" s="42"/>
      <c r="B81" s="10" t="s">
        <v>12</v>
      </c>
      <c r="C81" s="46">
        <v>8</v>
      </c>
      <c r="D81" s="11">
        <v>9</v>
      </c>
      <c r="E81" s="11">
        <v>7</v>
      </c>
      <c r="F81" s="12">
        <v>1</v>
      </c>
      <c r="G81" s="26"/>
      <c r="H81" s="18"/>
      <c r="I81" s="18"/>
      <c r="J81" s="18"/>
      <c r="K81" s="18"/>
      <c r="L81" s="18"/>
    </row>
    <row r="83" ht="14.25">
      <c r="B83" s="41" t="s">
        <v>29</v>
      </c>
    </row>
    <row r="84" ht="14.25"/>
    <row r="85" ht="14.25">
      <c r="B85" s="19"/>
      <c r="C85" s="20" t="s">
        <v>1</v>
      </c>
      <c r="D85" s="20" t="s">
        <v>2</v>
      </c>
      <c r="E85" s="20" t="s">
        <v>1</v>
      </c>
      <c r="F85" s="20" t="s">
        <v>1</v>
      </c>
    </row>
    <row r="86" ht="14.25">
      <c r="B86" s="2"/>
      <c r="C86" s="21" t="s">
        <v>4</v>
      </c>
      <c r="D86" s="3" t="s">
        <v>5</v>
      </c>
      <c r="E86" s="3" t="s">
        <v>6</v>
      </c>
      <c r="F86" s="4" t="s">
        <v>7</v>
      </c>
    </row>
    <row r="87" ht="14.25">
      <c r="B87" s="22" t="s">
        <v>4</v>
      </c>
      <c r="C87" s="73">
        <v>1</v>
      </c>
      <c r="D87" s="74">
        <v>4</v>
      </c>
      <c r="E87" s="74">
        <v>0.25</v>
      </c>
      <c r="F87" s="75">
        <v>5</v>
      </c>
    </row>
    <row r="88" ht="14.25">
      <c r="B88" s="5" t="s">
        <v>24</v>
      </c>
      <c r="C88" s="76">
        <f>1/D87</f>
        <v>0.25</v>
      </c>
      <c r="D88" s="77">
        <v>1</v>
      </c>
      <c r="E88" s="77">
        <v>2</v>
      </c>
      <c r="F88" s="78">
        <v>3</v>
      </c>
    </row>
    <row r="89" ht="14.25">
      <c r="B89" s="5" t="s">
        <v>6</v>
      </c>
      <c r="C89" s="76">
        <f>1/E87</f>
        <v>4</v>
      </c>
      <c r="D89" s="77">
        <f>1/E88</f>
        <v>0.5</v>
      </c>
      <c r="E89" s="77">
        <v>1</v>
      </c>
      <c r="F89" s="78">
        <v>8</v>
      </c>
    </row>
    <row r="90" ht="14.25">
      <c r="B90" s="10" t="s">
        <v>7</v>
      </c>
      <c r="C90" s="79">
        <f>1/F87</f>
        <v>0.20000000000000001</v>
      </c>
      <c r="D90" s="80">
        <f>1/F88</f>
        <v>0.33333333333333331</v>
      </c>
      <c r="E90" s="80">
        <f>1/F89</f>
        <v>0.125</v>
      </c>
      <c r="F90" s="81">
        <v>1</v>
      </c>
    </row>
    <row r="91" ht="14.25">
      <c r="C91" s="67">
        <f>SUM(C87:C90)</f>
        <v>5.4500000000000002</v>
      </c>
      <c r="D91" s="67">
        <f>SUM(D87:D90)</f>
        <v>5.833333333333333</v>
      </c>
      <c r="E91" s="67">
        <f>SUM(E87:E90)</f>
        <v>3.375</v>
      </c>
      <c r="F91" s="67">
        <f>SUM(F87:F90)</f>
        <v>17</v>
      </c>
    </row>
    <row r="92" ht="14.25"/>
    <row r="93" ht="14.25">
      <c r="B93" s="2"/>
      <c r="C93" s="31" t="s">
        <v>4</v>
      </c>
      <c r="D93" s="32" t="s">
        <v>5</v>
      </c>
      <c r="E93" s="32" t="s">
        <v>6</v>
      </c>
      <c r="F93" s="33" t="s">
        <v>7</v>
      </c>
      <c r="G93" t="s">
        <v>30</v>
      </c>
    </row>
    <row r="94" ht="14.25">
      <c r="B94" s="31" t="s">
        <v>4</v>
      </c>
      <c r="C94" s="73">
        <f>C87/C$91</f>
        <v>0.18348623853211007</v>
      </c>
      <c r="D94" s="82">
        <f>D87/D$91</f>
        <v>0.68571428571428572</v>
      </c>
      <c r="E94" s="82">
        <f>E87/E$91</f>
        <v>0.07407407407407407</v>
      </c>
      <c r="F94" s="83">
        <f>F87/F$91</f>
        <v>0.29411764705882354</v>
      </c>
      <c r="G94" s="67">
        <f>AVERAGE(C94:F94)</f>
        <v>0.30934806134482334</v>
      </c>
    </row>
    <row r="95" ht="14.25">
      <c r="B95" s="35" t="s">
        <v>24</v>
      </c>
      <c r="C95" s="84">
        <f>C88/C$91</f>
        <v>0.045871559633027519</v>
      </c>
      <c r="D95" s="85">
        <f>D88/D$91</f>
        <v>0.17142857142857143</v>
      </c>
      <c r="E95" s="85">
        <f>E88/E$91</f>
        <v>0.59259259259259256</v>
      </c>
      <c r="F95" s="86">
        <f>F88/F$91</f>
        <v>0.17647058823529413</v>
      </c>
      <c r="G95" s="67">
        <f>AVERAGE(C95:F95)</f>
        <v>0.24659082797237142</v>
      </c>
    </row>
    <row r="96" ht="14.25">
      <c r="B96" s="35" t="s">
        <v>6</v>
      </c>
      <c r="C96" s="84">
        <f>C89/C$91</f>
        <v>0.7339449541284403</v>
      </c>
      <c r="D96" s="85">
        <f>D89/D$91</f>
        <v>0.085714285714285715</v>
      </c>
      <c r="E96" s="85">
        <f>E89/E$91</f>
        <v>0.29629629629629628</v>
      </c>
      <c r="F96" s="86">
        <f>F89/F$91</f>
        <v>0.47058823529411764</v>
      </c>
      <c r="G96" s="67">
        <f>AVERAGE(C96:F96)</f>
        <v>0.39663594285828496</v>
      </c>
    </row>
    <row r="97" ht="14.25">
      <c r="B97" s="38" t="s">
        <v>7</v>
      </c>
      <c r="C97" s="87">
        <f>C90/C$91</f>
        <v>0.03669724770642202</v>
      </c>
      <c r="D97" s="88">
        <f>D90/D$91</f>
        <v>0.057142857142857141</v>
      </c>
      <c r="E97" s="88">
        <f>E90/E$91</f>
        <v>0.037037037037037035</v>
      </c>
      <c r="F97" s="89">
        <f>F90/F$91</f>
        <v>0.058823529411764705</v>
      </c>
      <c r="G97" s="67">
        <f>AVERAGE(C97:F97)</f>
        <v>0.04742516782452022</v>
      </c>
    </row>
  </sheetData>
  <sortState ref="A13:F26" columnSort="0">
    <sortCondition sortBy="value" descending="0" ref="A13:A26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2022-10-26T10:53:14Z</dcterms:modified>
</cp:coreProperties>
</file>