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ordanno-my.sharepoint.com/personal/edgaras_fadejevas_nordan_lt/Documents/Attachments/Desktop/"/>
    </mc:Choice>
  </mc:AlternateContent>
  <xr:revisionPtr revIDLastSave="0" documentId="8_{5F71CBD8-3E7E-43A3-94C6-B0233D56ABA5}" xr6:coauthVersionLast="47" xr6:coauthVersionMax="47" xr10:uidLastSave="{00000000-0000-0000-0000-000000000000}"/>
  <bookViews>
    <workbookView xWindow="28680" yWindow="-120" windowWidth="51840" windowHeight="21120" activeTab="1" xr2:uid="{C48DB4D3-8388-4F6D-996A-7EA2EB70735F}"/>
  </bookViews>
  <sheets>
    <sheet name="2" sheetId="2" r:id="rId1"/>
    <sheet name="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2" l="1"/>
  <c r="J8" i="2"/>
  <c r="H8" i="2"/>
  <c r="D8" i="2"/>
  <c r="L6" i="2"/>
  <c r="J6" i="2"/>
  <c r="H6" i="2"/>
  <c r="D6" i="2"/>
  <c r="E92" i="1"/>
  <c r="M87" i="1"/>
  <c r="G87" i="1"/>
  <c r="E87" i="1"/>
  <c r="M85" i="1"/>
  <c r="G85" i="1"/>
  <c r="F85" i="1"/>
  <c r="E85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<sst xmlns="http://schemas.openxmlformats.org/spreadsheetml/2006/main" count="592" uniqueCount="183">
  <si>
    <t>Accessory summary</t>
  </si>
  <si>
    <t>(Užsakymai\2408Z03867-1_ALU  04.24-15405 Exeter Office Doors Only  for UAB  9-10-24)/02.Entrance/+++</t>
  </si>
  <si>
    <t/>
  </si>
  <si>
    <t>Supplier:</t>
  </si>
  <si>
    <t>Schüco</t>
  </si>
  <si>
    <t>Project:</t>
  </si>
  <si>
    <t xml:space="preserve"> </t>
  </si>
  <si>
    <t>Užsakymai/2408Z03867-1_ALU  04.24-15405 Exeter Office Doors Only  for UAB  9-10-24  (Administrator)</t>
  </si>
  <si>
    <t>Item:</t>
  </si>
  <si>
    <t>02.Entrance / 02.Rear Door / 03. L01 Door</t>
  </si>
  <si>
    <t>Price Aluminium:</t>
  </si>
  <si>
    <t>01.11.2024, Article status: 01.10.2024</t>
  </si>
  <si>
    <t>Status</t>
  </si>
  <si>
    <t>Art no</t>
  </si>
  <si>
    <t>Description</t>
  </si>
  <si>
    <t>Price
in GBP</t>
  </si>
  <si>
    <t>Quantity in
ea or qty</t>
  </si>
  <si>
    <t>Number</t>
  </si>
  <si>
    <t>Delivery</t>
  </si>
  <si>
    <t>Contents</t>
  </si>
  <si>
    <t>Surface finish</t>
  </si>
  <si>
    <t>Weight
in kg</t>
  </si>
  <si>
    <t>Price for surface finish inGBP</t>
  </si>
  <si>
    <t>Price total inGBP</t>
  </si>
  <si>
    <t>Supplier</t>
  </si>
  <si>
    <t>Coater</t>
  </si>
  <si>
    <t>203102</t>
  </si>
  <si>
    <t>Glazing bead clip For coatng</t>
  </si>
  <si>
    <t>PU</t>
  </si>
  <si>
    <t>204379</t>
  </si>
  <si>
    <t>Brush seal 19,5</t>
  </si>
  <si>
    <t>205008</t>
  </si>
  <si>
    <t>Rivet nut M5/7x13</t>
  </si>
  <si>
    <t>205080</t>
  </si>
  <si>
    <t>C/s screw ST3,9x13 ISR15</t>
  </si>
  <si>
    <t>205083</t>
  </si>
  <si>
    <t>C/s screw ST4,8x45 ISR25</t>
  </si>
  <si>
    <t>205430</t>
  </si>
  <si>
    <t>C/s screw ST3,9x9,5 ISR15</t>
  </si>
  <si>
    <t>205431</t>
  </si>
  <si>
    <t>C/s screw ST3,9x25 ISR15</t>
  </si>
  <si>
    <t>205462</t>
  </si>
  <si>
    <t>Cheese hd scrw ST3,9x16 ISR15</t>
  </si>
  <si>
    <t>205895</t>
  </si>
  <si>
    <t>Socket head bolt C ST5,5x23 ISR25</t>
  </si>
  <si>
    <t>208694</t>
  </si>
  <si>
    <t>Drainage cover cap 9005</t>
  </si>
  <si>
    <t>208761</t>
  </si>
  <si>
    <t>PC rosette Rnd 9005</t>
  </si>
  <si>
    <t>209369</t>
  </si>
  <si>
    <t>Door selector arm</t>
  </si>
  <si>
    <t>209600</t>
  </si>
  <si>
    <t>Shoot bolt Lock. RS C0</t>
  </si>
  <si>
    <t>210790</t>
  </si>
  <si>
    <t>Door pll Rectanglr A1 L380/155 C0</t>
  </si>
  <si>
    <t>211853</t>
  </si>
  <si>
    <t>4-point panic latch and bolt lock 34.5 mm Type E</t>
  </si>
  <si>
    <t>212235</t>
  </si>
  <si>
    <t>Mounting plte Si</t>
  </si>
  <si>
    <t>212865</t>
  </si>
  <si>
    <t>Geze TDC TS 5000 L 2-6 Slvr</t>
  </si>
  <si>
    <t>212873</t>
  </si>
  <si>
    <t>Slide rail TS 5000 N BG Slvr</t>
  </si>
  <si>
    <t>212959</t>
  </si>
  <si>
    <t>Push bar C0</t>
  </si>
  <si>
    <t>212991</t>
  </si>
  <si>
    <t>PUSH BAR L=1150 EV1</t>
  </si>
  <si>
    <t>216418</t>
  </si>
  <si>
    <t>Corner cleat</t>
  </si>
  <si>
    <t>216488</t>
  </si>
  <si>
    <t>216593</t>
  </si>
  <si>
    <t>T-cleats</t>
  </si>
  <si>
    <t>217921</t>
  </si>
  <si>
    <t>PC rosette Oval C0</t>
  </si>
  <si>
    <t>218156</t>
  </si>
  <si>
    <t>Connector nail 5x10</t>
  </si>
  <si>
    <t>218157</t>
  </si>
  <si>
    <t>Connector nail 5x13,5</t>
  </si>
  <si>
    <t>218158</t>
  </si>
  <si>
    <t>Connector nail 5x18</t>
  </si>
  <si>
    <t>218171</t>
  </si>
  <si>
    <t>St. steel pin</t>
  </si>
  <si>
    <t>218543</t>
  </si>
  <si>
    <t>Jnt-seal pc 75</t>
  </si>
  <si>
    <t>224683</t>
  </si>
  <si>
    <t>Rebate gasket</t>
  </si>
  <si>
    <t>225010</t>
  </si>
  <si>
    <t>C/s screw ST4,2x16 ISR20</t>
  </si>
  <si>
    <t>226943</t>
  </si>
  <si>
    <t>Corner seal</t>
  </si>
  <si>
    <t>226945</t>
  </si>
  <si>
    <t>Joint seal Kit 60</t>
  </si>
  <si>
    <t>227688</t>
  </si>
  <si>
    <t>Fixing kit</t>
  </si>
  <si>
    <t>Pair</t>
  </si>
  <si>
    <t>235066</t>
  </si>
  <si>
    <t>235070</t>
  </si>
  <si>
    <t>236189</t>
  </si>
  <si>
    <t>236199</t>
  </si>
  <si>
    <t>238385</t>
  </si>
  <si>
    <t>Spindle 9x45</t>
  </si>
  <si>
    <t>238676</t>
  </si>
  <si>
    <t>End seal un. 1-lf</t>
  </si>
  <si>
    <t>238677</t>
  </si>
  <si>
    <t>End seal un. 2-lf</t>
  </si>
  <si>
    <t>239298</t>
  </si>
  <si>
    <t>Latch striker 75</t>
  </si>
  <si>
    <t>239602</t>
  </si>
  <si>
    <t>Barrel hinge R53 C0</t>
  </si>
  <si>
    <t>239612</t>
  </si>
  <si>
    <t>Fixing plate</t>
  </si>
  <si>
    <t>239613</t>
  </si>
  <si>
    <t>Clmp anch. M6 L32</t>
  </si>
  <si>
    <t>239615</t>
  </si>
  <si>
    <t>Clmp anch. M6 L51</t>
  </si>
  <si>
    <t>239636</t>
  </si>
  <si>
    <t>Security pin Barrel hge Flu</t>
  </si>
  <si>
    <t>239641</t>
  </si>
  <si>
    <t>Rebate spc restr. RC C0</t>
  </si>
  <si>
    <t>239658</t>
  </si>
  <si>
    <t>Shoot blt rod guide Sill RC2</t>
  </si>
  <si>
    <t>239782</t>
  </si>
  <si>
    <t>Roller ltch D34</t>
  </si>
  <si>
    <t>240419</t>
  </si>
  <si>
    <t>Glazing reb. fixg RC C0</t>
  </si>
  <si>
    <t>240464</t>
  </si>
  <si>
    <t>Magnet door stp (EasyStop) Si</t>
  </si>
  <si>
    <t>240508</t>
  </si>
  <si>
    <t>Pre-selector</t>
  </si>
  <si>
    <t>240613</t>
  </si>
  <si>
    <t>Linkage guide S-st 40</t>
  </si>
  <si>
    <t>240763</t>
  </si>
  <si>
    <t>Lock strip Adjustab. LS</t>
  </si>
  <si>
    <t>240865</t>
  </si>
  <si>
    <t>Lock strip</t>
  </si>
  <si>
    <t>240920</t>
  </si>
  <si>
    <t>Drill prot. St</t>
  </si>
  <si>
    <t>241781</t>
  </si>
  <si>
    <t>2-point claw bolt lock 34 mm</t>
  </si>
  <si>
    <t>242893</t>
  </si>
  <si>
    <t>Door pce LH 9005</t>
  </si>
  <si>
    <t>244058</t>
  </si>
  <si>
    <t>Gasket cord 2,5</t>
  </si>
  <si>
    <t>265444</t>
  </si>
  <si>
    <t>Mitre sealant</t>
  </si>
  <si>
    <t>284321</t>
  </si>
  <si>
    <t>Glazg rebate gaskt 6</t>
  </si>
  <si>
    <t>284351</t>
  </si>
  <si>
    <t>Glazg rebate gaskt 4</t>
  </si>
  <si>
    <t>284835</t>
  </si>
  <si>
    <t>Glazing gskt 5-6</t>
  </si>
  <si>
    <t>284836</t>
  </si>
  <si>
    <t>Glazing gskt 7-8</t>
  </si>
  <si>
    <t>288022</t>
  </si>
  <si>
    <t>288024</t>
  </si>
  <si>
    <t>288138</t>
  </si>
  <si>
    <t>Glzng reb. ins.</t>
  </si>
  <si>
    <t>288166</t>
  </si>
  <si>
    <t>Glass suppt</t>
  </si>
  <si>
    <t>288422</t>
  </si>
  <si>
    <t>Mld. cmp GRI</t>
  </si>
  <si>
    <t>298388</t>
  </si>
  <si>
    <t>Metal adhesive 2-comp. PUR Beige</t>
  </si>
  <si>
    <t>298703</t>
  </si>
  <si>
    <t>ID plate RC2</t>
  </si>
  <si>
    <t>298900</t>
  </si>
  <si>
    <t>Seal. cmpd Schüco Flex 2 Bk</t>
  </si>
  <si>
    <t>Total all material</t>
  </si>
  <si>
    <t>Surcharge</t>
  </si>
  <si>
    <t>Total Material Including Surcharge</t>
  </si>
  <si>
    <t>Mech.</t>
  </si>
  <si>
    <t>GBP</t>
  </si>
  <si>
    <t>Circum.</t>
  </si>
  <si>
    <t>Total</t>
  </si>
  <si>
    <t>Total price</t>
  </si>
  <si>
    <t>Material overview</t>
  </si>
  <si>
    <t>Total material 
 in GBP</t>
  </si>
  <si>
    <t>Total surface
 in GBP</t>
  </si>
  <si>
    <t>Total price
in  GBP</t>
  </si>
  <si>
    <t>1</t>
  </si>
  <si>
    <t xml:space="preserve">Schüco </t>
  </si>
  <si>
    <t>The details on this output list calculated by the programme have to be checked for correctness!</t>
  </si>
  <si>
    <t>Please observe the accompanying messages or error lists.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</si>
</sst>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1D2E0-21CF-42E9-A4A8-2860076762E0}">
  <dimension ref="A2:L10"/>
  <sheetViews>
    <sheetView workbookViewId="0"/>
  </sheetViews>
  <sheetFormatPr defaultRowHeight="14.4" x14ac:dyDescent="0.3"/>
  <cols>
    <col min="1" max="1" width="83.77734375" bestFit="1" customWidth="1"/>
    <col min="2" max="2" width="8" bestFit="1" customWidth="1"/>
    <col min="4" max="4" width="6.77734375" bestFit="1" customWidth="1"/>
    <col min="8" max="8" width="8.21875" bestFit="1" customWidth="1"/>
    <col min="10" max="10" width="7.33203125" bestFit="1" customWidth="1"/>
    <col min="12" max="12" width="7.5546875" bestFit="1" customWidth="1"/>
  </cols>
  <sheetData>
    <row r="2" spans="1:12" x14ac:dyDescent="0.3">
      <c r="A2" s="1" t="s">
        <v>175</v>
      </c>
    </row>
    <row r="3" spans="1:12" x14ac:dyDescent="0.3">
      <c r="A3" s="1" t="s">
        <v>6</v>
      </c>
    </row>
    <row r="4" spans="1:12" ht="43.2" x14ac:dyDescent="0.3">
      <c r="A4" s="1" t="s">
        <v>2</v>
      </c>
      <c r="B4" s="1" t="s">
        <v>24</v>
      </c>
      <c r="D4" s="2" t="s">
        <v>21</v>
      </c>
      <c r="H4" s="2" t="s">
        <v>176</v>
      </c>
      <c r="J4" s="2" t="s">
        <v>177</v>
      </c>
      <c r="L4" s="2" t="s">
        <v>178</v>
      </c>
    </row>
    <row r="5" spans="1:12" x14ac:dyDescent="0.3">
      <c r="A5" s="1" t="s">
        <v>6</v>
      </c>
    </row>
    <row r="6" spans="1:12" x14ac:dyDescent="0.3">
      <c r="A6" s="1" t="s">
        <v>179</v>
      </c>
      <c r="B6" s="1" t="s">
        <v>180</v>
      </c>
      <c r="D6">
        <f>'1'!M87</f>
        <v>68.010000000000005</v>
      </c>
      <c r="H6" s="3">
        <f>'1'!E87</f>
        <v>2478.0500000000002</v>
      </c>
      <c r="J6" s="3">
        <f>'1'!G90+'1'!E90+'1'!C90</f>
        <v>0</v>
      </c>
      <c r="L6" s="3">
        <f>SUM(H6:J6)</f>
        <v>2478.0500000000002</v>
      </c>
    </row>
    <row r="7" spans="1:12" x14ac:dyDescent="0.3">
      <c r="A7" s="1" t="s">
        <v>6</v>
      </c>
    </row>
    <row r="8" spans="1:12" x14ac:dyDescent="0.3">
      <c r="A8" s="1" t="s">
        <v>173</v>
      </c>
      <c r="D8">
        <f>SUM(D6:D7)</f>
        <v>68.010000000000005</v>
      </c>
      <c r="H8" s="3">
        <f>SUM(H6:H7)</f>
        <v>2478.0500000000002</v>
      </c>
      <c r="J8" s="3">
        <f>SUM(J6:J7)</f>
        <v>0</v>
      </c>
      <c r="L8" s="3">
        <f>SUM(L6:L7)</f>
        <v>2478.0500000000002</v>
      </c>
    </row>
    <row r="9" spans="1:12" x14ac:dyDescent="0.3">
      <c r="A9" s="1" t="s">
        <v>181</v>
      </c>
    </row>
    <row r="10" spans="1:12" x14ac:dyDescent="0.3">
      <c r="A10" s="1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A2B4-56E5-4B67-8EB5-BEDC2B2BAC18}">
  <dimension ref="A1:P92"/>
  <sheetViews>
    <sheetView tabSelected="1" workbookViewId="0"/>
  </sheetViews>
  <sheetFormatPr defaultRowHeight="14.4" x14ac:dyDescent="0.3"/>
  <cols>
    <col min="1" max="1" width="31" bestFit="1" customWidth="1"/>
    <col min="2" max="2" width="90.5546875" bestFit="1" customWidth="1"/>
    <col min="3" max="3" width="88.77734375" bestFit="1" customWidth="1"/>
    <col min="4" max="4" width="12.77734375" bestFit="1" customWidth="1"/>
    <col min="5" max="5" width="7.5546875" bestFit="1" customWidth="1"/>
    <col min="6" max="6" width="26.21875" bestFit="1" customWidth="1"/>
    <col min="7" max="7" width="15.21875" bestFit="1" customWidth="1"/>
    <col min="8" max="8" width="8.21875" bestFit="1" customWidth="1"/>
    <col min="9" max="10" width="7.88671875" bestFit="1" customWidth="1"/>
    <col min="11" max="11" width="8.44140625" bestFit="1" customWidth="1"/>
    <col min="12" max="12" width="1.33203125" bestFit="1" customWidth="1"/>
    <col min="13" max="13" width="6.77734375" bestFit="1" customWidth="1"/>
    <col min="15" max="15" width="8" bestFit="1" customWidth="1"/>
    <col min="16" max="16" width="6.5546875" bestFit="1" customWidth="1"/>
  </cols>
  <sheetData>
    <row r="1" spans="1:16" x14ac:dyDescent="0.3">
      <c r="A1" s="1" t="s">
        <v>0</v>
      </c>
      <c r="B1" s="1" t="s">
        <v>1</v>
      </c>
    </row>
    <row r="2" spans="1:16" x14ac:dyDescent="0.3">
      <c r="A2" s="1" t="s">
        <v>2</v>
      </c>
    </row>
    <row r="3" spans="1:16" x14ac:dyDescent="0.3">
      <c r="A3" s="1" t="s">
        <v>3</v>
      </c>
      <c r="B3" s="1" t="s">
        <v>4</v>
      </c>
    </row>
    <row r="4" spans="1:16" x14ac:dyDescent="0.3">
      <c r="A4" s="1" t="s">
        <v>5</v>
      </c>
      <c r="B4" s="1" t="s">
        <v>6</v>
      </c>
      <c r="C4" s="1" t="s">
        <v>7</v>
      </c>
    </row>
    <row r="5" spans="1:16" x14ac:dyDescent="0.3">
      <c r="A5" s="1" t="s">
        <v>6</v>
      </c>
      <c r="B5" s="1" t="s">
        <v>8</v>
      </c>
      <c r="C5" s="1" t="s">
        <v>9</v>
      </c>
    </row>
    <row r="6" spans="1:16" x14ac:dyDescent="0.3">
      <c r="B6" s="1" t="s">
        <v>10</v>
      </c>
      <c r="C6" s="1" t="s">
        <v>11</v>
      </c>
    </row>
    <row r="7" spans="1:16" x14ac:dyDescent="0.3">
      <c r="A7" s="1" t="s">
        <v>6</v>
      </c>
      <c r="B7" s="1" t="s">
        <v>6</v>
      </c>
      <c r="C7" s="1" t="s">
        <v>6</v>
      </c>
      <c r="D7" s="1" t="s">
        <v>6</v>
      </c>
      <c r="E7" s="1" t="s">
        <v>6</v>
      </c>
      <c r="H7" s="1" t="s">
        <v>6</v>
      </c>
      <c r="I7" s="1" t="s">
        <v>6</v>
      </c>
      <c r="J7" s="1" t="s">
        <v>6</v>
      </c>
      <c r="M7" s="1" t="s">
        <v>6</v>
      </c>
    </row>
    <row r="8" spans="1:16" ht="43.2" x14ac:dyDescent="0.3">
      <c r="A8" s="1" t="s">
        <v>13</v>
      </c>
      <c r="B8" s="1" t="s">
        <v>14</v>
      </c>
      <c r="C8" s="1" t="s">
        <v>12</v>
      </c>
      <c r="D8" s="1" t="s">
        <v>20</v>
      </c>
      <c r="E8" s="2" t="s">
        <v>15</v>
      </c>
      <c r="F8" s="1" t="s">
        <v>22</v>
      </c>
      <c r="G8" s="1" t="s">
        <v>23</v>
      </c>
      <c r="H8" s="2" t="s">
        <v>16</v>
      </c>
      <c r="I8" s="1" t="s">
        <v>17</v>
      </c>
      <c r="J8" s="1" t="s">
        <v>18</v>
      </c>
      <c r="K8" s="1" t="s">
        <v>19</v>
      </c>
      <c r="M8" s="2" t="s">
        <v>21</v>
      </c>
      <c r="O8" s="1" t="s">
        <v>24</v>
      </c>
      <c r="P8" s="1" t="s">
        <v>25</v>
      </c>
    </row>
    <row r="9" spans="1:16" x14ac:dyDescent="0.3">
      <c r="A9" s="1" t="s">
        <v>26</v>
      </c>
      <c r="B9" s="1" t="s">
        <v>27</v>
      </c>
      <c r="C9" s="1" t="s">
        <v>6</v>
      </c>
      <c r="D9" s="1" t="s">
        <v>6</v>
      </c>
      <c r="E9" s="3">
        <v>6.16</v>
      </c>
      <c r="F9" s="3">
        <v>0</v>
      </c>
      <c r="G9" s="3">
        <f t="shared" ref="G9:G40" si="0">E9+F9</f>
        <v>6.16</v>
      </c>
      <c r="H9" s="4">
        <v>120</v>
      </c>
      <c r="I9" s="5">
        <v>2</v>
      </c>
      <c r="J9" s="1" t="s">
        <v>28</v>
      </c>
      <c r="K9" s="5">
        <v>100</v>
      </c>
      <c r="L9" s="1" t="s">
        <v>6</v>
      </c>
      <c r="M9" s="4">
        <v>0.11799999999999999</v>
      </c>
      <c r="O9" s="1" t="s">
        <v>4</v>
      </c>
    </row>
    <row r="10" spans="1:16" x14ac:dyDescent="0.3">
      <c r="A10" s="1" t="s">
        <v>29</v>
      </c>
      <c r="B10" s="1" t="s">
        <v>30</v>
      </c>
      <c r="C10" s="1" t="s">
        <v>6</v>
      </c>
      <c r="D10" s="1" t="s">
        <v>6</v>
      </c>
      <c r="E10" s="3">
        <v>47.16</v>
      </c>
      <c r="F10" s="3">
        <v>0</v>
      </c>
      <c r="G10" s="3">
        <f t="shared" si="0"/>
        <v>47.16</v>
      </c>
      <c r="H10" s="4">
        <v>10</v>
      </c>
      <c r="I10" s="5">
        <v>8</v>
      </c>
      <c r="J10" s="1" t="s">
        <v>17</v>
      </c>
      <c r="K10" s="5"/>
      <c r="L10" s="1" t="s">
        <v>6</v>
      </c>
      <c r="M10" s="4">
        <v>0.8</v>
      </c>
      <c r="O10" s="1" t="s">
        <v>4</v>
      </c>
    </row>
    <row r="11" spans="1:16" x14ac:dyDescent="0.3">
      <c r="A11" s="1" t="s">
        <v>31</v>
      </c>
      <c r="B11" s="1" t="s">
        <v>32</v>
      </c>
      <c r="C11" s="1" t="s">
        <v>6</v>
      </c>
      <c r="D11" s="1" t="s">
        <v>6</v>
      </c>
      <c r="E11" s="3">
        <v>0.36</v>
      </c>
      <c r="F11" s="3">
        <v>0</v>
      </c>
      <c r="G11" s="3">
        <f t="shared" si="0"/>
        <v>0.36</v>
      </c>
      <c r="H11" s="4">
        <v>4</v>
      </c>
      <c r="I11" s="5">
        <v>1</v>
      </c>
      <c r="J11" s="1" t="s">
        <v>28</v>
      </c>
      <c r="K11" s="5">
        <v>100</v>
      </c>
      <c r="L11" s="1" t="s">
        <v>6</v>
      </c>
      <c r="M11" s="4">
        <v>2E-3</v>
      </c>
      <c r="O11" s="1" t="s">
        <v>4</v>
      </c>
    </row>
    <row r="12" spans="1:16" x14ac:dyDescent="0.3">
      <c r="A12" s="1" t="s">
        <v>33</v>
      </c>
      <c r="B12" s="1" t="s">
        <v>34</v>
      </c>
      <c r="C12" s="1" t="s">
        <v>6</v>
      </c>
      <c r="D12" s="1" t="s">
        <v>6</v>
      </c>
      <c r="E12" s="3">
        <v>1.21</v>
      </c>
      <c r="F12" s="3">
        <v>0</v>
      </c>
      <c r="G12" s="3">
        <f t="shared" si="0"/>
        <v>1.21</v>
      </c>
      <c r="H12" s="4">
        <v>28</v>
      </c>
      <c r="I12" s="5">
        <v>1</v>
      </c>
      <c r="J12" s="1" t="s">
        <v>28</v>
      </c>
      <c r="K12" s="5">
        <v>100</v>
      </c>
      <c r="L12" s="1" t="s">
        <v>6</v>
      </c>
      <c r="M12" s="4">
        <v>2.9000000000000001E-2</v>
      </c>
      <c r="O12" s="1" t="s">
        <v>4</v>
      </c>
    </row>
    <row r="13" spans="1:16" x14ac:dyDescent="0.3">
      <c r="A13" s="1" t="s">
        <v>35</v>
      </c>
      <c r="B13" s="1" t="s">
        <v>36</v>
      </c>
      <c r="C13" s="1" t="s">
        <v>6</v>
      </c>
      <c r="D13" s="1" t="s">
        <v>6</v>
      </c>
      <c r="E13" s="3">
        <v>6.29</v>
      </c>
      <c r="F13" s="3">
        <v>0</v>
      </c>
      <c r="G13" s="3">
        <f t="shared" si="0"/>
        <v>6.29</v>
      </c>
      <c r="H13" s="4">
        <v>49</v>
      </c>
      <c r="I13" s="5">
        <v>1</v>
      </c>
      <c r="J13" s="1" t="s">
        <v>28</v>
      </c>
      <c r="K13" s="5">
        <v>100</v>
      </c>
      <c r="L13" s="1" t="s">
        <v>6</v>
      </c>
      <c r="M13" s="4">
        <v>0.23499999999999999</v>
      </c>
      <c r="O13" s="1" t="s">
        <v>4</v>
      </c>
    </row>
    <row r="14" spans="1:16" x14ac:dyDescent="0.3">
      <c r="A14" s="1" t="s">
        <v>37</v>
      </c>
      <c r="B14" s="1" t="s">
        <v>38</v>
      </c>
      <c r="C14" s="1" t="s">
        <v>6</v>
      </c>
      <c r="D14" s="1" t="s">
        <v>6</v>
      </c>
      <c r="E14" s="3">
        <v>0.34</v>
      </c>
      <c r="F14" s="3">
        <v>0</v>
      </c>
      <c r="G14" s="3">
        <f t="shared" si="0"/>
        <v>0.34</v>
      </c>
      <c r="H14" s="4">
        <v>8</v>
      </c>
      <c r="I14" s="5">
        <v>1</v>
      </c>
      <c r="J14" s="1" t="s">
        <v>28</v>
      </c>
      <c r="K14" s="5">
        <v>100</v>
      </c>
      <c r="L14" s="1" t="s">
        <v>6</v>
      </c>
      <c r="M14" s="4">
        <v>7.0000000000000001E-3</v>
      </c>
      <c r="O14" s="1" t="s">
        <v>4</v>
      </c>
    </row>
    <row r="15" spans="1:16" x14ac:dyDescent="0.3">
      <c r="A15" s="1" t="s">
        <v>39</v>
      </c>
      <c r="B15" s="1" t="s">
        <v>40</v>
      </c>
      <c r="C15" s="1" t="s">
        <v>6</v>
      </c>
      <c r="D15" s="1" t="s">
        <v>6</v>
      </c>
      <c r="E15" s="3">
        <v>1.02</v>
      </c>
      <c r="F15" s="3">
        <v>0</v>
      </c>
      <c r="G15" s="3">
        <f t="shared" si="0"/>
        <v>1.02</v>
      </c>
      <c r="H15" s="4">
        <v>16</v>
      </c>
      <c r="I15" s="5">
        <v>1</v>
      </c>
      <c r="J15" s="1" t="s">
        <v>28</v>
      </c>
      <c r="K15" s="5">
        <v>100</v>
      </c>
      <c r="L15" s="1" t="s">
        <v>6</v>
      </c>
      <c r="M15" s="4">
        <v>2.8000000000000001E-2</v>
      </c>
      <c r="O15" s="1" t="s">
        <v>4</v>
      </c>
    </row>
    <row r="16" spans="1:16" x14ac:dyDescent="0.3">
      <c r="A16" s="1" t="s">
        <v>41</v>
      </c>
      <c r="B16" s="1" t="s">
        <v>42</v>
      </c>
      <c r="C16" s="1" t="s">
        <v>6</v>
      </c>
      <c r="D16" s="1" t="s">
        <v>6</v>
      </c>
      <c r="E16" s="3">
        <v>6.17</v>
      </c>
      <c r="F16" s="3">
        <v>0</v>
      </c>
      <c r="G16" s="3">
        <f t="shared" si="0"/>
        <v>6.17</v>
      </c>
      <c r="H16" s="4">
        <v>128</v>
      </c>
      <c r="I16" s="5">
        <v>2</v>
      </c>
      <c r="J16" s="1" t="s">
        <v>28</v>
      </c>
      <c r="K16" s="5">
        <v>100</v>
      </c>
      <c r="L16" s="1" t="s">
        <v>6</v>
      </c>
      <c r="M16" s="4">
        <v>0.20499999999999999</v>
      </c>
      <c r="O16" s="1" t="s">
        <v>4</v>
      </c>
    </row>
    <row r="17" spans="1:15" x14ac:dyDescent="0.3">
      <c r="A17" s="1" t="s">
        <v>43</v>
      </c>
      <c r="B17" s="1" t="s">
        <v>44</v>
      </c>
      <c r="C17" s="1" t="s">
        <v>6</v>
      </c>
      <c r="D17" s="1" t="s">
        <v>6</v>
      </c>
      <c r="E17" s="3">
        <v>0.56000000000000005</v>
      </c>
      <c r="F17" s="3">
        <v>0</v>
      </c>
      <c r="G17" s="3">
        <f t="shared" si="0"/>
        <v>0.56000000000000005</v>
      </c>
      <c r="H17" s="4">
        <v>4</v>
      </c>
      <c r="I17" s="5">
        <v>1</v>
      </c>
      <c r="J17" s="1" t="s">
        <v>28</v>
      </c>
      <c r="K17" s="5">
        <v>100</v>
      </c>
      <c r="L17" s="1" t="s">
        <v>6</v>
      </c>
      <c r="M17" s="4">
        <v>2.4E-2</v>
      </c>
      <c r="O17" s="1" t="s">
        <v>4</v>
      </c>
    </row>
    <row r="18" spans="1:15" x14ac:dyDescent="0.3">
      <c r="A18" s="1" t="s">
        <v>45</v>
      </c>
      <c r="B18" s="1" t="s">
        <v>46</v>
      </c>
      <c r="C18" s="1" t="s">
        <v>6</v>
      </c>
      <c r="D18" s="1" t="s">
        <v>6</v>
      </c>
      <c r="E18" s="3">
        <v>1.03</v>
      </c>
      <c r="F18" s="3">
        <v>0</v>
      </c>
      <c r="G18" s="3">
        <f t="shared" si="0"/>
        <v>1.03</v>
      </c>
      <c r="H18" s="4">
        <v>4</v>
      </c>
      <c r="I18" s="5">
        <v>1</v>
      </c>
      <c r="J18" s="1" t="s">
        <v>28</v>
      </c>
      <c r="K18" s="5">
        <v>100</v>
      </c>
      <c r="L18" s="1" t="s">
        <v>6</v>
      </c>
      <c r="M18" s="4">
        <v>6.0000000000000001E-3</v>
      </c>
      <c r="O18" s="1" t="s">
        <v>4</v>
      </c>
    </row>
    <row r="19" spans="1:15" x14ac:dyDescent="0.3">
      <c r="A19" s="1" t="s">
        <v>47</v>
      </c>
      <c r="B19" s="1" t="s">
        <v>48</v>
      </c>
      <c r="C19" s="1" t="s">
        <v>6</v>
      </c>
      <c r="D19" s="1" t="s">
        <v>6</v>
      </c>
      <c r="E19" s="3">
        <v>0.41</v>
      </c>
      <c r="F19" s="3">
        <v>0</v>
      </c>
      <c r="G19" s="3">
        <f t="shared" si="0"/>
        <v>0.41</v>
      </c>
      <c r="H19" s="4">
        <v>1</v>
      </c>
      <c r="I19" s="5">
        <v>1</v>
      </c>
      <c r="J19" s="1" t="s">
        <v>28</v>
      </c>
      <c r="K19" s="5">
        <v>20</v>
      </c>
      <c r="L19" s="1" t="s">
        <v>6</v>
      </c>
      <c r="M19" s="4">
        <v>1E-3</v>
      </c>
      <c r="O19" s="1" t="s">
        <v>4</v>
      </c>
    </row>
    <row r="20" spans="1:15" x14ac:dyDescent="0.3">
      <c r="A20" s="1" t="s">
        <v>49</v>
      </c>
      <c r="B20" s="1" t="s">
        <v>50</v>
      </c>
      <c r="C20" s="1" t="s">
        <v>6</v>
      </c>
      <c r="D20" s="1" t="s">
        <v>6</v>
      </c>
      <c r="E20" s="3">
        <v>33.36</v>
      </c>
      <c r="F20" s="3">
        <v>0</v>
      </c>
      <c r="G20" s="3">
        <f t="shared" si="0"/>
        <v>33.36</v>
      </c>
      <c r="H20" s="4">
        <v>1</v>
      </c>
      <c r="I20" s="5">
        <v>1</v>
      </c>
      <c r="J20" s="1" t="s">
        <v>17</v>
      </c>
      <c r="K20" s="5"/>
      <c r="L20" s="1" t="s">
        <v>6</v>
      </c>
      <c r="M20" s="4">
        <v>1.3340000000000001</v>
      </c>
      <c r="O20" s="1" t="s">
        <v>4</v>
      </c>
    </row>
    <row r="21" spans="1:15" x14ac:dyDescent="0.3">
      <c r="A21" s="1" t="s">
        <v>51</v>
      </c>
      <c r="B21" s="1" t="s">
        <v>52</v>
      </c>
      <c r="C21" s="1" t="s">
        <v>6</v>
      </c>
      <c r="D21" s="1" t="s">
        <v>6</v>
      </c>
      <c r="E21" s="3">
        <v>80.34</v>
      </c>
      <c r="F21" s="3">
        <v>0</v>
      </c>
      <c r="G21" s="3">
        <f t="shared" si="0"/>
        <v>80.34</v>
      </c>
      <c r="H21" s="4">
        <v>1</v>
      </c>
      <c r="I21" s="5">
        <v>1</v>
      </c>
      <c r="J21" s="1" t="s">
        <v>17</v>
      </c>
      <c r="K21" s="5"/>
      <c r="L21" s="1" t="s">
        <v>6</v>
      </c>
      <c r="M21" s="4">
        <v>1.036</v>
      </c>
      <c r="O21" s="1" t="s">
        <v>4</v>
      </c>
    </row>
    <row r="22" spans="1:15" x14ac:dyDescent="0.3">
      <c r="A22" s="1" t="s">
        <v>53</v>
      </c>
      <c r="B22" s="1" t="s">
        <v>54</v>
      </c>
      <c r="C22" s="1" t="s">
        <v>6</v>
      </c>
      <c r="D22" s="1" t="s">
        <v>6</v>
      </c>
      <c r="E22" s="3">
        <v>208.43</v>
      </c>
      <c r="F22" s="3">
        <v>0</v>
      </c>
      <c r="G22" s="3">
        <f t="shared" si="0"/>
        <v>208.43</v>
      </c>
      <c r="H22" s="4">
        <v>4</v>
      </c>
      <c r="I22" s="5">
        <v>4</v>
      </c>
      <c r="J22" s="1" t="s">
        <v>17</v>
      </c>
      <c r="K22" s="5"/>
      <c r="L22" s="1" t="s">
        <v>6</v>
      </c>
      <c r="M22" s="4">
        <v>5.1680000000000001</v>
      </c>
      <c r="O22" s="1" t="s">
        <v>4</v>
      </c>
    </row>
    <row r="23" spans="1:15" x14ac:dyDescent="0.3">
      <c r="A23" s="1" t="s">
        <v>55</v>
      </c>
      <c r="B23" s="1" t="s">
        <v>56</v>
      </c>
      <c r="C23" s="1" t="s">
        <v>6</v>
      </c>
      <c r="D23" s="1" t="s">
        <v>6</v>
      </c>
      <c r="E23" s="3">
        <v>323.86</v>
      </c>
      <c r="F23" s="3">
        <v>0</v>
      </c>
      <c r="G23" s="3">
        <f t="shared" si="0"/>
        <v>323.86</v>
      </c>
      <c r="H23" s="4">
        <v>2</v>
      </c>
      <c r="I23" s="5">
        <v>2</v>
      </c>
      <c r="J23" s="1" t="s">
        <v>17</v>
      </c>
      <c r="K23" s="5"/>
      <c r="L23" s="1" t="s">
        <v>6</v>
      </c>
      <c r="M23" s="4">
        <v>4.76</v>
      </c>
      <c r="O23" s="1" t="s">
        <v>4</v>
      </c>
    </row>
    <row r="24" spans="1:15" x14ac:dyDescent="0.3">
      <c r="A24" s="1" t="s">
        <v>57</v>
      </c>
      <c r="B24" s="1" t="s">
        <v>58</v>
      </c>
      <c r="C24" s="1" t="s">
        <v>6</v>
      </c>
      <c r="D24" s="1" t="s">
        <v>6</v>
      </c>
      <c r="E24" s="3">
        <v>7.8</v>
      </c>
      <c r="F24" s="3">
        <v>0</v>
      </c>
      <c r="G24" s="3">
        <f t="shared" si="0"/>
        <v>7.8</v>
      </c>
      <c r="H24" s="4">
        <v>2</v>
      </c>
      <c r="I24" s="5">
        <v>2</v>
      </c>
      <c r="J24" s="1" t="s">
        <v>17</v>
      </c>
      <c r="K24" s="5"/>
      <c r="L24" s="1" t="s">
        <v>6</v>
      </c>
      <c r="M24" s="4">
        <v>0.372</v>
      </c>
      <c r="O24" s="1" t="s">
        <v>4</v>
      </c>
    </row>
    <row r="25" spans="1:15" x14ac:dyDescent="0.3">
      <c r="A25" s="1" t="s">
        <v>59</v>
      </c>
      <c r="B25" s="1" t="s">
        <v>60</v>
      </c>
      <c r="C25" s="1" t="s">
        <v>6</v>
      </c>
      <c r="D25" s="1" t="s">
        <v>6</v>
      </c>
      <c r="E25" s="3">
        <v>203.82</v>
      </c>
      <c r="F25" s="3">
        <v>0</v>
      </c>
      <c r="G25" s="3">
        <f t="shared" si="0"/>
        <v>203.82</v>
      </c>
      <c r="H25" s="4">
        <v>2</v>
      </c>
      <c r="I25" s="5">
        <v>2</v>
      </c>
      <c r="J25" s="1" t="s">
        <v>17</v>
      </c>
      <c r="K25" s="5"/>
      <c r="L25" s="1" t="s">
        <v>6</v>
      </c>
      <c r="M25" s="4">
        <v>4.7460000000000004</v>
      </c>
      <c r="O25" s="1" t="s">
        <v>4</v>
      </c>
    </row>
    <row r="26" spans="1:15" x14ac:dyDescent="0.3">
      <c r="A26" s="1" t="s">
        <v>61</v>
      </c>
      <c r="B26" s="1" t="s">
        <v>62</v>
      </c>
      <c r="C26" s="1" t="s">
        <v>6</v>
      </c>
      <c r="D26" s="1" t="s">
        <v>6</v>
      </c>
      <c r="E26" s="3">
        <v>35.28</v>
      </c>
      <c r="F26" s="3">
        <v>0</v>
      </c>
      <c r="G26" s="3">
        <f t="shared" si="0"/>
        <v>35.28</v>
      </c>
      <c r="H26" s="4">
        <v>2</v>
      </c>
      <c r="I26" s="5">
        <v>2</v>
      </c>
      <c r="J26" s="1" t="s">
        <v>17</v>
      </c>
      <c r="K26" s="5"/>
      <c r="L26" s="1" t="s">
        <v>6</v>
      </c>
      <c r="M26" s="4">
        <v>1.452</v>
      </c>
      <c r="O26" s="1" t="s">
        <v>4</v>
      </c>
    </row>
    <row r="27" spans="1:15" x14ac:dyDescent="0.3">
      <c r="A27" s="1" t="s">
        <v>63</v>
      </c>
      <c r="B27" s="1" t="s">
        <v>64</v>
      </c>
      <c r="C27" s="1" t="s">
        <v>6</v>
      </c>
      <c r="D27" s="1" t="s">
        <v>6</v>
      </c>
      <c r="E27" s="3">
        <v>174.63</v>
      </c>
      <c r="F27" s="3">
        <v>0</v>
      </c>
      <c r="G27" s="3">
        <f t="shared" si="0"/>
        <v>174.63</v>
      </c>
      <c r="H27" s="4">
        <v>2</v>
      </c>
      <c r="I27" s="5">
        <v>2</v>
      </c>
      <c r="J27" s="1" t="s">
        <v>17</v>
      </c>
      <c r="K27" s="5"/>
      <c r="L27" s="1" t="s">
        <v>6</v>
      </c>
      <c r="M27" s="4">
        <v>3.718</v>
      </c>
      <c r="O27" s="1" t="s">
        <v>4</v>
      </c>
    </row>
    <row r="28" spans="1:15" x14ac:dyDescent="0.3">
      <c r="A28" s="1" t="s">
        <v>65</v>
      </c>
      <c r="B28" t="s">
        <v>66</v>
      </c>
      <c r="C28" s="1" t="s">
        <v>6</v>
      </c>
      <c r="D28" s="1" t="s">
        <v>6</v>
      </c>
      <c r="E28" s="3">
        <v>79.11</v>
      </c>
      <c r="F28" s="3">
        <v>0</v>
      </c>
      <c r="G28" s="3">
        <f t="shared" si="0"/>
        <v>79.11</v>
      </c>
      <c r="H28" s="4">
        <v>2</v>
      </c>
      <c r="I28" s="5">
        <v>2</v>
      </c>
      <c r="J28" s="1" t="s">
        <v>17</v>
      </c>
      <c r="K28" s="5"/>
      <c r="L28" s="1" t="s">
        <v>6</v>
      </c>
      <c r="M28" s="4">
        <v>2.1419999999999999</v>
      </c>
      <c r="O28" s="1" t="s">
        <v>4</v>
      </c>
    </row>
    <row r="29" spans="1:15" x14ac:dyDescent="0.3">
      <c r="A29" s="1" t="s">
        <v>67</v>
      </c>
      <c r="B29" s="1" t="s">
        <v>68</v>
      </c>
      <c r="C29" s="1" t="s">
        <v>6</v>
      </c>
      <c r="D29" s="1" t="s">
        <v>6</v>
      </c>
      <c r="E29" s="3">
        <v>12.73</v>
      </c>
      <c r="F29" s="3">
        <v>0</v>
      </c>
      <c r="G29" s="3">
        <f t="shared" si="0"/>
        <v>12.73</v>
      </c>
      <c r="H29" s="4">
        <v>4</v>
      </c>
      <c r="I29" s="5">
        <v>1</v>
      </c>
      <c r="J29" s="1" t="s">
        <v>28</v>
      </c>
      <c r="K29" s="5">
        <v>4</v>
      </c>
      <c r="L29" s="1" t="s">
        <v>6</v>
      </c>
      <c r="M29" s="4">
        <v>0.77</v>
      </c>
      <c r="O29" s="1" t="s">
        <v>4</v>
      </c>
    </row>
    <row r="30" spans="1:15" x14ac:dyDescent="0.3">
      <c r="A30" s="1" t="s">
        <v>69</v>
      </c>
      <c r="B30" s="1" t="s">
        <v>68</v>
      </c>
      <c r="C30" s="1" t="s">
        <v>6</v>
      </c>
      <c r="D30" s="1" t="s">
        <v>6</v>
      </c>
      <c r="E30" s="3">
        <v>14.95</v>
      </c>
      <c r="F30" s="3">
        <v>0</v>
      </c>
      <c r="G30" s="3">
        <f t="shared" si="0"/>
        <v>14.95</v>
      </c>
      <c r="H30" s="4">
        <v>4</v>
      </c>
      <c r="I30" s="5">
        <v>1</v>
      </c>
      <c r="J30" s="1" t="s">
        <v>28</v>
      </c>
      <c r="K30" s="5">
        <v>4</v>
      </c>
      <c r="L30" s="1" t="s">
        <v>6</v>
      </c>
      <c r="M30" s="4">
        <v>0.92100000000000004</v>
      </c>
      <c r="O30" s="1" t="s">
        <v>4</v>
      </c>
    </row>
    <row r="31" spans="1:15" x14ac:dyDescent="0.3">
      <c r="A31" s="1" t="s">
        <v>70</v>
      </c>
      <c r="B31" s="1" t="s">
        <v>71</v>
      </c>
      <c r="C31" s="1" t="s">
        <v>6</v>
      </c>
      <c r="D31" s="1" t="s">
        <v>6</v>
      </c>
      <c r="E31" s="3">
        <v>41.65</v>
      </c>
      <c r="F31" s="3">
        <v>0</v>
      </c>
      <c r="G31" s="3">
        <f t="shared" si="0"/>
        <v>41.65</v>
      </c>
      <c r="H31" s="4">
        <v>8</v>
      </c>
      <c r="I31" s="5">
        <v>4</v>
      </c>
      <c r="J31" s="1" t="s">
        <v>28</v>
      </c>
      <c r="K31" s="5">
        <v>2</v>
      </c>
      <c r="L31" s="1" t="s">
        <v>6</v>
      </c>
      <c r="M31" s="4">
        <v>1.06</v>
      </c>
      <c r="O31" s="1" t="s">
        <v>4</v>
      </c>
    </row>
    <row r="32" spans="1:15" x14ac:dyDescent="0.3">
      <c r="A32" s="1" t="s">
        <v>72</v>
      </c>
      <c r="B32" s="1" t="s">
        <v>73</v>
      </c>
      <c r="C32" s="1" t="s">
        <v>6</v>
      </c>
      <c r="D32" s="1" t="s">
        <v>6</v>
      </c>
      <c r="E32" s="3">
        <v>3.13</v>
      </c>
      <c r="F32" s="3">
        <v>0</v>
      </c>
      <c r="G32" s="3">
        <f t="shared" si="0"/>
        <v>3.13</v>
      </c>
      <c r="H32" s="4">
        <v>1</v>
      </c>
      <c r="I32" s="5">
        <v>1</v>
      </c>
      <c r="J32" s="1" t="s">
        <v>28</v>
      </c>
      <c r="K32" s="5">
        <v>10</v>
      </c>
      <c r="L32" s="1" t="s">
        <v>6</v>
      </c>
      <c r="M32" s="4">
        <v>1.6E-2</v>
      </c>
      <c r="O32" s="1" t="s">
        <v>4</v>
      </c>
    </row>
    <row r="33" spans="1:15" x14ac:dyDescent="0.3">
      <c r="A33" s="1" t="s">
        <v>74</v>
      </c>
      <c r="B33" s="1" t="s">
        <v>75</v>
      </c>
      <c r="C33" s="1" t="s">
        <v>6</v>
      </c>
      <c r="D33" s="1" t="s">
        <v>6</v>
      </c>
      <c r="E33" s="3">
        <v>0.28999999999999998</v>
      </c>
      <c r="F33" s="3">
        <v>0</v>
      </c>
      <c r="G33" s="3">
        <f t="shared" si="0"/>
        <v>0.28999999999999998</v>
      </c>
      <c r="H33" s="4">
        <v>4</v>
      </c>
      <c r="I33" s="5">
        <v>1</v>
      </c>
      <c r="J33" s="1" t="s">
        <v>28</v>
      </c>
      <c r="K33" s="5">
        <v>100</v>
      </c>
      <c r="L33" s="1" t="s">
        <v>6</v>
      </c>
      <c r="M33" s="4">
        <v>2E-3</v>
      </c>
      <c r="O33" s="1" t="s">
        <v>4</v>
      </c>
    </row>
    <row r="34" spans="1:15" x14ac:dyDescent="0.3">
      <c r="A34" s="1" t="s">
        <v>76</v>
      </c>
      <c r="B34" s="1" t="s">
        <v>77</v>
      </c>
      <c r="C34" s="1" t="s">
        <v>6</v>
      </c>
      <c r="D34" s="1" t="s">
        <v>6</v>
      </c>
      <c r="E34" s="3">
        <v>6.02</v>
      </c>
      <c r="F34" s="3">
        <v>0</v>
      </c>
      <c r="G34" s="3">
        <f t="shared" si="0"/>
        <v>6.02</v>
      </c>
      <c r="H34" s="4">
        <v>80</v>
      </c>
      <c r="I34" s="5">
        <v>1</v>
      </c>
      <c r="J34" s="1" t="s">
        <v>28</v>
      </c>
      <c r="K34" s="5">
        <v>100</v>
      </c>
      <c r="L34" s="1" t="s">
        <v>6</v>
      </c>
      <c r="M34" s="4">
        <v>4.8000000000000001E-2</v>
      </c>
      <c r="O34" s="1" t="s">
        <v>4</v>
      </c>
    </row>
    <row r="35" spans="1:15" x14ac:dyDescent="0.3">
      <c r="A35" s="1" t="s">
        <v>78</v>
      </c>
      <c r="B35" s="1" t="s">
        <v>79</v>
      </c>
      <c r="C35" s="1" t="s">
        <v>6</v>
      </c>
      <c r="D35" s="1" t="s">
        <v>6</v>
      </c>
      <c r="E35" s="3">
        <v>0.72</v>
      </c>
      <c r="F35" s="3">
        <v>0</v>
      </c>
      <c r="G35" s="3">
        <f t="shared" si="0"/>
        <v>0.72</v>
      </c>
      <c r="H35" s="4">
        <v>8</v>
      </c>
      <c r="I35" s="5">
        <v>1</v>
      </c>
      <c r="J35" s="1" t="s">
        <v>28</v>
      </c>
      <c r="K35" s="5">
        <v>100</v>
      </c>
      <c r="L35" s="1" t="s">
        <v>6</v>
      </c>
      <c r="M35" s="4">
        <v>7.0000000000000001E-3</v>
      </c>
      <c r="O35" s="1" t="s">
        <v>4</v>
      </c>
    </row>
    <row r="36" spans="1:15" x14ac:dyDescent="0.3">
      <c r="A36" s="1" t="s">
        <v>80</v>
      </c>
      <c r="B36" s="1" t="s">
        <v>81</v>
      </c>
      <c r="C36" s="1" t="s">
        <v>6</v>
      </c>
      <c r="D36" s="1" t="s">
        <v>6</v>
      </c>
      <c r="E36" s="3">
        <v>3.7</v>
      </c>
      <c r="F36" s="3">
        <v>0</v>
      </c>
      <c r="G36" s="3">
        <f t="shared" si="0"/>
        <v>3.7</v>
      </c>
      <c r="H36" s="4">
        <v>32</v>
      </c>
      <c r="I36" s="5">
        <v>1</v>
      </c>
      <c r="J36" s="1" t="s">
        <v>28</v>
      </c>
      <c r="K36" s="5">
        <v>100</v>
      </c>
      <c r="L36" s="1" t="s">
        <v>6</v>
      </c>
      <c r="M36" s="4">
        <v>9.6000000000000002E-2</v>
      </c>
      <c r="O36" s="1" t="s">
        <v>4</v>
      </c>
    </row>
    <row r="37" spans="1:15" x14ac:dyDescent="0.3">
      <c r="A37" s="1" t="s">
        <v>82</v>
      </c>
      <c r="B37" s="1" t="s">
        <v>83</v>
      </c>
      <c r="C37" s="1" t="s">
        <v>6</v>
      </c>
      <c r="D37" s="1" t="s">
        <v>6</v>
      </c>
      <c r="E37" s="3">
        <v>9.23</v>
      </c>
      <c r="F37" s="3">
        <v>0</v>
      </c>
      <c r="G37" s="3">
        <f t="shared" si="0"/>
        <v>9.23</v>
      </c>
      <c r="H37" s="4">
        <v>16</v>
      </c>
      <c r="I37" s="5">
        <v>1</v>
      </c>
      <c r="J37" s="1" t="s">
        <v>28</v>
      </c>
      <c r="K37" s="5">
        <v>100</v>
      </c>
      <c r="L37" s="1" t="s">
        <v>6</v>
      </c>
      <c r="M37" s="4">
        <v>1.4999999999999999E-2</v>
      </c>
      <c r="O37" s="1" t="s">
        <v>4</v>
      </c>
    </row>
    <row r="38" spans="1:15" x14ac:dyDescent="0.3">
      <c r="A38" s="1" t="s">
        <v>84</v>
      </c>
      <c r="B38" s="1" t="s">
        <v>85</v>
      </c>
      <c r="C38" s="1" t="s">
        <v>6</v>
      </c>
      <c r="D38" s="1" t="s">
        <v>6</v>
      </c>
      <c r="E38" s="3">
        <v>7.22</v>
      </c>
      <c r="F38" s="3">
        <v>0</v>
      </c>
      <c r="G38" s="3">
        <f t="shared" si="0"/>
        <v>7.22</v>
      </c>
      <c r="H38" s="4">
        <v>35.219000000000001</v>
      </c>
      <c r="I38" s="5">
        <v>1</v>
      </c>
      <c r="J38" s="1" t="s">
        <v>28</v>
      </c>
      <c r="K38" s="5">
        <v>200</v>
      </c>
      <c r="L38" s="1" t="s">
        <v>6</v>
      </c>
      <c r="M38" s="4">
        <v>1.365</v>
      </c>
      <c r="O38" s="1" t="s">
        <v>4</v>
      </c>
    </row>
    <row r="39" spans="1:15" x14ac:dyDescent="0.3">
      <c r="A39" s="1" t="s">
        <v>86</v>
      </c>
      <c r="B39" s="1" t="s">
        <v>87</v>
      </c>
      <c r="C39" s="1" t="s">
        <v>6</v>
      </c>
      <c r="D39" s="1" t="s">
        <v>6</v>
      </c>
      <c r="E39" s="3">
        <v>2.3199999999999998</v>
      </c>
      <c r="F39" s="3">
        <v>0</v>
      </c>
      <c r="G39" s="3">
        <f t="shared" si="0"/>
        <v>2.3199999999999998</v>
      </c>
      <c r="H39" s="4">
        <v>22</v>
      </c>
      <c r="I39" s="5">
        <v>1</v>
      </c>
      <c r="J39" s="1" t="s">
        <v>28</v>
      </c>
      <c r="K39" s="5">
        <v>100</v>
      </c>
      <c r="L39" s="1" t="s">
        <v>6</v>
      </c>
      <c r="M39" s="4">
        <v>3.4000000000000002E-2</v>
      </c>
      <c r="O39" s="1" t="s">
        <v>4</v>
      </c>
    </row>
    <row r="40" spans="1:15" x14ac:dyDescent="0.3">
      <c r="A40" s="1" t="s">
        <v>88</v>
      </c>
      <c r="B40" s="1" t="s">
        <v>89</v>
      </c>
      <c r="C40" s="1" t="s">
        <v>6</v>
      </c>
      <c r="D40" s="1" t="s">
        <v>6</v>
      </c>
      <c r="E40" s="3">
        <v>0.81</v>
      </c>
      <c r="F40" s="3">
        <v>0</v>
      </c>
      <c r="G40" s="3">
        <f t="shared" si="0"/>
        <v>0.81</v>
      </c>
      <c r="H40" s="4">
        <v>6</v>
      </c>
      <c r="I40" s="5">
        <v>1</v>
      </c>
      <c r="J40" s="1" t="s">
        <v>28</v>
      </c>
      <c r="K40" s="5">
        <v>100</v>
      </c>
      <c r="L40" s="1" t="s">
        <v>6</v>
      </c>
      <c r="M40" s="4">
        <v>0.01</v>
      </c>
      <c r="O40" s="1" t="s">
        <v>4</v>
      </c>
    </row>
    <row r="41" spans="1:15" x14ac:dyDescent="0.3">
      <c r="A41" s="1" t="s">
        <v>90</v>
      </c>
      <c r="B41" s="1" t="s">
        <v>91</v>
      </c>
      <c r="C41" s="1" t="s">
        <v>6</v>
      </c>
      <c r="D41" s="1" t="s">
        <v>6</v>
      </c>
      <c r="E41" s="3">
        <v>2.2799999999999998</v>
      </c>
      <c r="F41" s="3">
        <v>0</v>
      </c>
      <c r="G41" s="3">
        <f t="shared" ref="G41:G72" si="1">E41+F41</f>
        <v>2.2799999999999998</v>
      </c>
      <c r="H41" s="4">
        <v>10</v>
      </c>
      <c r="I41" s="5">
        <v>1</v>
      </c>
      <c r="J41" s="1" t="s">
        <v>28</v>
      </c>
      <c r="K41" s="5">
        <v>100</v>
      </c>
      <c r="L41" s="1" t="s">
        <v>6</v>
      </c>
      <c r="M41" s="4">
        <v>2.7E-2</v>
      </c>
      <c r="O41" s="1" t="s">
        <v>4</v>
      </c>
    </row>
    <row r="42" spans="1:15" x14ac:dyDescent="0.3">
      <c r="A42" s="1" t="s">
        <v>92</v>
      </c>
      <c r="B42" s="1" t="s">
        <v>93</v>
      </c>
      <c r="C42" s="1" t="s">
        <v>6</v>
      </c>
      <c r="D42" s="1" t="s">
        <v>6</v>
      </c>
      <c r="E42" s="3">
        <v>16.78</v>
      </c>
      <c r="F42" s="3">
        <v>0</v>
      </c>
      <c r="G42" s="3">
        <f t="shared" si="1"/>
        <v>16.78</v>
      </c>
      <c r="H42" s="4">
        <v>4</v>
      </c>
      <c r="I42" s="5">
        <v>2</v>
      </c>
      <c r="J42" s="1" t="s">
        <v>94</v>
      </c>
      <c r="K42" s="5"/>
      <c r="L42" s="1" t="s">
        <v>6</v>
      </c>
      <c r="M42" s="4">
        <v>0.19400000000000001</v>
      </c>
      <c r="O42" s="1" t="s">
        <v>4</v>
      </c>
    </row>
    <row r="43" spans="1:15" x14ac:dyDescent="0.3">
      <c r="A43" s="1" t="s">
        <v>95</v>
      </c>
      <c r="B43" s="1" t="s">
        <v>71</v>
      </c>
      <c r="C43" s="1" t="s">
        <v>6</v>
      </c>
      <c r="D43" s="1" t="s">
        <v>6</v>
      </c>
      <c r="E43" s="3">
        <v>12.38</v>
      </c>
      <c r="F43" s="3">
        <v>0</v>
      </c>
      <c r="G43" s="3">
        <f t="shared" si="1"/>
        <v>12.38</v>
      </c>
      <c r="H43" s="4">
        <v>8</v>
      </c>
      <c r="I43" s="5">
        <v>4</v>
      </c>
      <c r="J43" s="1" t="s">
        <v>28</v>
      </c>
      <c r="K43" s="5">
        <v>2</v>
      </c>
      <c r="L43" s="1" t="s">
        <v>6</v>
      </c>
      <c r="M43" s="4">
        <v>0.156</v>
      </c>
      <c r="O43" s="1" t="s">
        <v>4</v>
      </c>
    </row>
    <row r="44" spans="1:15" x14ac:dyDescent="0.3">
      <c r="A44" s="1" t="s">
        <v>96</v>
      </c>
      <c r="B44" s="1" t="s">
        <v>71</v>
      </c>
      <c r="C44" s="1" t="s">
        <v>6</v>
      </c>
      <c r="D44" s="1" t="s">
        <v>6</v>
      </c>
      <c r="E44" s="3">
        <v>3.87</v>
      </c>
      <c r="F44" s="3">
        <v>0</v>
      </c>
      <c r="G44" s="3">
        <f t="shared" si="1"/>
        <v>3.87</v>
      </c>
      <c r="H44" s="4">
        <v>2</v>
      </c>
      <c r="I44" s="5">
        <v>1</v>
      </c>
      <c r="J44" s="1" t="s">
        <v>28</v>
      </c>
      <c r="K44" s="5">
        <v>2</v>
      </c>
      <c r="L44" s="1" t="s">
        <v>6</v>
      </c>
      <c r="M44" s="4">
        <v>9.5000000000000001E-2</v>
      </c>
      <c r="O44" s="1" t="s">
        <v>4</v>
      </c>
    </row>
    <row r="45" spans="1:15" x14ac:dyDescent="0.3">
      <c r="A45" s="1" t="s">
        <v>97</v>
      </c>
      <c r="B45" s="1" t="s">
        <v>68</v>
      </c>
      <c r="C45" s="1" t="s">
        <v>6</v>
      </c>
      <c r="D45" s="1" t="s">
        <v>6</v>
      </c>
      <c r="E45" s="3">
        <v>5.14</v>
      </c>
      <c r="F45" s="3">
        <v>0</v>
      </c>
      <c r="G45" s="3">
        <f t="shared" si="1"/>
        <v>5.14</v>
      </c>
      <c r="H45" s="4">
        <v>2</v>
      </c>
      <c r="I45" s="5">
        <v>1</v>
      </c>
      <c r="J45" s="1" t="s">
        <v>28</v>
      </c>
      <c r="K45" s="5">
        <v>4</v>
      </c>
      <c r="L45" s="1" t="s">
        <v>6</v>
      </c>
      <c r="M45" s="4">
        <v>0.20300000000000001</v>
      </c>
      <c r="O45" s="1" t="s">
        <v>4</v>
      </c>
    </row>
    <row r="46" spans="1:15" x14ac:dyDescent="0.3">
      <c r="A46" s="1" t="s">
        <v>98</v>
      </c>
      <c r="B46" s="1" t="s">
        <v>68</v>
      </c>
      <c r="C46" s="1" t="s">
        <v>6</v>
      </c>
      <c r="D46" s="1" t="s">
        <v>6</v>
      </c>
      <c r="E46" s="3">
        <v>16.62</v>
      </c>
      <c r="F46" s="3">
        <v>0</v>
      </c>
      <c r="G46" s="3">
        <f t="shared" si="1"/>
        <v>16.62</v>
      </c>
      <c r="H46" s="4">
        <v>6</v>
      </c>
      <c r="I46" s="5">
        <v>2</v>
      </c>
      <c r="J46" s="1" t="s">
        <v>28</v>
      </c>
      <c r="K46" s="5">
        <v>4</v>
      </c>
      <c r="L46" s="1" t="s">
        <v>6</v>
      </c>
      <c r="M46" s="4">
        <v>0.54100000000000004</v>
      </c>
      <c r="O46" s="1" t="s">
        <v>4</v>
      </c>
    </row>
    <row r="47" spans="1:15" x14ac:dyDescent="0.3">
      <c r="A47" s="1" t="s">
        <v>99</v>
      </c>
      <c r="B47" s="1" t="s">
        <v>100</v>
      </c>
      <c r="C47" s="1" t="s">
        <v>6</v>
      </c>
      <c r="D47" s="1" t="s">
        <v>6</v>
      </c>
      <c r="E47" s="3">
        <v>1.45</v>
      </c>
      <c r="F47" s="3">
        <v>0</v>
      </c>
      <c r="G47" s="3">
        <f t="shared" si="1"/>
        <v>1.45</v>
      </c>
      <c r="H47" s="4">
        <v>2</v>
      </c>
      <c r="I47" s="5">
        <v>1</v>
      </c>
      <c r="J47" s="1" t="s">
        <v>28</v>
      </c>
      <c r="K47" s="5">
        <v>10</v>
      </c>
      <c r="L47" s="1" t="s">
        <v>6</v>
      </c>
      <c r="M47" s="4">
        <v>5.5E-2</v>
      </c>
      <c r="O47" s="1" t="s">
        <v>4</v>
      </c>
    </row>
    <row r="48" spans="1:15" x14ac:dyDescent="0.3">
      <c r="A48" s="1" t="s">
        <v>101</v>
      </c>
      <c r="B48" s="1" t="s">
        <v>102</v>
      </c>
      <c r="C48" s="1" t="s">
        <v>6</v>
      </c>
      <c r="D48" s="1" t="s">
        <v>6</v>
      </c>
      <c r="E48" s="3">
        <v>22.9</v>
      </c>
      <c r="F48" s="3">
        <v>0</v>
      </c>
      <c r="G48" s="3">
        <f t="shared" si="1"/>
        <v>22.9</v>
      </c>
      <c r="H48" s="4">
        <v>2</v>
      </c>
      <c r="I48" s="5">
        <v>2</v>
      </c>
      <c r="J48" s="1" t="s">
        <v>17</v>
      </c>
      <c r="K48" s="5"/>
      <c r="L48" s="1" t="s">
        <v>6</v>
      </c>
      <c r="M48" s="4">
        <v>7.3999999999999996E-2</v>
      </c>
      <c r="O48" s="1" t="s">
        <v>4</v>
      </c>
    </row>
    <row r="49" spans="1:15" x14ac:dyDescent="0.3">
      <c r="A49" s="1" t="s">
        <v>103</v>
      </c>
      <c r="B49" s="1" t="s">
        <v>104</v>
      </c>
      <c r="C49" s="1" t="s">
        <v>6</v>
      </c>
      <c r="D49" s="1" t="s">
        <v>6</v>
      </c>
      <c r="E49" s="3">
        <v>12.45</v>
      </c>
      <c r="F49" s="3">
        <v>0</v>
      </c>
      <c r="G49" s="3">
        <f t="shared" si="1"/>
        <v>12.45</v>
      </c>
      <c r="H49" s="4">
        <v>1</v>
      </c>
      <c r="I49" s="5">
        <v>1</v>
      </c>
      <c r="J49" s="1" t="s">
        <v>17</v>
      </c>
      <c r="K49" s="5"/>
      <c r="L49" s="1" t="s">
        <v>6</v>
      </c>
      <c r="M49" s="4">
        <v>5.8999999999999997E-2</v>
      </c>
      <c r="O49" s="1" t="s">
        <v>4</v>
      </c>
    </row>
    <row r="50" spans="1:15" x14ac:dyDescent="0.3">
      <c r="A50" s="1" t="s">
        <v>105</v>
      </c>
      <c r="B50" s="1" t="s">
        <v>106</v>
      </c>
      <c r="C50" s="1" t="s">
        <v>6</v>
      </c>
      <c r="D50" s="1" t="s">
        <v>6</v>
      </c>
      <c r="E50" s="3">
        <v>7.95</v>
      </c>
      <c r="F50" s="3">
        <v>0</v>
      </c>
      <c r="G50" s="3">
        <f t="shared" si="1"/>
        <v>7.95</v>
      </c>
      <c r="H50" s="4">
        <v>11</v>
      </c>
      <c r="I50" s="5">
        <v>2</v>
      </c>
      <c r="J50" s="1" t="s">
        <v>28</v>
      </c>
      <c r="K50" s="5">
        <v>10</v>
      </c>
      <c r="L50" s="1" t="s">
        <v>6</v>
      </c>
      <c r="M50" s="4">
        <v>4.7E-2</v>
      </c>
      <c r="O50" s="1" t="s">
        <v>4</v>
      </c>
    </row>
    <row r="51" spans="1:15" x14ac:dyDescent="0.3">
      <c r="A51" s="1" t="s">
        <v>107</v>
      </c>
      <c r="B51" s="1" t="s">
        <v>108</v>
      </c>
      <c r="C51" s="1" t="s">
        <v>6</v>
      </c>
      <c r="D51" s="1" t="s">
        <v>6</v>
      </c>
      <c r="E51" s="3">
        <v>234.53</v>
      </c>
      <c r="F51" s="3">
        <v>0</v>
      </c>
      <c r="G51" s="3">
        <f t="shared" si="1"/>
        <v>234.53</v>
      </c>
      <c r="H51" s="4">
        <v>14</v>
      </c>
      <c r="I51" s="5">
        <v>14</v>
      </c>
      <c r="J51" s="1" t="s">
        <v>17</v>
      </c>
      <c r="K51" s="5"/>
      <c r="L51" s="1" t="s">
        <v>6</v>
      </c>
      <c r="M51" s="4">
        <v>9.702</v>
      </c>
      <c r="O51" s="1" t="s">
        <v>4</v>
      </c>
    </row>
    <row r="52" spans="1:15" x14ac:dyDescent="0.3">
      <c r="A52" s="1" t="s">
        <v>109</v>
      </c>
      <c r="B52" s="1" t="s">
        <v>110</v>
      </c>
      <c r="C52" s="1" t="s">
        <v>6</v>
      </c>
      <c r="D52" s="1" t="s">
        <v>6</v>
      </c>
      <c r="E52" s="3">
        <v>74.52</v>
      </c>
      <c r="F52" s="3">
        <v>0</v>
      </c>
      <c r="G52" s="3">
        <f t="shared" si="1"/>
        <v>74.52</v>
      </c>
      <c r="H52" s="4">
        <v>14</v>
      </c>
      <c r="I52" s="5">
        <v>2</v>
      </c>
      <c r="J52" s="1" t="s">
        <v>28</v>
      </c>
      <c r="K52" s="5">
        <v>12</v>
      </c>
      <c r="L52" s="1" t="s">
        <v>6</v>
      </c>
      <c r="M52" s="4">
        <v>1.71</v>
      </c>
      <c r="O52" s="1" t="s">
        <v>4</v>
      </c>
    </row>
    <row r="53" spans="1:15" x14ac:dyDescent="0.3">
      <c r="A53" s="1" t="s">
        <v>111</v>
      </c>
      <c r="B53" s="1" t="s">
        <v>112</v>
      </c>
      <c r="C53" s="1" t="s">
        <v>6</v>
      </c>
      <c r="D53" s="1" t="s">
        <v>6</v>
      </c>
      <c r="E53" s="3">
        <v>15.21</v>
      </c>
      <c r="F53" s="3">
        <v>0</v>
      </c>
      <c r="G53" s="3">
        <f t="shared" si="1"/>
        <v>15.21</v>
      </c>
      <c r="H53" s="4">
        <v>11</v>
      </c>
      <c r="I53" s="5">
        <v>1</v>
      </c>
      <c r="J53" s="1" t="s">
        <v>28</v>
      </c>
      <c r="K53" s="5">
        <v>12</v>
      </c>
      <c r="L53" s="1" t="s">
        <v>6</v>
      </c>
      <c r="M53" s="4">
        <v>0.35699999999999998</v>
      </c>
      <c r="O53" s="1" t="s">
        <v>4</v>
      </c>
    </row>
    <row r="54" spans="1:15" x14ac:dyDescent="0.3">
      <c r="A54" s="1" t="s">
        <v>113</v>
      </c>
      <c r="B54" s="1" t="s">
        <v>114</v>
      </c>
      <c r="C54" s="1" t="s">
        <v>6</v>
      </c>
      <c r="D54" s="1" t="s">
        <v>6</v>
      </c>
      <c r="E54" s="3">
        <v>26.15</v>
      </c>
      <c r="F54" s="3">
        <v>0</v>
      </c>
      <c r="G54" s="3">
        <f t="shared" si="1"/>
        <v>26.15</v>
      </c>
      <c r="H54" s="4">
        <v>17</v>
      </c>
      <c r="I54" s="5">
        <v>2</v>
      </c>
      <c r="J54" s="1" t="s">
        <v>28</v>
      </c>
      <c r="K54" s="5">
        <v>12</v>
      </c>
      <c r="L54" s="1" t="s">
        <v>6</v>
      </c>
      <c r="M54" s="4">
        <v>0.77600000000000002</v>
      </c>
      <c r="O54" s="1" t="s">
        <v>4</v>
      </c>
    </row>
    <row r="55" spans="1:15" x14ac:dyDescent="0.3">
      <c r="A55" s="1" t="s">
        <v>115</v>
      </c>
      <c r="B55" s="1" t="s">
        <v>116</v>
      </c>
      <c r="C55" s="1" t="s">
        <v>6</v>
      </c>
      <c r="D55" s="1" t="s">
        <v>6</v>
      </c>
      <c r="E55" s="3">
        <v>32.51</v>
      </c>
      <c r="F55" s="3">
        <v>0</v>
      </c>
      <c r="G55" s="3">
        <f t="shared" si="1"/>
        <v>32.51</v>
      </c>
      <c r="H55" s="4">
        <v>8</v>
      </c>
      <c r="I55" s="5">
        <v>1</v>
      </c>
      <c r="J55" s="1" t="s">
        <v>28</v>
      </c>
      <c r="K55" s="5">
        <v>10</v>
      </c>
      <c r="L55" s="1" t="s">
        <v>6</v>
      </c>
      <c r="M55" s="4">
        <v>8.5999999999999993E-2</v>
      </c>
      <c r="O55" s="1" t="s">
        <v>4</v>
      </c>
    </row>
    <row r="56" spans="1:15" x14ac:dyDescent="0.3">
      <c r="A56" s="1" t="s">
        <v>117</v>
      </c>
      <c r="B56" s="1" t="s">
        <v>118</v>
      </c>
      <c r="C56" s="1" t="s">
        <v>6</v>
      </c>
      <c r="D56" s="1" t="s">
        <v>6</v>
      </c>
      <c r="E56" s="3">
        <v>51.4</v>
      </c>
      <c r="F56" s="3">
        <v>0</v>
      </c>
      <c r="G56" s="3">
        <f t="shared" si="1"/>
        <v>51.4</v>
      </c>
      <c r="H56" s="4">
        <v>6</v>
      </c>
      <c r="I56" s="5">
        <v>6</v>
      </c>
      <c r="J56" s="1" t="s">
        <v>17</v>
      </c>
      <c r="K56" s="5"/>
      <c r="L56" s="1" t="s">
        <v>6</v>
      </c>
      <c r="M56" s="4">
        <v>0.27</v>
      </c>
      <c r="O56" s="1" t="s">
        <v>4</v>
      </c>
    </row>
    <row r="57" spans="1:15" x14ac:dyDescent="0.3">
      <c r="A57" s="1" t="s">
        <v>119</v>
      </c>
      <c r="B57" s="1" t="s">
        <v>120</v>
      </c>
      <c r="C57" s="1" t="s">
        <v>6</v>
      </c>
      <c r="D57" s="1" t="s">
        <v>6</v>
      </c>
      <c r="E57" s="3">
        <v>19.38</v>
      </c>
      <c r="F57" s="3">
        <v>0</v>
      </c>
      <c r="G57" s="3">
        <f t="shared" si="1"/>
        <v>19.38</v>
      </c>
      <c r="H57" s="4">
        <v>1</v>
      </c>
      <c r="I57" s="5">
        <v>1</v>
      </c>
      <c r="J57" s="1" t="s">
        <v>17</v>
      </c>
      <c r="K57" s="5"/>
      <c r="L57" s="1" t="s">
        <v>6</v>
      </c>
      <c r="M57" s="4">
        <v>0.23699999999999999</v>
      </c>
      <c r="O57" s="1" t="s">
        <v>4</v>
      </c>
    </row>
    <row r="58" spans="1:15" x14ac:dyDescent="0.3">
      <c r="A58" s="1" t="s">
        <v>121</v>
      </c>
      <c r="B58" s="1" t="s">
        <v>122</v>
      </c>
      <c r="C58" s="1" t="s">
        <v>6</v>
      </c>
      <c r="D58" s="1" t="s">
        <v>6</v>
      </c>
      <c r="E58" s="3">
        <v>11.25</v>
      </c>
      <c r="F58" s="3">
        <v>0</v>
      </c>
      <c r="G58" s="3">
        <f t="shared" si="1"/>
        <v>11.25</v>
      </c>
      <c r="H58" s="4">
        <v>1</v>
      </c>
      <c r="I58" s="5">
        <v>1</v>
      </c>
      <c r="J58" s="1" t="s">
        <v>17</v>
      </c>
      <c r="K58" s="5"/>
      <c r="L58" s="1" t="s">
        <v>6</v>
      </c>
      <c r="M58" s="4">
        <v>5.2999999999999999E-2</v>
      </c>
      <c r="O58" s="1" t="s">
        <v>4</v>
      </c>
    </row>
    <row r="59" spans="1:15" x14ac:dyDescent="0.3">
      <c r="A59" s="1" t="s">
        <v>123</v>
      </c>
      <c r="B59" s="1" t="s">
        <v>124</v>
      </c>
      <c r="C59" s="1" t="s">
        <v>6</v>
      </c>
      <c r="D59" s="1" t="s">
        <v>6</v>
      </c>
      <c r="E59" s="3">
        <v>52.53</v>
      </c>
      <c r="F59" s="3">
        <v>0</v>
      </c>
      <c r="G59" s="3">
        <f t="shared" si="1"/>
        <v>52.53</v>
      </c>
      <c r="H59" s="4">
        <v>64</v>
      </c>
      <c r="I59" s="5">
        <v>4</v>
      </c>
      <c r="J59" s="1" t="s">
        <v>28</v>
      </c>
      <c r="K59" s="5">
        <v>20</v>
      </c>
      <c r="L59" s="1" t="s">
        <v>6</v>
      </c>
      <c r="M59" s="4">
        <v>1.6220000000000001</v>
      </c>
      <c r="O59" s="1" t="s">
        <v>4</v>
      </c>
    </row>
    <row r="60" spans="1:15" x14ac:dyDescent="0.3">
      <c r="A60" s="1" t="s">
        <v>125</v>
      </c>
      <c r="B60" s="1" t="s">
        <v>126</v>
      </c>
      <c r="C60" s="1" t="s">
        <v>6</v>
      </c>
      <c r="D60" s="1" t="s">
        <v>6</v>
      </c>
      <c r="E60" s="3">
        <v>105.81</v>
      </c>
      <c r="F60" s="3">
        <v>0</v>
      </c>
      <c r="G60" s="3">
        <f t="shared" si="1"/>
        <v>105.81</v>
      </c>
      <c r="H60" s="4">
        <v>2</v>
      </c>
      <c r="I60" s="5">
        <v>2</v>
      </c>
      <c r="J60" s="1" t="s">
        <v>17</v>
      </c>
      <c r="K60" s="5"/>
      <c r="L60" s="1" t="s">
        <v>6</v>
      </c>
      <c r="M60" s="4">
        <v>0.31</v>
      </c>
      <c r="O60" s="1" t="s">
        <v>4</v>
      </c>
    </row>
    <row r="61" spans="1:15" x14ac:dyDescent="0.3">
      <c r="A61" s="1" t="s">
        <v>127</v>
      </c>
      <c r="B61" s="1" t="s">
        <v>128</v>
      </c>
      <c r="C61" s="1" t="s">
        <v>6</v>
      </c>
      <c r="D61" s="1" t="s">
        <v>6</v>
      </c>
      <c r="E61" s="3">
        <v>40.6</v>
      </c>
      <c r="F61" s="3">
        <v>0</v>
      </c>
      <c r="G61" s="3">
        <f t="shared" si="1"/>
        <v>40.6</v>
      </c>
      <c r="H61" s="4">
        <v>1</v>
      </c>
      <c r="I61" s="5">
        <v>1</v>
      </c>
      <c r="J61" s="1" t="s">
        <v>17</v>
      </c>
      <c r="K61" s="5"/>
      <c r="L61" s="1" t="s">
        <v>6</v>
      </c>
      <c r="M61" s="4">
        <v>0.76800000000000002</v>
      </c>
      <c r="O61" s="1" t="s">
        <v>4</v>
      </c>
    </row>
    <row r="62" spans="1:15" x14ac:dyDescent="0.3">
      <c r="A62" s="1" t="s">
        <v>129</v>
      </c>
      <c r="B62" s="1" t="s">
        <v>130</v>
      </c>
      <c r="C62" s="1" t="s">
        <v>6</v>
      </c>
      <c r="D62" s="1" t="s">
        <v>6</v>
      </c>
      <c r="E62" s="3">
        <v>14.75</v>
      </c>
      <c r="F62" s="3">
        <v>0</v>
      </c>
      <c r="G62" s="3">
        <f t="shared" si="1"/>
        <v>14.75</v>
      </c>
      <c r="H62" s="4">
        <v>1</v>
      </c>
      <c r="I62" s="5">
        <v>1</v>
      </c>
      <c r="J62" s="1" t="s">
        <v>17</v>
      </c>
      <c r="K62" s="5"/>
      <c r="L62" s="1" t="s">
        <v>6</v>
      </c>
      <c r="M62" s="4">
        <v>4.9000000000000002E-2</v>
      </c>
      <c r="O62" s="1" t="s">
        <v>4</v>
      </c>
    </row>
    <row r="63" spans="1:15" x14ac:dyDescent="0.3">
      <c r="A63" s="1" t="s">
        <v>131</v>
      </c>
      <c r="B63" s="1" t="s">
        <v>132</v>
      </c>
      <c r="C63" s="1" t="s">
        <v>6</v>
      </c>
      <c r="D63" s="1" t="s">
        <v>6</v>
      </c>
      <c r="E63" s="3">
        <v>45.55</v>
      </c>
      <c r="F63" s="3">
        <v>0</v>
      </c>
      <c r="G63" s="3">
        <f t="shared" si="1"/>
        <v>45.55</v>
      </c>
      <c r="H63" s="4">
        <v>1</v>
      </c>
      <c r="I63" s="5">
        <v>1</v>
      </c>
      <c r="J63" s="1" t="s">
        <v>17</v>
      </c>
      <c r="K63" s="5"/>
      <c r="L63" s="1" t="s">
        <v>6</v>
      </c>
      <c r="M63" s="4">
        <v>1.21</v>
      </c>
      <c r="O63" s="1" t="s">
        <v>4</v>
      </c>
    </row>
    <row r="64" spans="1:15" x14ac:dyDescent="0.3">
      <c r="A64" s="1" t="s">
        <v>133</v>
      </c>
      <c r="B64" s="1" t="s">
        <v>134</v>
      </c>
      <c r="C64" s="1" t="s">
        <v>6</v>
      </c>
      <c r="D64" s="1" t="s">
        <v>6</v>
      </c>
      <c r="E64" s="3">
        <v>83.11</v>
      </c>
      <c r="F64" s="3">
        <v>0</v>
      </c>
      <c r="G64" s="3">
        <f t="shared" si="1"/>
        <v>83.11</v>
      </c>
      <c r="H64" s="4">
        <v>2</v>
      </c>
      <c r="I64" s="5">
        <v>2</v>
      </c>
      <c r="J64" s="1" t="s">
        <v>17</v>
      </c>
      <c r="K64" s="5"/>
      <c r="L64" s="1" t="s">
        <v>6</v>
      </c>
      <c r="M64" s="4">
        <v>2</v>
      </c>
      <c r="O64" s="1" t="s">
        <v>4</v>
      </c>
    </row>
    <row r="65" spans="1:15" x14ac:dyDescent="0.3">
      <c r="A65" s="1" t="s">
        <v>135</v>
      </c>
      <c r="B65" s="1" t="s">
        <v>136</v>
      </c>
      <c r="C65" s="1" t="s">
        <v>6</v>
      </c>
      <c r="D65" s="1" t="s">
        <v>6</v>
      </c>
      <c r="E65" s="3">
        <v>20.11</v>
      </c>
      <c r="F65" s="3">
        <v>0</v>
      </c>
      <c r="G65" s="3">
        <f t="shared" si="1"/>
        <v>20.11</v>
      </c>
      <c r="H65" s="4">
        <v>3</v>
      </c>
      <c r="I65" s="5">
        <v>3</v>
      </c>
      <c r="J65" s="1" t="s">
        <v>17</v>
      </c>
      <c r="K65" s="5"/>
      <c r="L65" s="1" t="s">
        <v>6</v>
      </c>
      <c r="M65" s="4">
        <v>0.09</v>
      </c>
      <c r="O65" s="1" t="s">
        <v>4</v>
      </c>
    </row>
    <row r="66" spans="1:15" x14ac:dyDescent="0.3">
      <c r="A66" s="1" t="s">
        <v>137</v>
      </c>
      <c r="B66" s="1" t="s">
        <v>138</v>
      </c>
      <c r="C66" s="1" t="s">
        <v>6</v>
      </c>
      <c r="D66" s="1" t="s">
        <v>6</v>
      </c>
      <c r="E66" s="3">
        <v>57.81</v>
      </c>
      <c r="F66" s="3">
        <v>0</v>
      </c>
      <c r="G66" s="3">
        <f t="shared" si="1"/>
        <v>57.81</v>
      </c>
      <c r="H66" s="4">
        <v>1</v>
      </c>
      <c r="I66" s="5">
        <v>1</v>
      </c>
      <c r="J66" s="1" t="s">
        <v>17</v>
      </c>
      <c r="K66" s="5"/>
      <c r="L66" s="1" t="s">
        <v>6</v>
      </c>
      <c r="M66" s="4">
        <v>2.7</v>
      </c>
      <c r="O66" s="1" t="s">
        <v>4</v>
      </c>
    </row>
    <row r="67" spans="1:15" x14ac:dyDescent="0.3">
      <c r="A67" s="1" t="s">
        <v>139</v>
      </c>
      <c r="B67" s="1" t="s">
        <v>140</v>
      </c>
      <c r="C67" s="1" t="s">
        <v>6</v>
      </c>
      <c r="D67" s="1" t="s">
        <v>6</v>
      </c>
      <c r="E67" s="3">
        <v>0.97</v>
      </c>
      <c r="F67" s="3">
        <v>0</v>
      </c>
      <c r="G67" s="3">
        <f t="shared" si="1"/>
        <v>0.97</v>
      </c>
      <c r="H67" s="4">
        <v>1</v>
      </c>
      <c r="I67" s="5">
        <v>1</v>
      </c>
      <c r="J67" s="1" t="s">
        <v>28</v>
      </c>
      <c r="K67" s="5">
        <v>10</v>
      </c>
      <c r="L67" s="1" t="s">
        <v>6</v>
      </c>
      <c r="M67" s="4">
        <v>4.0000000000000001E-3</v>
      </c>
      <c r="O67" s="1" t="s">
        <v>4</v>
      </c>
    </row>
    <row r="68" spans="1:15" x14ac:dyDescent="0.3">
      <c r="A68" s="1" t="s">
        <v>141</v>
      </c>
      <c r="B68" s="1" t="s">
        <v>142</v>
      </c>
      <c r="C68" s="1" t="s">
        <v>6</v>
      </c>
      <c r="D68" s="1" t="s">
        <v>6</v>
      </c>
      <c r="E68" s="3">
        <v>0.16</v>
      </c>
      <c r="F68" s="3">
        <v>0</v>
      </c>
      <c r="G68" s="3">
        <f t="shared" si="1"/>
        <v>0.16</v>
      </c>
      <c r="H68" s="4">
        <v>0.64</v>
      </c>
      <c r="I68" s="5">
        <v>1</v>
      </c>
      <c r="J68" s="1" t="s">
        <v>28</v>
      </c>
      <c r="K68" s="5">
        <v>200</v>
      </c>
      <c r="L68" s="1" t="s">
        <v>6</v>
      </c>
      <c r="M68" s="4">
        <v>2E-3</v>
      </c>
      <c r="O68" s="1" t="s">
        <v>4</v>
      </c>
    </row>
    <row r="69" spans="1:15" x14ac:dyDescent="0.3">
      <c r="A69" s="1" t="s">
        <v>143</v>
      </c>
      <c r="B69" s="1" t="s">
        <v>144</v>
      </c>
      <c r="C69" s="1" t="s">
        <v>6</v>
      </c>
      <c r="D69" s="1" t="s">
        <v>6</v>
      </c>
      <c r="E69" s="3">
        <v>33.64</v>
      </c>
      <c r="F69" s="3">
        <v>0</v>
      </c>
      <c r="G69" s="3">
        <f t="shared" si="1"/>
        <v>33.64</v>
      </c>
      <c r="H69" s="4">
        <v>3</v>
      </c>
      <c r="I69" s="5">
        <v>3</v>
      </c>
      <c r="J69" s="1" t="s">
        <v>17</v>
      </c>
      <c r="K69" s="5"/>
      <c r="L69" s="1" t="s">
        <v>6</v>
      </c>
      <c r="M69" s="4">
        <v>1.1160000000000001</v>
      </c>
      <c r="O69" s="1" t="s">
        <v>4</v>
      </c>
    </row>
    <row r="70" spans="1:15" x14ac:dyDescent="0.3">
      <c r="A70" s="1" t="s">
        <v>145</v>
      </c>
      <c r="B70" s="1" t="s">
        <v>146</v>
      </c>
      <c r="C70" s="1" t="s">
        <v>6</v>
      </c>
      <c r="D70" s="1" t="s">
        <v>6</v>
      </c>
      <c r="E70" s="3">
        <v>9.9499999999999993</v>
      </c>
      <c r="F70" s="3">
        <v>0</v>
      </c>
      <c r="G70" s="3">
        <f t="shared" si="1"/>
        <v>9.9499999999999993</v>
      </c>
      <c r="H70" s="4">
        <v>23.488</v>
      </c>
      <c r="I70" s="5">
        <v>1</v>
      </c>
      <c r="J70" s="1" t="s">
        <v>28</v>
      </c>
      <c r="K70" s="5">
        <v>100</v>
      </c>
      <c r="L70" s="1" t="s">
        <v>6</v>
      </c>
      <c r="M70" s="4">
        <v>1.762</v>
      </c>
      <c r="O70" s="1" t="s">
        <v>4</v>
      </c>
    </row>
    <row r="71" spans="1:15" x14ac:dyDescent="0.3">
      <c r="A71" s="1" t="s">
        <v>147</v>
      </c>
      <c r="B71" s="1" t="s">
        <v>148</v>
      </c>
      <c r="C71" s="1" t="s">
        <v>6</v>
      </c>
      <c r="D71" s="1" t="s">
        <v>6</v>
      </c>
      <c r="E71" s="3">
        <v>9.86</v>
      </c>
      <c r="F71" s="3">
        <v>0</v>
      </c>
      <c r="G71" s="3">
        <f t="shared" si="1"/>
        <v>9.86</v>
      </c>
      <c r="H71" s="4">
        <v>20.532</v>
      </c>
      <c r="I71" s="5">
        <v>1</v>
      </c>
      <c r="J71" s="1" t="s">
        <v>28</v>
      </c>
      <c r="K71" s="5">
        <v>100</v>
      </c>
      <c r="L71" s="1" t="s">
        <v>6</v>
      </c>
      <c r="M71" s="4">
        <v>1.9530000000000001</v>
      </c>
      <c r="O71" s="1" t="s">
        <v>4</v>
      </c>
    </row>
    <row r="72" spans="1:15" x14ac:dyDescent="0.3">
      <c r="A72" s="1" t="s">
        <v>149</v>
      </c>
      <c r="B72" s="1" t="s">
        <v>150</v>
      </c>
      <c r="C72" s="1" t="s">
        <v>6</v>
      </c>
      <c r="D72" s="1" t="s">
        <v>6</v>
      </c>
      <c r="E72" s="3">
        <v>10.97</v>
      </c>
      <c r="F72" s="3">
        <v>0</v>
      </c>
      <c r="G72" s="3">
        <f t="shared" si="1"/>
        <v>10.97</v>
      </c>
      <c r="H72" s="4">
        <v>23.936</v>
      </c>
      <c r="I72" s="5">
        <v>1</v>
      </c>
      <c r="J72" s="1" t="s">
        <v>28</v>
      </c>
      <c r="K72" s="5">
        <v>100</v>
      </c>
      <c r="L72" s="1" t="s">
        <v>6</v>
      </c>
      <c r="M72" s="4">
        <v>1.974</v>
      </c>
      <c r="O72" s="1" t="s">
        <v>4</v>
      </c>
    </row>
    <row r="73" spans="1:15" x14ac:dyDescent="0.3">
      <c r="A73" s="1" t="s">
        <v>151</v>
      </c>
      <c r="B73" s="1" t="s">
        <v>152</v>
      </c>
      <c r="C73" s="1" t="s">
        <v>6</v>
      </c>
      <c r="D73" s="1" t="s">
        <v>6</v>
      </c>
      <c r="E73" s="3">
        <v>10.83</v>
      </c>
      <c r="F73" s="3">
        <v>0</v>
      </c>
      <c r="G73" s="3">
        <f t="shared" ref="G73:G104" si="2">E73+F73</f>
        <v>10.83</v>
      </c>
      <c r="H73" s="4">
        <v>20.236000000000001</v>
      </c>
      <c r="I73" s="5">
        <v>1</v>
      </c>
      <c r="J73" s="1" t="s">
        <v>28</v>
      </c>
      <c r="K73" s="5">
        <v>100</v>
      </c>
      <c r="L73" s="1" t="s">
        <v>6</v>
      </c>
      <c r="M73" s="4">
        <v>2.0190000000000001</v>
      </c>
      <c r="O73" s="1" t="s">
        <v>4</v>
      </c>
    </row>
    <row r="74" spans="1:15" x14ac:dyDescent="0.3">
      <c r="A74" s="1" t="s">
        <v>153</v>
      </c>
      <c r="B74" s="1" t="s">
        <v>83</v>
      </c>
      <c r="C74" s="1" t="s">
        <v>6</v>
      </c>
      <c r="D74" s="1" t="s">
        <v>6</v>
      </c>
      <c r="E74" s="3">
        <v>5.26</v>
      </c>
      <c r="F74" s="3">
        <v>0</v>
      </c>
      <c r="G74" s="3">
        <f t="shared" si="2"/>
        <v>5.26</v>
      </c>
      <c r="H74" s="4">
        <v>8</v>
      </c>
      <c r="I74" s="5">
        <v>1</v>
      </c>
      <c r="J74" s="1" t="s">
        <v>28</v>
      </c>
      <c r="K74" s="5">
        <v>100</v>
      </c>
      <c r="L74" s="1" t="s">
        <v>6</v>
      </c>
      <c r="M74" s="4">
        <v>0.01</v>
      </c>
      <c r="O74" s="1" t="s">
        <v>4</v>
      </c>
    </row>
    <row r="75" spans="1:15" x14ac:dyDescent="0.3">
      <c r="A75" s="1" t="s">
        <v>154</v>
      </c>
      <c r="B75" s="1" t="s">
        <v>83</v>
      </c>
      <c r="C75" s="1" t="s">
        <v>6</v>
      </c>
      <c r="D75" s="1" t="s">
        <v>6</v>
      </c>
      <c r="E75" s="3">
        <v>1.85</v>
      </c>
      <c r="F75" s="3">
        <v>0</v>
      </c>
      <c r="G75" s="3">
        <f t="shared" si="2"/>
        <v>1.85</v>
      </c>
      <c r="H75" s="4">
        <v>2</v>
      </c>
      <c r="I75" s="5">
        <v>1</v>
      </c>
      <c r="J75" s="1" t="s">
        <v>28</v>
      </c>
      <c r="K75" s="5">
        <v>100</v>
      </c>
      <c r="L75" s="1" t="s">
        <v>6</v>
      </c>
      <c r="M75" s="4">
        <v>5.0000000000000001E-3</v>
      </c>
      <c r="O75" s="1" t="s">
        <v>4</v>
      </c>
    </row>
    <row r="76" spans="1:15" x14ac:dyDescent="0.3">
      <c r="A76" s="1" t="s">
        <v>155</v>
      </c>
      <c r="B76" s="1" t="s">
        <v>156</v>
      </c>
      <c r="C76" s="1" t="s">
        <v>6</v>
      </c>
      <c r="D76" s="1" t="s">
        <v>6</v>
      </c>
      <c r="E76" s="3">
        <v>21.18</v>
      </c>
      <c r="F76" s="3">
        <v>0</v>
      </c>
      <c r="G76" s="3">
        <f t="shared" si="2"/>
        <v>21.18</v>
      </c>
      <c r="H76" s="4">
        <v>20.867999999999999</v>
      </c>
      <c r="I76" s="5">
        <v>1</v>
      </c>
      <c r="J76" s="1" t="s">
        <v>28</v>
      </c>
      <c r="K76" s="5">
        <v>100</v>
      </c>
      <c r="L76" s="1" t="s">
        <v>6</v>
      </c>
      <c r="M76" s="4">
        <v>0.438</v>
      </c>
      <c r="O76" s="1" t="s">
        <v>4</v>
      </c>
    </row>
    <row r="77" spans="1:15" x14ac:dyDescent="0.3">
      <c r="A77" s="1" t="s">
        <v>157</v>
      </c>
      <c r="B77" s="1" t="s">
        <v>158</v>
      </c>
      <c r="C77" s="1" t="s">
        <v>6</v>
      </c>
      <c r="D77" s="1" t="s">
        <v>6</v>
      </c>
      <c r="E77" s="3">
        <v>15.1</v>
      </c>
      <c r="F77" s="3">
        <v>0</v>
      </c>
      <c r="G77" s="3">
        <f t="shared" si="2"/>
        <v>15.1</v>
      </c>
      <c r="H77" s="4">
        <v>36</v>
      </c>
      <c r="I77" s="5">
        <v>1</v>
      </c>
      <c r="J77" s="1" t="s">
        <v>28</v>
      </c>
      <c r="K77" s="5">
        <v>80</v>
      </c>
      <c r="L77" s="1" t="s">
        <v>6</v>
      </c>
      <c r="M77" s="4">
        <v>1.139</v>
      </c>
      <c r="O77" s="1" t="s">
        <v>4</v>
      </c>
    </row>
    <row r="78" spans="1:15" x14ac:dyDescent="0.3">
      <c r="A78" s="1" t="s">
        <v>159</v>
      </c>
      <c r="B78" s="1" t="s">
        <v>160</v>
      </c>
      <c r="C78" s="1" t="s">
        <v>6</v>
      </c>
      <c r="D78" s="1" t="s">
        <v>6</v>
      </c>
      <c r="E78" s="3">
        <v>3.57</v>
      </c>
      <c r="F78" s="3">
        <v>0</v>
      </c>
      <c r="G78" s="3">
        <f t="shared" si="2"/>
        <v>3.57</v>
      </c>
      <c r="H78" s="4">
        <v>20</v>
      </c>
      <c r="I78" s="5">
        <v>1</v>
      </c>
      <c r="J78" s="1" t="s">
        <v>28</v>
      </c>
      <c r="K78" s="5">
        <v>100</v>
      </c>
      <c r="L78" s="1" t="s">
        <v>6</v>
      </c>
      <c r="M78" s="4">
        <v>0.08</v>
      </c>
      <c r="O78" s="1" t="s">
        <v>4</v>
      </c>
    </row>
    <row r="79" spans="1:15" x14ac:dyDescent="0.3">
      <c r="A79" s="1" t="s">
        <v>161</v>
      </c>
      <c r="B79" s="1" t="s">
        <v>162</v>
      </c>
      <c r="C79" s="1" t="s">
        <v>6</v>
      </c>
      <c r="D79" s="1" t="s">
        <v>6</v>
      </c>
      <c r="E79" s="3">
        <v>26.9</v>
      </c>
      <c r="F79" s="3">
        <v>0</v>
      </c>
      <c r="G79" s="3">
        <f t="shared" si="2"/>
        <v>26.9</v>
      </c>
      <c r="H79" s="4">
        <v>3</v>
      </c>
      <c r="I79" s="5">
        <v>1</v>
      </c>
      <c r="J79" s="1" t="s">
        <v>28</v>
      </c>
      <c r="K79" s="5">
        <v>6</v>
      </c>
      <c r="L79" s="1" t="s">
        <v>6</v>
      </c>
      <c r="M79" s="4">
        <v>1.931</v>
      </c>
      <c r="O79" s="1" t="s">
        <v>4</v>
      </c>
    </row>
    <row r="80" spans="1:15" x14ac:dyDescent="0.3">
      <c r="A80" s="1" t="s">
        <v>163</v>
      </c>
      <c r="B80" s="1" t="s">
        <v>164</v>
      </c>
      <c r="C80" s="1" t="s">
        <v>6</v>
      </c>
      <c r="D80" s="1" t="s">
        <v>6</v>
      </c>
      <c r="E80" s="3">
        <v>7.19</v>
      </c>
      <c r="F80" s="3">
        <v>0</v>
      </c>
      <c r="G80" s="3">
        <f t="shared" si="2"/>
        <v>7.19</v>
      </c>
      <c r="H80" s="4">
        <v>3</v>
      </c>
      <c r="I80" s="5">
        <v>1</v>
      </c>
      <c r="J80" s="1" t="s">
        <v>28</v>
      </c>
      <c r="K80" s="5">
        <v>10</v>
      </c>
      <c r="L80" s="1" t="s">
        <v>6</v>
      </c>
      <c r="M80" s="4">
        <v>3.9E-2</v>
      </c>
      <c r="O80" s="1" t="s">
        <v>4</v>
      </c>
    </row>
    <row r="81" spans="1:15" x14ac:dyDescent="0.3">
      <c r="A81" s="1" t="s">
        <v>165</v>
      </c>
      <c r="B81" s="1" t="s">
        <v>166</v>
      </c>
      <c r="C81" s="1" t="s">
        <v>6</v>
      </c>
      <c r="D81" s="1" t="s">
        <v>6</v>
      </c>
      <c r="E81" s="3">
        <v>13.47</v>
      </c>
      <c r="F81" s="3">
        <v>0</v>
      </c>
      <c r="G81" s="3">
        <f t="shared" si="2"/>
        <v>13.47</v>
      </c>
      <c r="H81" s="4">
        <v>3</v>
      </c>
      <c r="I81" s="5">
        <v>3</v>
      </c>
      <c r="J81" s="1" t="s">
        <v>17</v>
      </c>
      <c r="K81" s="5"/>
      <c r="L81" s="1" t="s">
        <v>6</v>
      </c>
      <c r="M81" s="4">
        <v>1.62</v>
      </c>
      <c r="O81" s="1" t="s">
        <v>4</v>
      </c>
    </row>
    <row r="82" spans="1:15" x14ac:dyDescent="0.3">
      <c r="A82" s="1" t="s">
        <v>6</v>
      </c>
    </row>
    <row r="83" spans="1:15" x14ac:dyDescent="0.3">
      <c r="A83" s="1" t="s">
        <v>2</v>
      </c>
    </row>
    <row r="84" spans="1:15" x14ac:dyDescent="0.3">
      <c r="A84" s="1" t="s">
        <v>6</v>
      </c>
      <c r="E84" s="1" t="s">
        <v>6</v>
      </c>
      <c r="M84" s="1" t="s">
        <v>6</v>
      </c>
    </row>
    <row r="85" spans="1:15" x14ac:dyDescent="0.3">
      <c r="A85" s="1" t="s">
        <v>167</v>
      </c>
      <c r="E85" s="3">
        <f>SUM(E9:E81)+0-76.84</f>
        <v>2401.21</v>
      </c>
      <c r="F85" s="3">
        <f>SUM(F9:F81)</f>
        <v>0</v>
      </c>
      <c r="G85" s="3">
        <f>SUM(G9:G81)+0-76.84</f>
        <v>2401.21</v>
      </c>
      <c r="M85" s="4">
        <f>SUM(M9:M81)</f>
        <v>68.010000000000005</v>
      </c>
    </row>
    <row r="86" spans="1:15" x14ac:dyDescent="0.3">
      <c r="A86" s="1" t="s">
        <v>168</v>
      </c>
      <c r="E86" s="3">
        <v>76.84</v>
      </c>
      <c r="G86" s="3">
        <v>76.84</v>
      </c>
    </row>
    <row r="87" spans="1:15" x14ac:dyDescent="0.3">
      <c r="A87" s="1" t="s">
        <v>169</v>
      </c>
      <c r="E87" s="3">
        <f>E85+E86</f>
        <v>2478.0500000000002</v>
      </c>
      <c r="G87" s="3">
        <f>G85+G86</f>
        <v>2478.0500000000002</v>
      </c>
      <c r="M87" s="4">
        <f>M85</f>
        <v>68.010000000000005</v>
      </c>
    </row>
    <row r="88" spans="1:15" x14ac:dyDescent="0.3">
      <c r="A88" s="1" t="s">
        <v>6</v>
      </c>
      <c r="B88" s="1" t="s">
        <v>6</v>
      </c>
      <c r="C88" s="1" t="s">
        <v>6</v>
      </c>
      <c r="D88" s="1" t="s">
        <v>6</v>
      </c>
      <c r="E88" s="1" t="s">
        <v>6</v>
      </c>
      <c r="F88" s="1" t="s">
        <v>6</v>
      </c>
      <c r="G88" s="1" t="s">
        <v>6</v>
      </c>
    </row>
    <row r="89" spans="1:15" x14ac:dyDescent="0.3">
      <c r="A89" s="1" t="s">
        <v>20</v>
      </c>
      <c r="B89" s="1" t="s">
        <v>17</v>
      </c>
      <c r="C89" s="1" t="s">
        <v>171</v>
      </c>
      <c r="D89" s="1" t="s">
        <v>170</v>
      </c>
      <c r="E89" s="1" t="s">
        <v>171</v>
      </c>
      <c r="F89" s="1" t="s">
        <v>172</v>
      </c>
      <c r="G89" s="1" t="s">
        <v>171</v>
      </c>
    </row>
    <row r="90" spans="1:15" x14ac:dyDescent="0.3">
      <c r="A90" s="1" t="s">
        <v>173</v>
      </c>
      <c r="B90" s="5">
        <v>0</v>
      </c>
      <c r="C90" s="3">
        <v>0</v>
      </c>
      <c r="D90" s="4">
        <v>0</v>
      </c>
      <c r="E90" s="3">
        <v>0</v>
      </c>
      <c r="F90" s="4">
        <v>0</v>
      </c>
      <c r="G90" s="3">
        <v>0</v>
      </c>
    </row>
    <row r="91" spans="1:15" x14ac:dyDescent="0.3">
      <c r="A91" s="1" t="s">
        <v>6</v>
      </c>
      <c r="B91" s="1" t="s">
        <v>6</v>
      </c>
      <c r="E91" s="1" t="s">
        <v>6</v>
      </c>
      <c r="M91" s="1" t="s">
        <v>6</v>
      </c>
    </row>
    <row r="92" spans="1:15" x14ac:dyDescent="0.3">
      <c r="A92" s="1" t="s">
        <v>174</v>
      </c>
      <c r="B92" s="1" t="s">
        <v>171</v>
      </c>
      <c r="E92" s="3">
        <f>E85+E90+G90+C90+G86</f>
        <v>2478.0500000000002</v>
      </c>
      <c r="M92" s="1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B127199DAB114884614FF27EF42B89" ma:contentTypeVersion="15" ma:contentTypeDescription="Create a new document." ma:contentTypeScope="" ma:versionID="30c7538b851ca00d48ac5877436967b3">
  <xsd:schema xmlns:xsd="http://www.w3.org/2001/XMLSchema" xmlns:xs="http://www.w3.org/2001/XMLSchema" xmlns:p="http://schemas.microsoft.com/office/2006/metadata/properties" xmlns:ns2="79507219-de1e-4882-bd68-889f80af9ccd" xmlns:ns3="07eea6d9-3e26-40ec-bca2-4377b7c19ba5" targetNamespace="http://schemas.microsoft.com/office/2006/metadata/properties" ma:root="true" ma:fieldsID="c51ff958b437db0476cb2d1af734c2f8" ns2:_="" ns3:_="">
    <xsd:import namespace="79507219-de1e-4882-bd68-889f80af9ccd"/>
    <xsd:import namespace="07eea6d9-3e26-40ec-bca2-4377b7c19ba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07219-de1e-4882-bd68-889f80af9c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Bendrinama su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Bendrinta su išsamia informacija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21095cf-c8bc-4dcc-8c13-81f3a1854187}" ma:internalName="TaxCatchAll" ma:showField="CatchAllData" ma:web="79507219-de1e-4882-bd68-889f80af9c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eea6d9-3e26-40ec-bca2-4377b7c19b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100103f-e0bb-4288-802b-574c30c5e6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9507219-de1e-4882-bd68-889f80af9ccd">
      <UserInfo>
        <DisplayName/>
        <AccountId xsi:nil="true"/>
        <AccountType/>
      </UserInfo>
    </SharedWithUsers>
    <lcf76f155ced4ddcb4097134ff3c332f xmlns="07eea6d9-3e26-40ec-bca2-4377b7c19ba5">
      <Terms xmlns="http://schemas.microsoft.com/office/infopath/2007/PartnerControls"/>
    </lcf76f155ced4ddcb4097134ff3c332f>
    <TaxCatchAll xmlns="79507219-de1e-4882-bd68-889f80af9ccd" xsi:nil="true"/>
  </documentManagement>
</p:properties>
</file>

<file path=customXml/itemProps1.xml><?xml version="1.0" encoding="utf-8"?>
<ds:datastoreItem xmlns:ds="http://schemas.openxmlformats.org/officeDocument/2006/customXml" ds:itemID="{EC02C076-76E1-4019-B4B0-498FF453F672}"/>
</file>

<file path=customXml/itemProps2.xml><?xml version="1.0" encoding="utf-8"?>
<ds:datastoreItem xmlns:ds="http://schemas.openxmlformats.org/officeDocument/2006/customXml" ds:itemID="{9B64AEAF-439A-4134-9914-9D084FB265A8}"/>
</file>

<file path=customXml/itemProps3.xml><?xml version="1.0" encoding="utf-8"?>
<ds:datastoreItem xmlns:ds="http://schemas.openxmlformats.org/officeDocument/2006/customXml" ds:itemID="{DF4F0320-B9F0-4D91-AC83-83612F0FFA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Edgaras Fadejevas</dc:creator>
  <cp:lastModifiedBy>Edgaras Fadejevas</cp:lastModifiedBy>
  <dcterms:created xsi:type="dcterms:W3CDTF">2024-11-08T07:24:46Z</dcterms:created>
  <dcterms:modified xsi:type="dcterms:W3CDTF">2024-11-08T07:25:20Z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0x0101004FB127199DAB114884614FF27EF42B89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