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11" i="1" l="1"/>
  <c r="B22" i="1"/>
  <c r="B7" i="1"/>
  <c r="B18" i="1"/>
  <c r="D18" i="1"/>
  <c r="D20" i="1" s="1"/>
  <c r="E18" i="1"/>
  <c r="E20" i="1" s="1"/>
  <c r="F18" i="1"/>
  <c r="F20" i="1" s="1"/>
  <c r="G18" i="1"/>
  <c r="G20" i="1" s="1"/>
  <c r="C18" i="1"/>
  <c r="D7" i="1"/>
  <c r="D9" i="1" s="1"/>
  <c r="E7" i="1"/>
  <c r="E9" i="1" s="1"/>
  <c r="F7" i="1"/>
  <c r="F9" i="1" s="1"/>
  <c r="G7" i="1"/>
  <c r="G9" i="1" s="1"/>
  <c r="C7" i="1"/>
  <c r="C9" i="1" s="1"/>
  <c r="B21" i="1" l="1"/>
  <c r="B9" i="1"/>
  <c r="B10" i="1" s="1"/>
  <c r="B20" i="1"/>
</calcChain>
</file>

<file path=xl/sharedStrings.xml><?xml version="1.0" encoding="utf-8"?>
<sst xmlns="http://schemas.openxmlformats.org/spreadsheetml/2006/main" count="16" uniqueCount="8">
  <si>
    <t>INVERSIÓN</t>
  </si>
  <si>
    <t>UTILIDAD</t>
  </si>
  <si>
    <t>DEPRECIACIÓN</t>
  </si>
  <si>
    <t>TIR</t>
  </si>
  <si>
    <t>TOTAL FLUJO</t>
  </si>
  <si>
    <t>INTERES</t>
  </si>
  <si>
    <t>VAN</t>
  </si>
  <si>
    <t>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</si>
</sst>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Bs&quot;#,##0.00;[Red]\-&quot;Bs&quot;#,##0.00"/>
    <numFmt numFmtId="43" formatCode="_-* #,##0.00_-;\-* #,##0.00_-;_-* &quot;-&quot;??_-;_-@_-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9" fontId="0" fillId="0" borderId="0" xfId="1" applyNumberFormat="1" applyFont="1"/>
    <xf numFmtId="43" fontId="0" fillId="0" borderId="0" xfId="1" applyNumberFormat="1" applyFont="1"/>
    <xf numFmtId="8" fontId="0" fillId="0" borderId="0" xfId="1" applyNumberFormat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topLeftCell="A11" zoomScale="80" zoomScaleNormal="80" workbookViewId="0">
      <selection activeCell="B22" sqref="B22"/>
    </sheetView>
  </sheetViews>
  <sheetFormatPr baseColWidth="10" defaultRowHeight="15" x14ac:dyDescent="0.25"/>
  <cols>
    <col min="1" max="1" width="15.7109375" customWidth="1"/>
    <col min="2" max="2" width="14.7109375" customWidth="1"/>
    <col min="3" max="3" width="13.85546875" customWidth="1"/>
    <col min="4" max="5" width="14.85546875" customWidth="1"/>
    <col min="6" max="6" width="14.42578125" customWidth="1"/>
    <col min="7" max="7" width="15.2851562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 t="s">
        <v>0</v>
      </c>
      <c r="B4" s="3">
        <v>-1500000</v>
      </c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 t="s">
        <v>1</v>
      </c>
      <c r="B5" s="1"/>
      <c r="C5" s="1">
        <v>-100000</v>
      </c>
      <c r="D5" s="1">
        <v>300000</v>
      </c>
      <c r="E5" s="1">
        <v>500000</v>
      </c>
      <c r="F5" s="1">
        <v>600000</v>
      </c>
      <c r="G5" s="1">
        <v>800000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 t="s">
        <v>2</v>
      </c>
      <c r="B6" s="1"/>
      <c r="C6" s="1">
        <v>150000</v>
      </c>
      <c r="D6" s="1">
        <v>150000</v>
      </c>
      <c r="E6" s="1">
        <v>150000</v>
      </c>
      <c r="F6" s="1">
        <v>150000</v>
      </c>
      <c r="G6" s="1">
        <v>150000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 t="s">
        <v>4</v>
      </c>
      <c r="B7" s="1">
        <f>B4</f>
        <v>-1500000</v>
      </c>
      <c r="C7" s="1">
        <f>SUM(C5:C6)</f>
        <v>50000</v>
      </c>
      <c r="D7" s="1">
        <f t="shared" ref="D7:G7" si="0">SUM(D5:D6)</f>
        <v>450000</v>
      </c>
      <c r="E7" s="1">
        <f t="shared" si="0"/>
        <v>650000</v>
      </c>
      <c r="F7" s="1">
        <f t="shared" si="0"/>
        <v>750000</v>
      </c>
      <c r="G7" s="1">
        <f t="shared" si="0"/>
        <v>950000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 t="s">
        <v>5</v>
      </c>
      <c r="B8" s="4">
        <v>0.1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 t="s">
        <v>7</v>
      </c>
      <c r="B9" s="5">
        <f>SUM(C9:G9)</f>
        <v>2007845.3409168518</v>
      </c>
      <c r="C9" s="1">
        <f>C7/(1+B8)</f>
        <v>45454.545454545449</v>
      </c>
      <c r="D9" s="1">
        <f>D7/((1+B8)*(1+B8))</f>
        <v>371900.82644628093</v>
      </c>
      <c r="E9" s="1">
        <f>E7/((1+B8)*(1+B8)*(1+B8))</f>
        <v>488354.62058602541</v>
      </c>
      <c r="F9" s="1">
        <f>F7/((1+B8)*(1+B8)*(1+B8)*(1+B8))</f>
        <v>512260.09152380278</v>
      </c>
      <c r="G9" s="1">
        <f>G7/((1+B8)*(1+B8)*(1+B8)*(1+B8)*(1+B8))</f>
        <v>589875.25690619717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 t="s">
        <v>6</v>
      </c>
      <c r="B10" s="1">
        <f>B9+B4</f>
        <v>507845.34091685177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 t="s">
        <v>3</v>
      </c>
      <c r="B11" s="7">
        <f>IRR(B7:G7,B8)</f>
        <v>0.19397031077777505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 t="s">
        <v>0</v>
      </c>
      <c r="B15" s="3">
        <v>-2500000</v>
      </c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1</v>
      </c>
      <c r="B16" s="1"/>
      <c r="C16" s="1">
        <v>-50000</v>
      </c>
      <c r="D16" s="1">
        <v>350000</v>
      </c>
      <c r="E16" s="1">
        <v>600000</v>
      </c>
      <c r="F16" s="1">
        <v>800000</v>
      </c>
      <c r="G16" s="1">
        <v>1000000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 t="s">
        <v>2</v>
      </c>
      <c r="B17" s="1"/>
      <c r="C17" s="1">
        <v>250000</v>
      </c>
      <c r="D17" s="1">
        <v>250000</v>
      </c>
      <c r="E17" s="1">
        <v>250000</v>
      </c>
      <c r="F17" s="1">
        <v>250000</v>
      </c>
      <c r="G17" s="1">
        <v>250000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 t="s">
        <v>4</v>
      </c>
      <c r="B18" s="1">
        <f>B15</f>
        <v>-2500000</v>
      </c>
      <c r="C18" s="1">
        <f>SUM(C16:C17)</f>
        <v>200000</v>
      </c>
      <c r="D18" s="1">
        <f t="shared" ref="D18:G18" si="1">SUM(D16:D17)</f>
        <v>600000</v>
      </c>
      <c r="E18" s="1">
        <f t="shared" si="1"/>
        <v>850000</v>
      </c>
      <c r="F18" s="1">
        <f t="shared" si="1"/>
        <v>1050000</v>
      </c>
      <c r="G18" s="1">
        <f t="shared" si="1"/>
        <v>1250000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 t="s">
        <v>5</v>
      </c>
      <c r="B19" s="4">
        <v>0.05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 t="s">
        <v>7</v>
      </c>
      <c r="B20" s="5">
        <f>SUM(C20:G20)</f>
        <v>3312201.1429198245</v>
      </c>
      <c r="C20" s="1">
        <f>C18/(1+B19)</f>
        <v>190476.19047619047</v>
      </c>
      <c r="D20" s="1">
        <f>D18/((1+B19)*(1+B19))</f>
        <v>544217.68707482994</v>
      </c>
      <c r="E20" s="1">
        <f>E18/((1+B19)*(1+B19)*(1+B19))</f>
        <v>734261.9587517546</v>
      </c>
      <c r="F20" s="1">
        <f>F18/((1+B19)*(1+B19)*(1+B19)*(1+B19))</f>
        <v>863837.59853147587</v>
      </c>
      <c r="G20" s="1">
        <f>G18/((1+B19)*(1+B19)*(1+B19)*(1+B19)*(1+B19))</f>
        <v>979407.70808557351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 t="s">
        <v>6</v>
      </c>
      <c r="B21" s="6">
        <f>NPV(B19,C18,D18,E18,F18,G18)+B15</f>
        <v>812201.14291982446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 t="s">
        <v>3</v>
      </c>
      <c r="B22" s="7">
        <f>IRR(B18:G18,15%)</f>
        <v>0.13757878054187467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2021-07-20T02:54:27Z</dcterms:created>
  <dcterms:modified xsi:type="dcterms:W3CDTF">2021-07-29T20:46:32Z</dcterms:modified>
</cp:coreProperties>
</file>