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Archivos\ELC 002\"/>
    </mc:Choice>
  </mc:AlternateContent>
  <bookViews>
    <workbookView xWindow="0" yWindow="0" windowWidth="15345" windowHeight="45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8" i="1"/>
  <c r="F17" i="1"/>
  <c r="F16" i="1"/>
  <c r="G15" i="1"/>
  <c r="F15" i="1"/>
  <c r="F14" i="1"/>
  <c r="F13" i="1"/>
  <c r="F12" i="1"/>
  <c r="F11" i="1"/>
  <c r="E25" i="1" l="1"/>
  <c r="E24" i="1"/>
  <c r="E23" i="1"/>
  <c r="F10" i="1"/>
  <c r="G8" i="1"/>
  <c r="F19" i="1" l="1"/>
  <c r="G17" i="1"/>
  <c r="F9" i="1"/>
  <c r="G18" i="1" l="1"/>
</calcChain>
</file>

<file path=xl/sharedStrings.xml><?xml version="1.0" encoding="utf-8"?>
<sst xmlns="http://schemas.openxmlformats.org/spreadsheetml/2006/main" count="40" uniqueCount="35">
  <si>
    <t>DESCRIPCIÓN</t>
  </si>
  <si>
    <t>ESPECIFICACIONES</t>
  </si>
  <si>
    <t>UNIDAD</t>
  </si>
  <si>
    <t>CANTIDAD</t>
  </si>
  <si>
    <t>PRECIO</t>
  </si>
  <si>
    <t>TOTAL</t>
  </si>
  <si>
    <t>Madera cedro</t>
  </si>
  <si>
    <t>Tablas de 2” de espesor de 10 pies tablar</t>
  </si>
  <si>
    <t>Piezas</t>
  </si>
  <si>
    <t>Material tapicería</t>
  </si>
  <si>
    <t>Tela, esponja y otros</t>
  </si>
  <si>
    <t>Pegamento</t>
  </si>
  <si>
    <t>Sintético</t>
  </si>
  <si>
    <t>Litros</t>
  </si>
  <si>
    <t>Sellador</t>
  </si>
  <si>
    <t>Para madera</t>
  </si>
  <si>
    <t>Barniz</t>
  </si>
  <si>
    <t>Imprevistos</t>
  </si>
  <si>
    <t>Total materiales</t>
  </si>
  <si>
    <t>Consumibles</t>
  </si>
  <si>
    <t>Mano de obra</t>
  </si>
  <si>
    <t>Costos indirectos</t>
  </si>
  <si>
    <t>Costos directos</t>
  </si>
  <si>
    <t>Costo total</t>
  </si>
  <si>
    <t>Utilidad</t>
  </si>
  <si>
    <t>Impuestos IVA+IT</t>
  </si>
  <si>
    <t>13+3</t>
  </si>
  <si>
    <t>Recuperación IVA</t>
  </si>
  <si>
    <t>Carpintero</t>
  </si>
  <si>
    <t>Ayudantes</t>
  </si>
  <si>
    <t>Cantidad</t>
  </si>
  <si>
    <t>Sueldo por día</t>
  </si>
  <si>
    <t>Trabajan (Días)</t>
  </si>
  <si>
    <t>Total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</si>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</sst>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2" fontId="0" fillId="0" borderId="0" xfId="0" applyNumberFormat="1" applyBorder="1" applyAlignment="1">
      <alignment vertical="center"/>
    </xf>
    <xf numFmtId="0" fontId="0" fillId="0" borderId="0" xfId="0" applyBorder="1"/>
    <xf numFmtId="2" fontId="0" fillId="0" borderId="0" xfId="0" applyNumberFormat="1" applyBorder="1"/>
    <xf numFmtId="9" fontId="0" fillId="0" borderId="0" xfId="1" applyFont="1" applyBorder="1"/>
    <xf numFmtId="9" fontId="0" fillId="0" borderId="0" xfId="0" applyNumberFormat="1" applyBorder="1"/>
    <xf numFmtId="2" fontId="0" fillId="0" borderId="2" xfId="0" applyNumberFormat="1" applyBorder="1" applyAlignment="1">
      <alignment vertical="center"/>
    </xf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topLeftCell="A4" zoomScaleNormal="100" workbookViewId="0">
      <selection activeCell="E19" sqref="E19"/>
    </sheetView>
  </sheetViews>
  <sheetFormatPr baseColWidth="10" defaultRowHeight="15" x14ac:dyDescent="0.25"/>
  <cols>
    <col min="1" max="1" width="18.5703125" customWidth="1"/>
    <col min="2" max="2" width="22.7109375" customWidth="1"/>
    <col min="3" max="3" width="17.140625" customWidth="1"/>
    <col min="4" max="4" width="16" customWidth="1"/>
    <col min="5" max="5" width="15.5703125" customWidth="1"/>
    <col min="6" max="6" width="17.28515625" customWidth="1"/>
    <col min="7" max="7" width="16.140625" customWidth="1"/>
  </cols>
  <sheetData>
    <row r="2" spans="1:10" ht="15.75" thickBot="1" x14ac:dyDescent="0.3"/>
    <row r="3" spans="1:10" s="2" customFormat="1" ht="15.75" thickBot="1" x14ac:dyDescent="0.3">
      <c r="A3" s="5" t="s">
        <v>0</v>
      </c>
      <c r="B3" s="19" t="s">
        <v>1</v>
      </c>
      <c r="C3" s="19" t="s">
        <v>2</v>
      </c>
      <c r="D3" s="19" t="s">
        <v>3</v>
      </c>
      <c r="E3" s="19" t="s">
        <v>4</v>
      </c>
      <c r="F3" s="20" t="s">
        <v>5</v>
      </c>
      <c r="G3" s="6"/>
    </row>
    <row r="4" spans="1:10" s="1" customFormat="1" ht="30.75" thickBot="1" x14ac:dyDescent="0.3">
      <c r="A4" s="21" t="s">
        <v>6</v>
      </c>
      <c r="B4" s="8" t="s">
        <v>7</v>
      </c>
      <c r="C4" s="7" t="s">
        <v>8</v>
      </c>
      <c r="D4" s="7">
        <v>12</v>
      </c>
      <c r="E4" s="9">
        <v>500</v>
      </c>
      <c r="F4" s="14">
        <v>6000</v>
      </c>
      <c r="G4" s="9"/>
    </row>
    <row r="5" spans="1:10" ht="15.75" thickBot="1" x14ac:dyDescent="0.3">
      <c r="A5" s="22" t="s">
        <v>9</v>
      </c>
      <c r="B5" s="10" t="s">
        <v>10</v>
      </c>
      <c r="C5" s="10" t="s">
        <v>8</v>
      </c>
      <c r="D5" s="10">
        <v>4</v>
      </c>
      <c r="E5" s="11">
        <v>100</v>
      </c>
      <c r="F5" s="15">
        <v>400</v>
      </c>
      <c r="G5" s="11"/>
    </row>
    <row r="6" spans="1:10" ht="15.75" thickBot="1" x14ac:dyDescent="0.3">
      <c r="A6" s="22" t="s">
        <v>11</v>
      </c>
      <c r="B6" s="10" t="s">
        <v>12</v>
      </c>
      <c r="C6" s="10" t="s">
        <v>13</v>
      </c>
      <c r="D6" s="10">
        <v>10</v>
      </c>
      <c r="E6" s="11">
        <v>50</v>
      </c>
      <c r="F6" s="15">
        <v>500</v>
      </c>
      <c r="G6" s="11"/>
    </row>
    <row r="7" spans="1:10" ht="15.75" thickBot="1" x14ac:dyDescent="0.3">
      <c r="A7" s="22" t="s">
        <v>14</v>
      </c>
      <c r="B7" s="10" t="s">
        <v>15</v>
      </c>
      <c r="C7" s="10" t="s">
        <v>13</v>
      </c>
      <c r="D7" s="10">
        <v>10</v>
      </c>
      <c r="E7" s="11">
        <v>100</v>
      </c>
      <c r="F7" s="15">
        <v>1000</v>
      </c>
      <c r="G7" s="11"/>
    </row>
    <row r="8" spans="1:10" ht="15.75" thickBot="1" x14ac:dyDescent="0.3">
      <c r="A8" s="22" t="s">
        <v>16</v>
      </c>
      <c r="B8" s="10" t="s">
        <v>15</v>
      </c>
      <c r="C8" s="10" t="s">
        <v>8</v>
      </c>
      <c r="D8" s="10">
        <v>15</v>
      </c>
      <c r="E8" s="11">
        <v>100</v>
      </c>
      <c r="F8" s="15">
        <v>1500</v>
      </c>
      <c r="G8" s="11">
        <f>SUM(F4:F8)</f>
        <v>9400</v>
      </c>
    </row>
    <row r="9" spans="1:10" ht="15.75" thickBot="1" x14ac:dyDescent="0.3">
      <c r="A9" s="22" t="s">
        <v>17</v>
      </c>
      <c r="B9" s="10"/>
      <c r="C9" s="10"/>
      <c r="D9" s="10"/>
      <c r="E9" s="11">
        <v>0.05</v>
      </c>
      <c r="F9" s="16">
        <f>G8*E9</f>
        <v>470</v>
      </c>
      <c r="G9" s="10"/>
    </row>
    <row r="10" spans="1:10" ht="15.75" thickBot="1" x14ac:dyDescent="0.3">
      <c r="A10" s="22" t="s">
        <v>18</v>
      </c>
      <c r="B10" s="10"/>
      <c r="C10" s="10"/>
      <c r="D10" s="10"/>
      <c r="E10" s="10"/>
      <c r="F10" s="15">
        <f>SUM(F4:F9)</f>
        <v>9870</v>
      </c>
      <c r="G10" s="10"/>
      <c r="J10" s="3"/>
    </row>
    <row r="11" spans="1:10" ht="15.75" thickBot="1" x14ac:dyDescent="0.3">
      <c r="A11" s="22" t="s">
        <v>19</v>
      </c>
      <c r="B11" s="10"/>
      <c r="C11" s="10"/>
      <c r="D11" s="10"/>
      <c r="E11" s="12">
        <v>0.1</v>
      </c>
      <c r="F11" s="15">
        <f>F10*E11</f>
        <v>987</v>
      </c>
      <c r="G11" s="10"/>
    </row>
    <row r="12" spans="1:10" ht="15.75" thickBot="1" x14ac:dyDescent="0.3">
      <c r="A12" s="22" t="s">
        <v>20</v>
      </c>
      <c r="B12" s="10"/>
      <c r="C12" s="10"/>
      <c r="D12" s="10"/>
      <c r="E12" s="10"/>
      <c r="F12" s="15">
        <f>E25</f>
        <v>13500</v>
      </c>
      <c r="G12" s="10"/>
    </row>
    <row r="13" spans="1:10" ht="15.75" thickBot="1" x14ac:dyDescent="0.3">
      <c r="A13" s="22" t="s">
        <v>22</v>
      </c>
      <c r="B13" s="10"/>
      <c r="C13" s="10"/>
      <c r="D13" s="10"/>
      <c r="E13" s="10"/>
      <c r="F13" s="15">
        <f>SUM(F10:F12)</f>
        <v>24357</v>
      </c>
      <c r="G13" s="10"/>
    </row>
    <row r="14" spans="1:10" ht="15.75" thickBot="1" x14ac:dyDescent="0.3">
      <c r="A14" s="22" t="s">
        <v>21</v>
      </c>
      <c r="B14" s="13"/>
      <c r="C14" s="10"/>
      <c r="D14" s="10"/>
      <c r="E14" s="13">
        <v>0.2</v>
      </c>
      <c r="F14" s="15">
        <f>F15-F13</f>
        <v>6089.25</v>
      </c>
      <c r="G14" s="10"/>
      <c r="H14" s="3"/>
    </row>
    <row r="15" spans="1:10" ht="15.75" thickBot="1" x14ac:dyDescent="0.3">
      <c r="A15" s="22" t="s">
        <v>23</v>
      </c>
      <c r="B15" s="10"/>
      <c r="C15" s="10"/>
      <c r="D15" s="10"/>
      <c r="E15" s="10"/>
      <c r="F15" s="16">
        <f>F13/(1-E14)</f>
        <v>30446.25</v>
      </c>
      <c r="G15" s="10">
        <f>F15*E14</f>
        <v>6089.25</v>
      </c>
    </row>
    <row r="16" spans="1:10" ht="15.75" thickBot="1" x14ac:dyDescent="0.3">
      <c r="A16" s="22" t="s">
        <v>24</v>
      </c>
      <c r="B16" s="10"/>
      <c r="C16" s="10"/>
      <c r="D16" s="10"/>
      <c r="E16" s="13">
        <v>0.25</v>
      </c>
      <c r="F16" s="15">
        <f>F17-F15</f>
        <v>10148.75</v>
      </c>
      <c r="G16" s="10"/>
    </row>
    <row r="17" spans="1:11" ht="15.75" thickBot="1" x14ac:dyDescent="0.3">
      <c r="A17" s="22"/>
      <c r="B17" s="10"/>
      <c r="C17" s="10"/>
      <c r="D17" s="10"/>
      <c r="E17" s="10"/>
      <c r="F17" s="15">
        <f>F15/(1-E16)</f>
        <v>40595</v>
      </c>
      <c r="G17" s="10">
        <f>F17*E16</f>
        <v>10148.75</v>
      </c>
      <c r="K17" s="3"/>
    </row>
    <row r="18" spans="1:11" ht="15.75" thickBot="1" x14ac:dyDescent="0.3">
      <c r="A18" s="22" t="s">
        <v>25</v>
      </c>
      <c r="B18" s="10" t="s">
        <v>26</v>
      </c>
      <c r="C18" s="10"/>
      <c r="D18" s="10"/>
      <c r="E18" s="13">
        <v>0.16</v>
      </c>
      <c r="F18" s="15">
        <f>F19-F17</f>
        <v>7732.3809523809541</v>
      </c>
      <c r="G18" s="10">
        <f>F19*E18</f>
        <v>7732.3809523809532</v>
      </c>
    </row>
    <row r="19" spans="1:11" ht="15.75" thickBot="1" x14ac:dyDescent="0.3">
      <c r="A19" s="22" t="s">
        <v>34</v>
      </c>
      <c r="B19" s="17"/>
      <c r="C19" s="17"/>
      <c r="D19" s="17"/>
      <c r="E19" s="17"/>
      <c r="F19" s="18">
        <f>F17/(1-E18)</f>
        <v>48327.380952380954</v>
      </c>
      <c r="G19" s="10"/>
    </row>
    <row r="20" spans="1:11" x14ac:dyDescent="0.25">
      <c r="A20" t="s">
        <v>27</v>
      </c>
      <c r="F20">
        <f>F19*13%</f>
        <v>6282.5595238095239</v>
      </c>
    </row>
    <row r="21" spans="1:11" x14ac:dyDescent="0.25">
      <c r="F21">
        <f>F19-F20</f>
        <v>42044.821428571428</v>
      </c>
    </row>
    <row r="22" spans="1:11" x14ac:dyDescent="0.25">
      <c r="A22" t="s">
        <v>4</v>
      </c>
      <c r="B22" t="s">
        <v>30</v>
      </c>
      <c r="C22" t="s">
        <v>32</v>
      </c>
      <c r="D22" t="s">
        <v>31</v>
      </c>
      <c r="E22" s="4" t="s">
        <v>33</v>
      </c>
    </row>
    <row r="23" spans="1:11" x14ac:dyDescent="0.25">
      <c r="A23" t="s">
        <v>28</v>
      </c>
      <c r="B23">
        <v>1</v>
      </c>
      <c r="C23">
        <v>15</v>
      </c>
      <c r="D23" s="3">
        <v>300</v>
      </c>
      <c r="E23" s="3">
        <f>B23*C23*D23</f>
        <v>4500</v>
      </c>
    </row>
    <row r="24" spans="1:11" x14ac:dyDescent="0.25">
      <c r="A24" t="s">
        <v>29</v>
      </c>
      <c r="B24">
        <v>3</v>
      </c>
      <c r="C24">
        <v>15</v>
      </c>
      <c r="D24" s="3">
        <v>200</v>
      </c>
      <c r="E24" s="3">
        <f>B24*C24*D24</f>
        <v>9000</v>
      </c>
    </row>
    <row r="25" spans="1:11" x14ac:dyDescent="0.25">
      <c r="D25" s="3"/>
      <c r="E25" s="3">
        <f>E23+E24</f>
        <v>13500</v>
      </c>
    </row>
  </sheetData>
  <pageMargins left="0.7" right="0.7" top="0.75" bottom="0.75" header="0.3" footer="0.3"/>
  <pageSetup paperSize="0" orientation="portrait" horizontalDpi="0" verticalDpi="0" copies="0"/>
  <ignoredErrors>
    <ignoredError sqref="F17 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2021-05-20T01:56:18Z</dcterms:created>
  <dcterms:modified xsi:type="dcterms:W3CDTF">2021-05-20T02:51:48Z</dcterms:modified>
</cp:coreProperties>
</file>