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A:\Projects\Ultimate Trader\"/>
    </mc:Choice>
  </mc:AlternateContent>
  <xr:revisionPtr revIDLastSave="0" documentId="13_ncr:1_{182FA621-3EF8-4FAD-9375-6FE2DB88136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7" i="1" l="1"/>
  <c r="O38" i="1"/>
  <c r="O39" i="1"/>
  <c r="O40" i="1"/>
  <c r="O41" i="1"/>
  <c r="O42" i="1"/>
  <c r="O43" i="1"/>
  <c r="O44" i="1"/>
  <c r="O45" i="1"/>
  <c r="O46" i="1"/>
  <c r="O16" i="1"/>
  <c r="O14" i="1"/>
  <c r="N37" i="1"/>
  <c r="N38" i="1"/>
  <c r="N39" i="1"/>
  <c r="N40" i="1"/>
  <c r="N41" i="1"/>
  <c r="N42" i="1"/>
  <c r="N43" i="1"/>
  <c r="N44" i="1"/>
  <c r="N45" i="1"/>
  <c r="N46" i="1"/>
  <c r="N15" i="1"/>
  <c r="N16" i="1"/>
  <c r="N17" i="1"/>
  <c r="N18" i="1"/>
  <c r="N19" i="1"/>
  <c r="N20" i="1"/>
  <c r="N21" i="1"/>
  <c r="N22" i="1"/>
  <c r="N23" i="1"/>
  <c r="N14" i="1"/>
  <c r="M37" i="1"/>
  <c r="M14" i="1"/>
  <c r="M38" i="1"/>
  <c r="M39" i="1"/>
  <c r="M40" i="1"/>
  <c r="M41" i="1"/>
  <c r="M42" i="1"/>
  <c r="M43" i="1"/>
  <c r="M44" i="1"/>
  <c r="M45" i="1"/>
  <c r="M46" i="1"/>
  <c r="L39" i="1"/>
  <c r="L14" i="1"/>
  <c r="K43" i="1"/>
  <c r="L43" i="1" s="1"/>
  <c r="K44" i="1"/>
  <c r="L44" i="1" s="1"/>
  <c r="K14" i="1"/>
  <c r="J14" i="1"/>
  <c r="I14" i="1"/>
  <c r="H14" i="1"/>
  <c r="G14" i="1"/>
  <c r="F14" i="1"/>
  <c r="D42" i="1"/>
  <c r="E42" i="1" s="1"/>
  <c r="F42" i="1" s="1"/>
  <c r="G42" i="1" s="1"/>
  <c r="H42" i="1" s="1"/>
  <c r="I42" i="1" s="1"/>
  <c r="J42" i="1" s="1"/>
  <c r="K42" i="1" s="1"/>
  <c r="L42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C40" i="1"/>
  <c r="D40" i="1" s="1"/>
  <c r="E40" i="1" s="1"/>
  <c r="F40" i="1" s="1"/>
  <c r="G40" i="1" s="1"/>
  <c r="H40" i="1" s="1"/>
  <c r="I40" i="1" s="1"/>
  <c r="J40" i="1" s="1"/>
  <c r="K40" i="1" s="1"/>
  <c r="L40" i="1" s="1"/>
  <c r="C41" i="1"/>
  <c r="D41" i="1" s="1"/>
  <c r="E41" i="1" s="1"/>
  <c r="F41" i="1" s="1"/>
  <c r="G41" i="1" s="1"/>
  <c r="H41" i="1" s="1"/>
  <c r="I41" i="1" s="1"/>
  <c r="J41" i="1" s="1"/>
  <c r="K41" i="1" s="1"/>
  <c r="L41" i="1" s="1"/>
  <c r="E14" i="1"/>
  <c r="D14" i="1"/>
  <c r="C14" i="1"/>
  <c r="C37" i="1" s="1"/>
  <c r="D37" i="1" s="1"/>
  <c r="E37" i="1" s="1"/>
  <c r="F37" i="1" s="1"/>
  <c r="G37" i="1" s="1"/>
  <c r="H37" i="1" s="1"/>
  <c r="I37" i="1" s="1"/>
  <c r="J37" i="1" s="1"/>
  <c r="K37" i="1" s="1"/>
  <c r="L37" i="1" s="1"/>
</calcChain>
</file>

<file path=xl/sharedStrings.xml><?xml version="1.0" encoding="utf-8"?>
<sst xmlns="http://schemas.openxmlformats.org/spreadsheetml/2006/main" count="104" uniqueCount="73">
  <si>
    <t>Total Gain/Loss</t>
  </si>
  <si>
    <t>Capital</t>
  </si>
  <si>
    <t>ERF.TO, DCBO.TO, IFC.TO</t>
  </si>
  <si>
    <t>VGFC, DTEA, HITI</t>
  </si>
  <si>
    <t>BNS, HIVE, MNMD</t>
  </si>
  <si>
    <t>ZSP.TO</t>
  </si>
  <si>
    <t>CNI, LULU, VET</t>
  </si>
  <si>
    <t>DLTR, DG, M</t>
  </si>
  <si>
    <t>VGFC, LULU, VQS</t>
  </si>
  <si>
    <t>EDR.TO, DIR-UN.TO, CF.TO</t>
  </si>
  <si>
    <t>VQS, IMV, BITF</t>
  </si>
  <si>
    <t>ERF.TO , DIR-UN.TO, IFC.TO</t>
  </si>
  <si>
    <t>BAM, SU, CSIQ</t>
  </si>
  <si>
    <t>FTCH, COMP, DELL</t>
  </si>
  <si>
    <t>Ticker Bought</t>
  </si>
  <si>
    <t>EDR.TO, DPM.TO, H.TO</t>
  </si>
  <si>
    <t>LITM, BB, IMAX</t>
  </si>
  <si>
    <t>BAM, BB, TAC</t>
  </si>
  <si>
    <t>FTCH, AMC, NVAX</t>
  </si>
  <si>
    <t>ENB.TO, DCBO.TO, IFC.TO</t>
  </si>
  <si>
    <t>MOGO, SANG, HIVE</t>
  </si>
  <si>
    <t>CVE, QSR, OTEX</t>
  </si>
  <si>
    <t>EC, BEKE, YMM</t>
  </si>
  <si>
    <t>ENB.TO, DOL.TO, IIP-UN.TO</t>
  </si>
  <si>
    <t>DGHI, CAE, OBE</t>
  </si>
  <si>
    <t>LULU, OTEX, CAE</t>
  </si>
  <si>
    <t>CRM, VSCO, CAE</t>
  </si>
  <si>
    <t>ENGH.TO, DND.TO, IVN.TO</t>
  </si>
  <si>
    <t>RPTX, VS, PYR</t>
  </si>
  <si>
    <t>LULU, AUY, LAC</t>
  </si>
  <si>
    <t>PSTG, CHWY, PATH</t>
  </si>
  <si>
    <t>ERF.TO, DOL.TO, IFP.TO</t>
  </si>
  <si>
    <t>VS, WFG, BLU</t>
  </si>
  <si>
    <t>WFG, CGAU, BLU</t>
  </si>
  <si>
    <t>OKTA, IOVA, MRTX</t>
  </si>
  <si>
    <t>'DND.TO', 'ENGH.TO', 'IPL.TO'</t>
  </si>
  <si>
    <t>'SHOP', 'VET', 'AG'</t>
  </si>
  <si>
    <t>'DIDI', 'BZ', 'SHLS'</t>
  </si>
  <si>
    <t>'DC', 'RFP', 'CSIQ'</t>
  </si>
  <si>
    <t>'GWO.TO', 'GBT.TO', 'CUP-U.TO'</t>
  </si>
  <si>
    <t>'GWO.TO', 'CCL-A.TO', 'CEF.TO'</t>
  </si>
  <si>
    <t>'EQX.TO', 'JWEL.TO', 'FFH.TO'</t>
  </si>
  <si>
    <t>'EQX.TO', 'CSH-UN.TO', 'JWEL.TO'</t>
  </si>
  <si>
    <t>'DOOO', 'HITI', 'OBE'</t>
  </si>
  <si>
    <t>'DOOO', 'OBE', 'SKE'</t>
  </si>
  <si>
    <t>'MRTX', 'GTLB', 'BTU'</t>
  </si>
  <si>
    <t>'PET.TO', 'CVG.TO', 'SFC.TO'</t>
  </si>
  <si>
    <t>'CCL-A.TO', 'PET.TO', 'SFC.TO'</t>
  </si>
  <si>
    <t>strat_1a_twitter_sentiment_vader</t>
  </si>
  <si>
    <t>strat_1b_twitter_sentiment_flair</t>
  </si>
  <si>
    <t>strat_2a_finviz_rel_vol_change</t>
  </si>
  <si>
    <t>strat_2a_finviz_rel_vol_market_cap</t>
  </si>
  <si>
    <t>strat_2a_finviz_rel_vol_sorted_change_min_market_cap</t>
  </si>
  <si>
    <t>strat_2b_barchart_rel_vol_change</t>
  </si>
  <si>
    <t>strat_2b_barchart_rel_vol_market_cap</t>
  </si>
  <si>
    <t>'GIL.TO', 'MAG.TO', 'HBM.TO'</t>
  </si>
  <si>
    <t>'GIL.TO', 'CRT-UN.TO', 'IMG.TO'</t>
  </si>
  <si>
    <t>'DC', 'LITM', 'AUPH'</t>
  </si>
  <si>
    <t>'SHOP', 'CCJ', 'CPG'</t>
  </si>
  <si>
    <t>EDU', 'ZLAB', 'YMM'</t>
  </si>
  <si>
    <t>'MEQ.TO', 'RPI-UN.TO', 'MDI.TO'</t>
  </si>
  <si>
    <t>strat_2c_barchart_mid_day_rel_vol_change</t>
  </si>
  <si>
    <t>strat_2c_barchart_mid_day_rel_vol_market_cap</t>
  </si>
  <si>
    <t>MEQ.TO', 'MDI.TO', 'CVG.TO'</t>
  </si>
  <si>
    <t>'ALA.TO', 'POU.TO', 'HBM.TO'</t>
  </si>
  <si>
    <t>'ERO.TO', 'KEY.TO', 'FM.TO'</t>
  </si>
  <si>
    <t>'EIF.TO', 'AIF.TO', 'KMP-UN.TO'</t>
  </si>
  <si>
    <t>CYBN', 'SLHG', 'INM'</t>
  </si>
  <si>
    <t>'NTR', 'CYBN', 'SLHG'</t>
  </si>
  <si>
    <t>EDU', 'BILI', 'BZ'</t>
  </si>
  <si>
    <t>'ET.TO', '', ''</t>
  </si>
  <si>
    <t>'FIL.TO', 'MAG.TO', 'FR.TO'</t>
  </si>
  <si>
    <t>'K.TO', 'AGI.TO', 'FIL.TO'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</si>
</sst>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0" fontId="0" fillId="0" borderId="0" xfId="0" applyNumberFormat="1"/>
    <xf numFmtId="44" fontId="0" fillId="0" borderId="0" xfId="1" applyFont="1"/>
    <xf numFmtId="10" fontId="3" fillId="3" borderId="0" xfId="3" applyNumberFormat="1"/>
    <xf numFmtId="10" fontId="2" fillId="2" borderId="0" xfId="2" applyNumberFormat="1"/>
    <xf numFmtId="10" fontId="4" fillId="4" borderId="0" xfId="4" applyNumberFormat="1"/>
    <xf numFmtId="44" fontId="0" fillId="0" borderId="0" xfId="0" applyNumberFormat="1"/>
    <xf numFmtId="0" fontId="5" fillId="0" borderId="0" xfId="0" applyFont="1"/>
    <xf numFmtId="9" fontId="3" fillId="3" borderId="0" xfId="3" applyNumberFormat="1"/>
    <xf numFmtId="10" fontId="0" fillId="0" borderId="0" xfId="5" applyNumberFormat="1" applyFont="1"/>
    <xf numFmtId="14" fontId="0" fillId="0" borderId="0" xfId="0" applyNumberFormat="1" applyFont="1"/>
    <xf numFmtId="0" fontId="0" fillId="0" borderId="0" xfId="0" quotePrefix="1"/>
  </cellXfs>
  <cellStyles count="6">
    <cellStyle name="Bad" xfId="3" builtinId="27"/>
    <cellStyle name="Currency" xfId="1" builtinId="4"/>
    <cellStyle name="Good" xfId="2" builtinId="26"/>
    <cellStyle name="Neutral" xfId="4" builtinId="28"/>
    <cellStyle name="Normal" xfId="0" builtinId="0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Capital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991032606392445E-2"/>
          <c:y val="0.17333625398925986"/>
          <c:w val="0.89822138217652825"/>
          <c:h val="0.75872311810620685"/>
        </c:manualLayout>
      </c:layout>
      <c:lineChart>
        <c:grouping val="standard"/>
        <c:varyColors val="0"/>
        <c:ser>
          <c:idx val="0"/>
          <c:order val="0"/>
          <c:tx>
            <c:strRef>
              <c:f>Data!$A$37</c:f>
              <c:strCache>
                <c:ptCount val="1"/>
                <c:pt idx="0">
                  <c:v>ZSP.TO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Data!$B$36:$N$36</c:f>
              <c:numCache>
                <c:formatCode>m/d/yyyy</c:formatCode>
                <c:ptCount val="13"/>
                <c:pt idx="0">
                  <c:v>44705</c:v>
                </c:pt>
                <c:pt idx="1">
                  <c:v>44706</c:v>
                </c:pt>
                <c:pt idx="2">
                  <c:v>44707</c:v>
                </c:pt>
                <c:pt idx="3">
                  <c:v>44708</c:v>
                </c:pt>
                <c:pt idx="4">
                  <c:v>44711</c:v>
                </c:pt>
                <c:pt idx="5">
                  <c:v>44712</c:v>
                </c:pt>
                <c:pt idx="6">
                  <c:v>44713</c:v>
                </c:pt>
                <c:pt idx="7">
                  <c:v>44714</c:v>
                </c:pt>
                <c:pt idx="8">
                  <c:v>44715</c:v>
                </c:pt>
                <c:pt idx="9">
                  <c:v>44718</c:v>
                </c:pt>
                <c:pt idx="10">
                  <c:v>44719</c:v>
                </c:pt>
                <c:pt idx="11">
                  <c:v>44720</c:v>
                </c:pt>
                <c:pt idx="12">
                  <c:v>44722</c:v>
                </c:pt>
              </c:numCache>
            </c:numRef>
          </c:cat>
          <c:val>
            <c:numRef>
              <c:f>Data!$B$37:$N$37</c:f>
              <c:numCache>
                <c:formatCode>_("$"* #,##0.00_);_("$"* \(#,##0.00\);_("$"* "-"??_);_(@_)</c:formatCode>
                <c:ptCount val="13"/>
                <c:pt idx="0">
                  <c:v>10000</c:v>
                </c:pt>
                <c:pt idx="1">
                  <c:v>10103</c:v>
                </c:pt>
                <c:pt idx="2">
                  <c:v>10234.338999999998</c:v>
                </c:pt>
                <c:pt idx="3">
                  <c:v>10439.025779999998</c:v>
                </c:pt>
                <c:pt idx="4">
                  <c:v>10486.001396009997</c:v>
                </c:pt>
                <c:pt idx="5">
                  <c:v>10344.440377163863</c:v>
                </c:pt>
                <c:pt idx="6">
                  <c:v>10244.099305505373</c:v>
                </c:pt>
                <c:pt idx="7">
                  <c:v>10370.101726963088</c:v>
                </c:pt>
                <c:pt idx="8">
                  <c:v>10211.439170540554</c:v>
                </c:pt>
                <c:pt idx="9">
                  <c:v>10227.77747321342</c:v>
                </c:pt>
                <c:pt idx="10">
                  <c:v>10283.007471568773</c:v>
                </c:pt>
                <c:pt idx="11">
                  <c:v>10194.573607313281</c:v>
                </c:pt>
                <c:pt idx="12">
                  <c:v>9960.0984143450751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5-4461-84E7-27769BC2EE1D}"/>
            </c:ext>
          </c:extLst>
        </c:ser>
        <c:ser>
          <c:idx val="1"/>
          <c:order val="1"/>
          <c:tx>
            <c:strRef>
              <c:f>Data!$A$38</c:f>
              <c:strCache>
                <c:ptCount val="1"/>
                <c:pt idx="0">
                  <c:v>strat_1a_twitter_sentiment_vader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Data!$B$36:$N$36</c:f>
              <c:numCache>
                <c:formatCode>m/d/yyyy</c:formatCode>
                <c:ptCount val="13"/>
                <c:pt idx="0">
                  <c:v>44705</c:v>
                </c:pt>
                <c:pt idx="1">
                  <c:v>44706</c:v>
                </c:pt>
                <c:pt idx="2">
                  <c:v>44707</c:v>
                </c:pt>
                <c:pt idx="3">
                  <c:v>44708</c:v>
                </c:pt>
                <c:pt idx="4">
                  <c:v>44711</c:v>
                </c:pt>
                <c:pt idx="5">
                  <c:v>44712</c:v>
                </c:pt>
                <c:pt idx="6">
                  <c:v>44713</c:v>
                </c:pt>
                <c:pt idx="7">
                  <c:v>44714</c:v>
                </c:pt>
                <c:pt idx="8">
                  <c:v>44715</c:v>
                </c:pt>
                <c:pt idx="9">
                  <c:v>44718</c:v>
                </c:pt>
                <c:pt idx="10">
                  <c:v>44719</c:v>
                </c:pt>
                <c:pt idx="11">
                  <c:v>44720</c:v>
                </c:pt>
                <c:pt idx="12">
                  <c:v>44722</c:v>
                </c:pt>
              </c:numCache>
            </c:numRef>
          </c:cat>
          <c:val>
            <c:numRef>
              <c:f>Data!$B$38:$N$38</c:f>
              <c:numCache>
                <c:formatCode>_("$"* #,##0.00_);_("$"* \(#,##0.00\);_("$"* "-"??_);_(@_)</c:formatCode>
                <c:ptCount val="13"/>
                <c:pt idx="0">
                  <c:v>10000</c:v>
                </c:pt>
                <c:pt idx="1">
                  <c:v>10218.82</c:v>
                </c:pt>
                <c:pt idx="2">
                  <c:v>10348.599013999999</c:v>
                </c:pt>
                <c:pt idx="3">
                  <c:v>10438.631825421799</c:v>
                </c:pt>
                <c:pt idx="4">
                  <c:v>10434.456372691629</c:v>
                </c:pt>
                <c:pt idx="5">
                  <c:v>10416.717796858053</c:v>
                </c:pt>
                <c:pt idx="6">
                  <c:v>10359.425848975334</c:v>
                </c:pt>
                <c:pt idx="7">
                  <c:v>10571.794078879328</c:v>
                </c:pt>
                <c:pt idx="8">
                  <c:v>10713.456119536311</c:v>
                </c:pt>
                <c:pt idx="9">
                  <c:v>10539.898130399823</c:v>
                </c:pt>
                <c:pt idx="10">
                  <c:v>10646.351101516861</c:v>
                </c:pt>
                <c:pt idx="11">
                  <c:v>10676.160884601108</c:v>
                </c:pt>
                <c:pt idx="12">
                  <c:v>10853.385155285485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5-4461-84E7-27769BC2EE1D}"/>
            </c:ext>
          </c:extLst>
        </c:ser>
        <c:ser>
          <c:idx val="2"/>
          <c:order val="2"/>
          <c:tx>
            <c:strRef>
              <c:f>Data!$A$39</c:f>
              <c:strCache>
                <c:ptCount val="1"/>
                <c:pt idx="0">
                  <c:v>strat_1b_twitter_sentiment_flair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Data!$B$36:$N$36</c:f>
              <c:numCache>
                <c:formatCode>m/d/yyyy</c:formatCode>
                <c:ptCount val="13"/>
                <c:pt idx="0">
                  <c:v>44705</c:v>
                </c:pt>
                <c:pt idx="1">
                  <c:v>44706</c:v>
                </c:pt>
                <c:pt idx="2">
                  <c:v>44707</c:v>
                </c:pt>
                <c:pt idx="3">
                  <c:v>44708</c:v>
                </c:pt>
                <c:pt idx="4">
                  <c:v>44711</c:v>
                </c:pt>
                <c:pt idx="5">
                  <c:v>44712</c:v>
                </c:pt>
                <c:pt idx="6">
                  <c:v>44713</c:v>
                </c:pt>
                <c:pt idx="7">
                  <c:v>44714</c:v>
                </c:pt>
                <c:pt idx="8">
                  <c:v>44715</c:v>
                </c:pt>
                <c:pt idx="9">
                  <c:v>44718</c:v>
                </c:pt>
                <c:pt idx="10">
                  <c:v>44719</c:v>
                </c:pt>
                <c:pt idx="11">
                  <c:v>44720</c:v>
                </c:pt>
                <c:pt idx="12">
                  <c:v>44722</c:v>
                </c:pt>
              </c:numCache>
            </c:numRef>
          </c:cat>
          <c:val>
            <c:numRef>
              <c:f>Data!$B$39:$N$39</c:f>
              <c:numCache>
                <c:formatCode>0.00%</c:formatCode>
                <c:ptCount val="13"/>
                <c:pt idx="9" formatCode="_(&quot;$&quot;* #,##0.00_);_(&quot;$&quot;* \(#,##0.00\);_(&quot;$&quot;* &quot;-&quot;??_);_(@_)">
                  <c:v>10000</c:v>
                </c:pt>
                <c:pt idx="10" formatCode="_(&quot;$&quot;* #,##0.00_);_(&quot;$&quot;* \(#,##0.00\);_(&quot;$&quot;* &quot;-&quot;??_);_(@_)">
                  <c:v>10004</c:v>
                </c:pt>
                <c:pt idx="11" formatCode="_(&quot;$&quot;* #,##0.00_);_(&quot;$&quot;* \(#,##0.00\);_(&quot;$&quot;* &quot;-&quot;??_);_(@_)">
                  <c:v>10010.70268</c:v>
                </c:pt>
                <c:pt idx="12" formatCode="_(&quot;$&quot;* #,##0.00_);_(&quot;$&quot;* \(#,##0.00\);_(&quot;$&quot;* &quot;-&quot;??_);_(@_)">
                  <c:v>9815.4939777400014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85-4461-84E7-27769BC2EE1D}"/>
            </c:ext>
          </c:extLst>
        </c:ser>
        <c:ser>
          <c:idx val="3"/>
          <c:order val="3"/>
          <c:tx>
            <c:strRef>
              <c:f>Data!$A$40</c:f>
              <c:strCache>
                <c:ptCount val="1"/>
                <c:pt idx="0">
                  <c:v>strat_2a_finviz_rel_vol_change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Data!$B$36:$N$36</c:f>
              <c:numCache>
                <c:formatCode>m/d/yyyy</c:formatCode>
                <c:ptCount val="13"/>
                <c:pt idx="0">
                  <c:v>44705</c:v>
                </c:pt>
                <c:pt idx="1">
                  <c:v>44706</c:v>
                </c:pt>
                <c:pt idx="2">
                  <c:v>44707</c:v>
                </c:pt>
                <c:pt idx="3">
                  <c:v>44708</c:v>
                </c:pt>
                <c:pt idx="4">
                  <c:v>44711</c:v>
                </c:pt>
                <c:pt idx="5">
                  <c:v>44712</c:v>
                </c:pt>
                <c:pt idx="6">
                  <c:v>44713</c:v>
                </c:pt>
                <c:pt idx="7">
                  <c:v>44714</c:v>
                </c:pt>
                <c:pt idx="8">
                  <c:v>44715</c:v>
                </c:pt>
                <c:pt idx="9">
                  <c:v>44718</c:v>
                </c:pt>
                <c:pt idx="10">
                  <c:v>44719</c:v>
                </c:pt>
                <c:pt idx="11">
                  <c:v>44720</c:v>
                </c:pt>
                <c:pt idx="12">
                  <c:v>44722</c:v>
                </c:pt>
              </c:numCache>
            </c:numRef>
          </c:cat>
          <c:val>
            <c:numRef>
              <c:f>Data!$B$40:$N$40</c:f>
              <c:numCache>
                <c:formatCode>_("$"* #,##0.00_);_("$"* \(#,##0.00\);_("$"* "-"??_);_(@_)</c:formatCode>
                <c:ptCount val="13"/>
                <c:pt idx="0">
                  <c:v>10000</c:v>
                </c:pt>
                <c:pt idx="1">
                  <c:v>10528.75</c:v>
                </c:pt>
                <c:pt idx="2">
                  <c:v>11024.654124999999</c:v>
                </c:pt>
                <c:pt idx="3">
                  <c:v>10957.403734837499</c:v>
                </c:pt>
                <c:pt idx="4">
                  <c:v>10957.403734837499</c:v>
                </c:pt>
                <c:pt idx="5">
                  <c:v>10981.510023054141</c:v>
                </c:pt>
                <c:pt idx="6">
                  <c:v>10629.003551314103</c:v>
                </c:pt>
                <c:pt idx="7">
                  <c:v>10801.193408845391</c:v>
                </c:pt>
                <c:pt idx="8">
                  <c:v>10476.077487239145</c:v>
                </c:pt>
                <c:pt idx="9">
                  <c:v>10854.263884528478</c:v>
                </c:pt>
                <c:pt idx="10">
                  <c:v>10899.851792843498</c:v>
                </c:pt>
                <c:pt idx="11">
                  <c:v>10858.953650938933</c:v>
                </c:pt>
                <c:pt idx="12">
                  <c:v>10754.707695889918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85-4461-84E7-27769BC2EE1D}"/>
            </c:ext>
          </c:extLst>
        </c:ser>
        <c:ser>
          <c:idx val="4"/>
          <c:order val="4"/>
          <c:tx>
            <c:strRef>
              <c:f>Data!$A$41</c:f>
              <c:strCache>
                <c:ptCount val="1"/>
                <c:pt idx="0">
                  <c:v>strat_2a_finviz_rel_vol_market_cap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Data!$B$36:$N$36</c:f>
              <c:numCache>
                <c:formatCode>m/d/yyyy</c:formatCode>
                <c:ptCount val="13"/>
                <c:pt idx="0">
                  <c:v>44705</c:v>
                </c:pt>
                <c:pt idx="1">
                  <c:v>44706</c:v>
                </c:pt>
                <c:pt idx="2">
                  <c:v>44707</c:v>
                </c:pt>
                <c:pt idx="3">
                  <c:v>44708</c:v>
                </c:pt>
                <c:pt idx="4">
                  <c:v>44711</c:v>
                </c:pt>
                <c:pt idx="5">
                  <c:v>44712</c:v>
                </c:pt>
                <c:pt idx="6">
                  <c:v>44713</c:v>
                </c:pt>
                <c:pt idx="7">
                  <c:v>44714</c:v>
                </c:pt>
                <c:pt idx="8">
                  <c:v>44715</c:v>
                </c:pt>
                <c:pt idx="9">
                  <c:v>44718</c:v>
                </c:pt>
                <c:pt idx="10">
                  <c:v>44719</c:v>
                </c:pt>
                <c:pt idx="11">
                  <c:v>44720</c:v>
                </c:pt>
                <c:pt idx="12">
                  <c:v>44722</c:v>
                </c:pt>
              </c:numCache>
            </c:numRef>
          </c:cat>
          <c:val>
            <c:numRef>
              <c:f>Data!$B$41:$N$41</c:f>
              <c:numCache>
                <c:formatCode>_("$"* #,##0.00_);_("$"* \(#,##0.00\);_("$"* "-"??_);_(@_)</c:formatCode>
                <c:ptCount val="13"/>
                <c:pt idx="0">
                  <c:v>10000</c:v>
                </c:pt>
                <c:pt idx="1">
                  <c:v>9809.08</c:v>
                </c:pt>
                <c:pt idx="2">
                  <c:v>9829.6790679999995</c:v>
                </c:pt>
                <c:pt idx="3">
                  <c:v>9976.1412861131994</c:v>
                </c:pt>
                <c:pt idx="4">
                  <c:v>9976.1412861131994</c:v>
                </c:pt>
                <c:pt idx="5">
                  <c:v>10051.959959887659</c:v>
                </c:pt>
                <c:pt idx="6">
                  <c:v>9940.4837239325043</c:v>
                </c:pt>
                <c:pt idx="7">
                  <c:v>10222.793461692187</c:v>
                </c:pt>
                <c:pt idx="8">
                  <c:v>10069.451559766803</c:v>
                </c:pt>
                <c:pt idx="9">
                  <c:v>9949.6250862055786</c:v>
                </c:pt>
                <c:pt idx="10">
                  <c:v>10055.091112119357</c:v>
                </c:pt>
                <c:pt idx="11">
                  <c:v>10033.975420783907</c:v>
                </c:pt>
                <c:pt idx="12">
                  <c:v>10024.944842905201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85-4461-84E7-27769BC2EE1D}"/>
            </c:ext>
          </c:extLst>
        </c:ser>
        <c:ser>
          <c:idx val="5"/>
          <c:order val="5"/>
          <c:tx>
            <c:strRef>
              <c:f>Data!$A$42</c:f>
              <c:strCache>
                <c:ptCount val="1"/>
                <c:pt idx="0">
                  <c:v>strat_2a_finviz_rel_vol_sorted_change_min_market_cap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Data!$B$36:$N$36</c:f>
              <c:numCache>
                <c:formatCode>m/d/yyyy</c:formatCode>
                <c:ptCount val="13"/>
                <c:pt idx="0">
                  <c:v>44705</c:v>
                </c:pt>
                <c:pt idx="1">
                  <c:v>44706</c:v>
                </c:pt>
                <c:pt idx="2">
                  <c:v>44707</c:v>
                </c:pt>
                <c:pt idx="3">
                  <c:v>44708</c:v>
                </c:pt>
                <c:pt idx="4">
                  <c:v>44711</c:v>
                </c:pt>
                <c:pt idx="5">
                  <c:v>44712</c:v>
                </c:pt>
                <c:pt idx="6">
                  <c:v>44713</c:v>
                </c:pt>
                <c:pt idx="7">
                  <c:v>44714</c:v>
                </c:pt>
                <c:pt idx="8">
                  <c:v>44715</c:v>
                </c:pt>
                <c:pt idx="9">
                  <c:v>44718</c:v>
                </c:pt>
                <c:pt idx="10">
                  <c:v>44719</c:v>
                </c:pt>
                <c:pt idx="11">
                  <c:v>44720</c:v>
                </c:pt>
                <c:pt idx="12">
                  <c:v>44722</c:v>
                </c:pt>
              </c:numCache>
            </c:numRef>
          </c:cat>
          <c:val>
            <c:numRef>
              <c:f>Data!$B$42:$N$42</c:f>
              <c:numCache>
                <c:formatCode>_("$"* #,##0.00_);_("$"* \(#,##0.00\);_("$"* "-"??_);_(@_)</c:formatCode>
                <c:ptCount val="13"/>
                <c:pt idx="1">
                  <c:v>10000</c:v>
                </c:pt>
                <c:pt idx="2">
                  <c:v>10336</c:v>
                </c:pt>
                <c:pt idx="3">
                  <c:v>10538.5856</c:v>
                </c:pt>
                <c:pt idx="4">
                  <c:v>10538.5856</c:v>
                </c:pt>
                <c:pt idx="5">
                  <c:v>10743.034160640002</c:v>
                </c:pt>
                <c:pt idx="6">
                  <c:v>10664.61001126733</c:v>
                </c:pt>
                <c:pt idx="7">
                  <c:v>10744.594586351835</c:v>
                </c:pt>
                <c:pt idx="8">
                  <c:v>10289.023775890517</c:v>
                </c:pt>
                <c:pt idx="9">
                  <c:v>9740.6188086355523</c:v>
                </c:pt>
                <c:pt idx="10">
                  <c:v>10313.367194583323</c:v>
                </c:pt>
                <c:pt idx="11">
                  <c:v>10064.815045193865</c:v>
                </c:pt>
                <c:pt idx="12">
                  <c:v>9990.3354138594314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85-4461-84E7-27769BC2EE1D}"/>
            </c:ext>
          </c:extLst>
        </c:ser>
        <c:ser>
          <c:idx val="6"/>
          <c:order val="6"/>
          <c:tx>
            <c:strRef>
              <c:f>Data!$A$43</c:f>
              <c:strCache>
                <c:ptCount val="1"/>
                <c:pt idx="0">
                  <c:v>strat_2b_barchart_rel_vol_change</c:v>
                </c:pt>
              </c:strCache>
            </c:strRef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Data!$B$36:$N$36</c:f>
              <c:numCache>
                <c:formatCode>m/d/yyyy</c:formatCode>
                <c:ptCount val="13"/>
                <c:pt idx="0">
                  <c:v>44705</c:v>
                </c:pt>
                <c:pt idx="1">
                  <c:v>44706</c:v>
                </c:pt>
                <c:pt idx="2">
                  <c:v>44707</c:v>
                </c:pt>
                <c:pt idx="3">
                  <c:v>44708</c:v>
                </c:pt>
                <c:pt idx="4">
                  <c:v>44711</c:v>
                </c:pt>
                <c:pt idx="5">
                  <c:v>44712</c:v>
                </c:pt>
                <c:pt idx="6">
                  <c:v>44713</c:v>
                </c:pt>
                <c:pt idx="7">
                  <c:v>44714</c:v>
                </c:pt>
                <c:pt idx="8">
                  <c:v>44715</c:v>
                </c:pt>
                <c:pt idx="9">
                  <c:v>44718</c:v>
                </c:pt>
                <c:pt idx="10">
                  <c:v>44719</c:v>
                </c:pt>
                <c:pt idx="11">
                  <c:v>44720</c:v>
                </c:pt>
                <c:pt idx="12">
                  <c:v>44722</c:v>
                </c:pt>
              </c:numCache>
            </c:numRef>
          </c:cat>
          <c:val>
            <c:numRef>
              <c:f>Data!$B$43:$N$43</c:f>
              <c:numCache>
                <c:formatCode>0.00%</c:formatCode>
                <c:ptCount val="13"/>
                <c:pt idx="8" formatCode="_(&quot;$&quot;* #,##0.00_);_(&quot;$&quot;* \(#,##0.00\);_(&quot;$&quot;* &quot;-&quot;??_);_(@_)">
                  <c:v>10000</c:v>
                </c:pt>
                <c:pt idx="9" formatCode="_(&quot;$&quot;* #,##0.00_);_(&quot;$&quot;* \(#,##0.00\);_(&quot;$&quot;* &quot;-&quot;??_);_(@_)">
                  <c:v>9950</c:v>
                </c:pt>
                <c:pt idx="10" formatCode="_(&quot;$&quot;* #,##0.00_);_(&quot;$&quot;* \(#,##0.00\);_(&quot;$&quot;* &quot;-&quot;??_);_(@_)">
                  <c:v>9909.2049999999999</c:v>
                </c:pt>
                <c:pt idx="11" formatCode="_(&quot;$&quot;* #,##0.00_);_(&quot;$&quot;* \(#,##0.00\);_(&quot;$&quot;* &quot;-&quot;??_);_(@_)">
                  <c:v>9782.3671759999997</c:v>
                </c:pt>
                <c:pt idx="12" formatCode="_(&quot;$&quot;* #,##0.00_);_(&quot;$&quot;* \(#,##0.00\);_(&quot;$&quot;* &quot;-&quot;??_);_(@_)">
                  <c:v>9738.3465237079999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85-4461-84E7-27769BC2EE1D}"/>
            </c:ext>
          </c:extLst>
        </c:ser>
        <c:ser>
          <c:idx val="7"/>
          <c:order val="7"/>
          <c:tx>
            <c:strRef>
              <c:f>Data!$A$44</c:f>
              <c:strCache>
                <c:ptCount val="1"/>
                <c:pt idx="0">
                  <c:v>strat_2b_barchart_rel_vol_market_cap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Data!$B$36:$N$36</c:f>
              <c:numCache>
                <c:formatCode>m/d/yyyy</c:formatCode>
                <c:ptCount val="13"/>
                <c:pt idx="0">
                  <c:v>44705</c:v>
                </c:pt>
                <c:pt idx="1">
                  <c:v>44706</c:v>
                </c:pt>
                <c:pt idx="2">
                  <c:v>44707</c:v>
                </c:pt>
                <c:pt idx="3">
                  <c:v>44708</c:v>
                </c:pt>
                <c:pt idx="4">
                  <c:v>44711</c:v>
                </c:pt>
                <c:pt idx="5">
                  <c:v>44712</c:v>
                </c:pt>
                <c:pt idx="6">
                  <c:v>44713</c:v>
                </c:pt>
                <c:pt idx="7">
                  <c:v>44714</c:v>
                </c:pt>
                <c:pt idx="8">
                  <c:v>44715</c:v>
                </c:pt>
                <c:pt idx="9">
                  <c:v>44718</c:v>
                </c:pt>
                <c:pt idx="10">
                  <c:v>44719</c:v>
                </c:pt>
                <c:pt idx="11">
                  <c:v>44720</c:v>
                </c:pt>
                <c:pt idx="12">
                  <c:v>44722</c:v>
                </c:pt>
              </c:numCache>
            </c:numRef>
          </c:cat>
          <c:val>
            <c:numRef>
              <c:f>Data!$B$44:$N$44</c:f>
              <c:numCache>
                <c:formatCode>0.00%</c:formatCode>
                <c:ptCount val="13"/>
                <c:pt idx="8" formatCode="_(&quot;$&quot;* #,##0.00_);_(&quot;$&quot;* \(#,##0.00\);_(&quot;$&quot;* &quot;-&quot;??_);_(@_)">
                  <c:v>10000</c:v>
                </c:pt>
                <c:pt idx="9" formatCode="_(&quot;$&quot;* #,##0.00_);_(&quot;$&quot;* \(#,##0.00\);_(&quot;$&quot;* &quot;-&quot;??_);_(@_)">
                  <c:v>9980</c:v>
                </c:pt>
                <c:pt idx="10" formatCode="_(&quot;$&quot;* #,##0.00_);_(&quot;$&quot;* \(#,##0.00\);_(&quot;$&quot;* &quot;-&quot;??_);_(@_)">
                  <c:v>9939.0820000000003</c:v>
                </c:pt>
                <c:pt idx="11" formatCode="_(&quot;$&quot;* #,##0.00_);_(&quot;$&quot;* \(#,##0.00\);_(&quot;$&quot;* &quot;-&quot;??_);_(@_)">
                  <c:v>9848.6363538000005</c:v>
                </c:pt>
                <c:pt idx="12" formatCode="_(&quot;$&quot;* #,##0.00_);_(&quot;$&quot;* \(#,##0.00\);_(&quot;$&quot;* &quot;-&quot;??_);_(@_)">
                  <c:v>9804.3174902079008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85-4461-84E7-27769BC2EE1D}"/>
            </c:ext>
          </c:extLst>
        </c:ser>
        <c:ser>
          <c:idx val="8"/>
          <c:order val="8"/>
          <c:tx>
            <c:strRef>
              <c:f>Data!$A$45</c:f>
              <c:strCache>
                <c:ptCount val="1"/>
                <c:pt idx="0">
                  <c:v>strat_2c_barchart_mid_day_rel_vol_change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Data!$B$36:$N$36</c:f>
              <c:numCache>
                <c:formatCode>m/d/yyyy</c:formatCode>
                <c:ptCount val="13"/>
                <c:pt idx="0">
                  <c:v>44705</c:v>
                </c:pt>
                <c:pt idx="1">
                  <c:v>44706</c:v>
                </c:pt>
                <c:pt idx="2">
                  <c:v>44707</c:v>
                </c:pt>
                <c:pt idx="3">
                  <c:v>44708</c:v>
                </c:pt>
                <c:pt idx="4">
                  <c:v>44711</c:v>
                </c:pt>
                <c:pt idx="5">
                  <c:v>44712</c:v>
                </c:pt>
                <c:pt idx="6">
                  <c:v>44713</c:v>
                </c:pt>
                <c:pt idx="7">
                  <c:v>44714</c:v>
                </c:pt>
                <c:pt idx="8">
                  <c:v>44715</c:v>
                </c:pt>
                <c:pt idx="9">
                  <c:v>44718</c:v>
                </c:pt>
                <c:pt idx="10">
                  <c:v>44719</c:v>
                </c:pt>
                <c:pt idx="11">
                  <c:v>44720</c:v>
                </c:pt>
                <c:pt idx="12">
                  <c:v>44722</c:v>
                </c:pt>
              </c:numCache>
            </c:numRef>
          </c:cat>
          <c:val>
            <c:numRef>
              <c:f>Data!$B$45:$N$45</c:f>
              <c:numCache>
                <c:formatCode>General</c:formatCode>
                <c:ptCount val="13"/>
                <c:pt idx="10" formatCode="_(&quot;$&quot;* #,##0.00_);_(&quot;$&quot;* \(#,##0.00\);_(&quot;$&quot;* &quot;-&quot;??_);_(@_)">
                  <c:v>10000</c:v>
                </c:pt>
                <c:pt idx="11" formatCode="_(&quot;$&quot;* #,##0.00_);_(&quot;$&quot;* \(#,##0.00\);_(&quot;$&quot;* &quot;-&quot;??_);_(@_)">
                  <c:v>9929</c:v>
                </c:pt>
                <c:pt idx="12" formatCode="_(&quot;$&quot;* #,##0.00_);_(&quot;$&quot;* \(#,##0.00\);_(&quot;$&quot;* &quot;-&quot;??_);_(@_)">
                  <c:v>10026.3042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8B85-4461-84E7-27769BC2EE1D}"/>
            </c:ext>
          </c:extLst>
        </c:ser>
        <c:ser>
          <c:idx val="9"/>
          <c:order val="9"/>
          <c:tx>
            <c:strRef>
              <c:f>Data!$A$46</c:f>
              <c:strCache>
                <c:ptCount val="1"/>
                <c:pt idx="0">
                  <c:v>strat_2c_barchart_mid_day_rel_vol_market_cap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Data!$B$36:$N$36</c:f>
              <c:numCache>
                <c:formatCode>m/d/yyyy</c:formatCode>
                <c:ptCount val="13"/>
                <c:pt idx="0">
                  <c:v>44705</c:v>
                </c:pt>
                <c:pt idx="1">
                  <c:v>44706</c:v>
                </c:pt>
                <c:pt idx="2">
                  <c:v>44707</c:v>
                </c:pt>
                <c:pt idx="3">
                  <c:v>44708</c:v>
                </c:pt>
                <c:pt idx="4">
                  <c:v>44711</c:v>
                </c:pt>
                <c:pt idx="5">
                  <c:v>44712</c:v>
                </c:pt>
                <c:pt idx="6">
                  <c:v>44713</c:v>
                </c:pt>
                <c:pt idx="7">
                  <c:v>44714</c:v>
                </c:pt>
                <c:pt idx="8">
                  <c:v>44715</c:v>
                </c:pt>
                <c:pt idx="9">
                  <c:v>44718</c:v>
                </c:pt>
                <c:pt idx="10">
                  <c:v>44719</c:v>
                </c:pt>
                <c:pt idx="11">
                  <c:v>44720</c:v>
                </c:pt>
                <c:pt idx="12">
                  <c:v>44722</c:v>
                </c:pt>
              </c:numCache>
            </c:numRef>
          </c:cat>
          <c:val>
            <c:numRef>
              <c:f>Data!$B$46:$N$46</c:f>
              <c:numCache>
                <c:formatCode>General</c:formatCode>
                <c:ptCount val="13"/>
                <c:pt idx="10" formatCode="_(&quot;$&quot;* #,##0.00_);_(&quot;$&quot;* \(#,##0.00\);_(&quot;$&quot;* &quot;-&quot;??_);_(@_)">
                  <c:v>10000</c:v>
                </c:pt>
                <c:pt idx="11" formatCode="_(&quot;$&quot;* #,##0.00_);_(&quot;$&quot;* \(#,##0.00\);_(&quot;$&quot;* &quot;-&quot;??_);_(@_)">
                  <c:v>9939</c:v>
                </c:pt>
                <c:pt idx="12" formatCode="_(&quot;$&quot;* #,##0.00_);_(&quot;$&quot;* \(#,##0.00\);_(&quot;$&quot;* &quot;-&quot;??_);_(@_)">
                  <c:v>10001.6157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8B85-4461-84E7-27769BC2E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137728"/>
        <c:axId val="1128138144"/>
        <c:extLst>
          <c:ext xmlns:c15="http://schemas.microsoft.com/office/drawing/2012/chart" uri="{02D57815-91ED-43cb-92C2-25804820EDAC}">
            <c15:filteredLine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Data!$A$47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Data!$B$36:$N$36</c15:sqref>
                        </c15:formulaRef>
                      </c:ext>
                    </c:extLst>
                    <c:numCache>
                      <c:formatCode>m/d/yyyy</c:formatCode>
                      <c:ptCount val="13"/>
                      <c:pt idx="0">
                        <c:v>44705</c:v>
                      </c:pt>
                      <c:pt idx="1">
                        <c:v>44706</c:v>
                      </c:pt>
                      <c:pt idx="2">
                        <c:v>44707</c:v>
                      </c:pt>
                      <c:pt idx="3">
                        <c:v>44708</c:v>
                      </c:pt>
                      <c:pt idx="4">
                        <c:v>44711</c:v>
                      </c:pt>
                      <c:pt idx="5">
                        <c:v>44712</c:v>
                      </c:pt>
                      <c:pt idx="6">
                        <c:v>44713</c:v>
                      </c:pt>
                      <c:pt idx="7">
                        <c:v>44714</c:v>
                      </c:pt>
                      <c:pt idx="8">
                        <c:v>44715</c:v>
                      </c:pt>
                      <c:pt idx="9">
                        <c:v>44718</c:v>
                      </c:pt>
                      <c:pt idx="10">
                        <c:v>44719</c:v>
                      </c:pt>
                      <c:pt idx="11">
                        <c:v>44720</c:v>
                      </c:pt>
                      <c:pt idx="12">
                        <c:v>44722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Data!$B$47:$N$47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8B85-4461-84E7-27769BC2EE1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Data!$B$36:$N$36</c15:sqref>
                        </c15:formulaRef>
                      </c:ext>
                    </c:extLst>
                    <c:numCache>
                      <c:formatCode>m/d/yyyy</c:formatCode>
                      <c:ptCount val="13"/>
                      <c:pt idx="0">
                        <c:v>44705</c:v>
                      </c:pt>
                      <c:pt idx="1">
                        <c:v>44706</c:v>
                      </c:pt>
                      <c:pt idx="2">
                        <c:v>44707</c:v>
                      </c:pt>
                      <c:pt idx="3">
                        <c:v>44708</c:v>
                      </c:pt>
                      <c:pt idx="4">
                        <c:v>44711</c:v>
                      </c:pt>
                      <c:pt idx="5">
                        <c:v>44712</c:v>
                      </c:pt>
                      <c:pt idx="6">
                        <c:v>44713</c:v>
                      </c:pt>
                      <c:pt idx="7">
                        <c:v>44714</c:v>
                      </c:pt>
                      <c:pt idx="8">
                        <c:v>44715</c:v>
                      </c:pt>
                      <c:pt idx="9">
                        <c:v>44718</c:v>
                      </c:pt>
                      <c:pt idx="10">
                        <c:v>44719</c:v>
                      </c:pt>
                      <c:pt idx="11">
                        <c:v>44720</c:v>
                      </c:pt>
                      <c:pt idx="12">
                        <c:v>44722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Data!$B$48:$N$48</c15:sqref>
                        </c15:formulaRef>
                      </c:ext>
                    </c:extLst>
                    <c:numCache>
                      <c:formatCode>0.00%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B85-4461-84E7-27769BC2EE1D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Data!$B$36:$N$36</c15:sqref>
                        </c15:formulaRef>
                      </c:ext>
                    </c:extLst>
                    <c:numCache>
                      <c:formatCode>m/d/yyyy</c:formatCode>
                      <c:ptCount val="13"/>
                      <c:pt idx="0">
                        <c:v>44705</c:v>
                      </c:pt>
                      <c:pt idx="1">
                        <c:v>44706</c:v>
                      </c:pt>
                      <c:pt idx="2">
                        <c:v>44707</c:v>
                      </c:pt>
                      <c:pt idx="3">
                        <c:v>44708</c:v>
                      </c:pt>
                      <c:pt idx="4">
                        <c:v>44711</c:v>
                      </c:pt>
                      <c:pt idx="5">
                        <c:v>44712</c:v>
                      </c:pt>
                      <c:pt idx="6">
                        <c:v>44713</c:v>
                      </c:pt>
                      <c:pt idx="7">
                        <c:v>44714</c:v>
                      </c:pt>
                      <c:pt idx="8">
                        <c:v>44715</c:v>
                      </c:pt>
                      <c:pt idx="9">
                        <c:v>44718</c:v>
                      </c:pt>
                      <c:pt idx="10">
                        <c:v>44719</c:v>
                      </c:pt>
                      <c:pt idx="11">
                        <c:v>44720</c:v>
                      </c:pt>
                      <c:pt idx="12">
                        <c:v>44722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Data!$B$49:$N$49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B85-4461-84E7-27769BC2EE1D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Data!$B$36:$N$36</c15:sqref>
                        </c15:formulaRef>
                      </c:ext>
                    </c:extLst>
                    <c:numCache>
                      <c:formatCode>m/d/yyyy</c:formatCode>
                      <c:ptCount val="13"/>
                      <c:pt idx="0">
                        <c:v>44705</c:v>
                      </c:pt>
                      <c:pt idx="1">
                        <c:v>44706</c:v>
                      </c:pt>
                      <c:pt idx="2">
                        <c:v>44707</c:v>
                      </c:pt>
                      <c:pt idx="3">
                        <c:v>44708</c:v>
                      </c:pt>
                      <c:pt idx="4">
                        <c:v>44711</c:v>
                      </c:pt>
                      <c:pt idx="5">
                        <c:v>44712</c:v>
                      </c:pt>
                      <c:pt idx="6">
                        <c:v>44713</c:v>
                      </c:pt>
                      <c:pt idx="7">
                        <c:v>44714</c:v>
                      </c:pt>
                      <c:pt idx="8">
                        <c:v>44715</c:v>
                      </c:pt>
                      <c:pt idx="9">
                        <c:v>44718</c:v>
                      </c:pt>
                      <c:pt idx="10">
                        <c:v>44719</c:v>
                      </c:pt>
                      <c:pt idx="11">
                        <c:v>44720</c:v>
                      </c:pt>
                      <c:pt idx="12">
                        <c:v>44722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Data!$B$50:$N$50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B85-4461-84E7-27769BC2EE1D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Data!$B$36:$N$36</c15:sqref>
                        </c15:formulaRef>
                      </c:ext>
                    </c:extLst>
                    <c:numCache>
                      <c:formatCode>m/d/yyyy</c:formatCode>
                      <c:ptCount val="13"/>
                      <c:pt idx="0">
                        <c:v>44705</c:v>
                      </c:pt>
                      <c:pt idx="1">
                        <c:v>44706</c:v>
                      </c:pt>
                      <c:pt idx="2">
                        <c:v>44707</c:v>
                      </c:pt>
                      <c:pt idx="3">
                        <c:v>44708</c:v>
                      </c:pt>
                      <c:pt idx="4">
                        <c:v>44711</c:v>
                      </c:pt>
                      <c:pt idx="5">
                        <c:v>44712</c:v>
                      </c:pt>
                      <c:pt idx="6">
                        <c:v>44713</c:v>
                      </c:pt>
                      <c:pt idx="7">
                        <c:v>44714</c:v>
                      </c:pt>
                      <c:pt idx="8">
                        <c:v>44715</c:v>
                      </c:pt>
                      <c:pt idx="9">
                        <c:v>44718</c:v>
                      </c:pt>
                      <c:pt idx="10">
                        <c:v>44719</c:v>
                      </c:pt>
                      <c:pt idx="11">
                        <c:v>44720</c:v>
                      </c:pt>
                      <c:pt idx="12">
                        <c:v>44722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Data!$B$51:$N$51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B85-4461-84E7-27769BC2EE1D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Data!$B$36:$N$36</c15:sqref>
                        </c15:formulaRef>
                      </c:ext>
                    </c:extLst>
                    <c:numCache>
                      <c:formatCode>m/d/yyyy</c:formatCode>
                      <c:ptCount val="13"/>
                      <c:pt idx="0">
                        <c:v>44705</c:v>
                      </c:pt>
                      <c:pt idx="1">
                        <c:v>44706</c:v>
                      </c:pt>
                      <c:pt idx="2">
                        <c:v>44707</c:v>
                      </c:pt>
                      <c:pt idx="3">
                        <c:v>44708</c:v>
                      </c:pt>
                      <c:pt idx="4">
                        <c:v>44711</c:v>
                      </c:pt>
                      <c:pt idx="5">
                        <c:v>44712</c:v>
                      </c:pt>
                      <c:pt idx="6">
                        <c:v>44713</c:v>
                      </c:pt>
                      <c:pt idx="7">
                        <c:v>44714</c:v>
                      </c:pt>
                      <c:pt idx="8">
                        <c:v>44715</c:v>
                      </c:pt>
                      <c:pt idx="9">
                        <c:v>44718</c:v>
                      </c:pt>
                      <c:pt idx="10">
                        <c:v>44719</c:v>
                      </c:pt>
                      <c:pt idx="11">
                        <c:v>44720</c:v>
                      </c:pt>
                      <c:pt idx="12">
                        <c:v>44722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Data!$B$52:$N$52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B85-4461-84E7-27769BC2EE1D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Data!$B$36:$N$36</c15:sqref>
                        </c15:formulaRef>
                      </c:ext>
                    </c:extLst>
                    <c:numCache>
                      <c:formatCode>m/d/yyyy</c:formatCode>
                      <c:ptCount val="13"/>
                      <c:pt idx="0">
                        <c:v>44705</c:v>
                      </c:pt>
                      <c:pt idx="1">
                        <c:v>44706</c:v>
                      </c:pt>
                      <c:pt idx="2">
                        <c:v>44707</c:v>
                      </c:pt>
                      <c:pt idx="3">
                        <c:v>44708</c:v>
                      </c:pt>
                      <c:pt idx="4">
                        <c:v>44711</c:v>
                      </c:pt>
                      <c:pt idx="5">
                        <c:v>44712</c:v>
                      </c:pt>
                      <c:pt idx="6">
                        <c:v>44713</c:v>
                      </c:pt>
                      <c:pt idx="7">
                        <c:v>44714</c:v>
                      </c:pt>
                      <c:pt idx="8">
                        <c:v>44715</c:v>
                      </c:pt>
                      <c:pt idx="9">
                        <c:v>44718</c:v>
                      </c:pt>
                      <c:pt idx="10">
                        <c:v>44719</c:v>
                      </c:pt>
                      <c:pt idx="11">
                        <c:v>44720</c:v>
                      </c:pt>
                      <c:pt idx="12">
                        <c:v>44722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Data!$B$53:$N$53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B85-4461-84E7-27769BC2EE1D}"/>
                  </c:ext>
                </c:extLst>
              </c15:ser>
            </c15:filteredLineSeries>
          </c:ext>
        </c:extLst>
      </c:lineChart>
      <c:catAx>
        <c:axId val="112813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38144"/>
        <c:crosses val="autoZero"/>
        <c:auto val="0"/>
        <c:lblAlgn val="ctr"/>
        <c:lblOffset val="100"/>
        <c:noMultiLvlLbl val="0"/>
      </c:catAx>
      <c:valAx>
        <c:axId val="11281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3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380998</xdr:colOff>
      <xdr:row>48</xdr:row>
      <xdr:rowOff>100011</xdr:rowOff>
    </xdr:from>
    <xdr:to>
      <xdr:col>12</xdr:col>
      <xdr:colOff>628650</xdr:colOff>
      <xdr:row>93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7638F-FA2C-7EE7-9FCA-A0C37FAB2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tabSelected="1" workbookViewId="0">
      <selection activeCell="P36" sqref="P36"/>
    </sheetView>
  </sheetViews>
  <sheetFormatPr defaultRowHeight="15" x14ac:dyDescent="0.25"/>
  <cols>
    <col min="1" max="1" width="52.140625" bestFit="1" customWidth="1"/>
    <col min="2" max="2" width="14.5703125" customWidth="1"/>
    <col min="3" max="3" width="13.7109375" customWidth="1"/>
    <col min="4" max="4" width="12.42578125" customWidth="1"/>
    <col min="5" max="5" width="12.5703125" customWidth="1"/>
    <col min="6" max="7" width="11.5703125" bestFit="1" customWidth="1"/>
    <col min="8" max="8" width="12" customWidth="1"/>
    <col min="9" max="10" width="11.5703125" bestFit="1" customWidth="1"/>
    <col min="11" max="11" width="11.42578125" customWidth="1"/>
    <col min="12" max="13" width="11.5703125" bestFit="1" customWidth="1"/>
    <col min="14" max="14" width="11.28515625" customWidth="1"/>
    <col min="15" max="15" width="11.5703125" bestFit="1" customWidth="1"/>
  </cols>
  <sheetData>
    <row r="1" spans="1:18" x14ac:dyDescent="0.25">
      <c r="A1" s="8" t="s">
        <v>0</v>
      </c>
      <c r="B1" s="8"/>
      <c r="C1" s="1">
        <v>44706</v>
      </c>
      <c r="D1" s="1">
        <v>44707</v>
      </c>
      <c r="E1" s="1">
        <v>44708</v>
      </c>
      <c r="F1" s="1">
        <v>44711</v>
      </c>
      <c r="G1" s="1">
        <v>44712</v>
      </c>
      <c r="H1" s="1">
        <v>44713</v>
      </c>
      <c r="I1" s="1">
        <v>44714</v>
      </c>
      <c r="J1" s="1">
        <v>44715</v>
      </c>
      <c r="K1" s="1">
        <v>44718</v>
      </c>
      <c r="L1" s="1">
        <v>44719</v>
      </c>
      <c r="M1" s="1">
        <v>44720</v>
      </c>
      <c r="N1" s="1">
        <v>44722</v>
      </c>
      <c r="O1" s="1">
        <v>44790</v>
      </c>
    </row>
    <row r="2" spans="1:18" x14ac:dyDescent="0.25">
      <c r="A2" t="s">
        <v>5</v>
      </c>
      <c r="C2" s="2">
        <v>1.03E-2</v>
      </c>
      <c r="D2" s="2">
        <v>1.2999999999999999E-2</v>
      </c>
      <c r="E2" s="2">
        <v>0.02</v>
      </c>
      <c r="F2" s="2">
        <v>4.4999999999999997E-3</v>
      </c>
      <c r="G2" s="2">
        <v>-1.35E-2</v>
      </c>
      <c r="H2" s="2">
        <v>-9.7000000000000003E-3</v>
      </c>
      <c r="I2" s="10">
        <v>1.23E-2</v>
      </c>
      <c r="J2" s="2">
        <v>-1.5299999999999999E-2</v>
      </c>
      <c r="K2" s="2">
        <v>1.6000000000000001E-3</v>
      </c>
      <c r="L2" s="2">
        <v>5.4000000000000003E-3</v>
      </c>
      <c r="M2" s="2">
        <v>-8.6E-3</v>
      </c>
      <c r="N2" s="2">
        <v>-2.3E-2</v>
      </c>
      <c r="O2" s="2">
        <v>-2.0999999999999999E-3</v>
      </c>
    </row>
    <row r="3" spans="1:18" x14ac:dyDescent="0.25">
      <c r="A3" t="s">
        <v>48</v>
      </c>
      <c r="C3" s="5">
        <v>2.18E-2</v>
      </c>
      <c r="D3" s="6">
        <v>1.2699999999999999E-2</v>
      </c>
      <c r="E3" s="4">
        <v>8.6999999999999994E-3</v>
      </c>
      <c r="F3" s="4">
        <v>-4.0000000000000002E-4</v>
      </c>
      <c r="G3" s="5">
        <v>-1.6999999999999999E-3</v>
      </c>
      <c r="H3" s="5">
        <v>-5.4999999999999997E-3</v>
      </c>
      <c r="I3" s="5">
        <v>2.0500000000000001E-2</v>
      </c>
      <c r="J3" s="5">
        <v>1.34E-2</v>
      </c>
      <c r="K3" s="4">
        <v>-1.6199999999999999E-2</v>
      </c>
      <c r="L3" s="5">
        <v>1.01E-2</v>
      </c>
      <c r="M3" s="5">
        <v>2.8E-3</v>
      </c>
      <c r="N3" s="2">
        <v>1.66E-2</v>
      </c>
      <c r="O3" s="5">
        <v>-1.1000000000000001E-3</v>
      </c>
    </row>
    <row r="4" spans="1:18" x14ac:dyDescent="0.25">
      <c r="A4" t="s">
        <v>49</v>
      </c>
      <c r="C4" s="2"/>
      <c r="J4" s="2"/>
      <c r="L4" s="4">
        <v>4.0000000000000002E-4</v>
      </c>
      <c r="M4" s="5">
        <v>6.7000000000000002E-4</v>
      </c>
      <c r="N4" s="2">
        <v>-1.95E-2</v>
      </c>
      <c r="O4" s="5">
        <v>-1.4999999999999999E-4</v>
      </c>
      <c r="R4" s="10"/>
    </row>
    <row r="5" spans="1:18" x14ac:dyDescent="0.25">
      <c r="A5" t="s">
        <v>50</v>
      </c>
      <c r="C5" s="5">
        <v>5.2900000000000003E-2</v>
      </c>
      <c r="D5" s="5">
        <v>4.7100000000000003E-2</v>
      </c>
      <c r="E5" s="4">
        <v>-6.1000000000000004E-3</v>
      </c>
      <c r="F5" s="9">
        <v>0</v>
      </c>
      <c r="G5" s="5">
        <v>2.2000000000000001E-3</v>
      </c>
      <c r="H5" s="4">
        <v>-3.2099999999999997E-2</v>
      </c>
      <c r="I5" s="5">
        <v>1.6199999999999999E-2</v>
      </c>
      <c r="J5" s="4">
        <v>-3.0099999999999998E-2</v>
      </c>
      <c r="K5" s="5">
        <v>3.61E-2</v>
      </c>
      <c r="L5" s="6">
        <v>4.1999999999999997E-3</v>
      </c>
      <c r="M5" s="5">
        <v>-3.7521741287728219E-3</v>
      </c>
      <c r="N5" s="2">
        <v>-9.5999999999999992E-3</v>
      </c>
      <c r="O5" s="2">
        <v>-1.4800000000000001E-2</v>
      </c>
    </row>
    <row r="6" spans="1:18" x14ac:dyDescent="0.25">
      <c r="A6" t="s">
        <v>51</v>
      </c>
      <c r="C6" s="4">
        <v>-1.9099999999999999E-2</v>
      </c>
      <c r="D6" s="4">
        <v>2.0999999999999999E-3</v>
      </c>
      <c r="E6" s="4">
        <v>1.49E-2</v>
      </c>
      <c r="F6" s="9">
        <v>0</v>
      </c>
      <c r="G6" s="5">
        <v>7.6E-3</v>
      </c>
      <c r="H6" s="4">
        <v>-1.1089999999999999E-2</v>
      </c>
      <c r="I6" s="5">
        <v>2.8400000000000002E-2</v>
      </c>
      <c r="J6" s="6">
        <v>-1.4999999999999999E-2</v>
      </c>
      <c r="K6" s="4">
        <v>-1.1900000000000001E-2</v>
      </c>
      <c r="L6" s="5">
        <v>1.06E-2</v>
      </c>
      <c r="M6" s="5">
        <v>-2.0999999999999999E-3</v>
      </c>
      <c r="N6" s="2">
        <v>-8.9999999999999998E-4</v>
      </c>
      <c r="O6" s="2">
        <v>-3.1800000000000002E-2</v>
      </c>
    </row>
    <row r="7" spans="1:18" x14ac:dyDescent="0.25">
      <c r="A7" t="s">
        <v>52</v>
      </c>
      <c r="C7" s="2"/>
      <c r="D7" s="5">
        <v>3.3599999999999998E-2</v>
      </c>
      <c r="E7" s="6">
        <v>1.9599999999999999E-2</v>
      </c>
      <c r="F7" s="9">
        <v>0</v>
      </c>
      <c r="G7" s="5">
        <v>1.9400000000000001E-2</v>
      </c>
      <c r="H7" s="5">
        <v>-7.3000000000000001E-3</v>
      </c>
      <c r="I7" s="4">
        <v>7.4999999999999997E-3</v>
      </c>
      <c r="J7" s="4">
        <v>-4.24E-2</v>
      </c>
      <c r="K7" s="4">
        <v>-5.33E-2</v>
      </c>
      <c r="L7" s="5">
        <v>5.8799999999999998E-2</v>
      </c>
      <c r="M7" s="4">
        <v>-2.41E-2</v>
      </c>
      <c r="N7" s="2">
        <v>-7.4000000000000003E-3</v>
      </c>
      <c r="O7" s="2">
        <v>-1.37E-2</v>
      </c>
    </row>
    <row r="8" spans="1:18" x14ac:dyDescent="0.25">
      <c r="A8" t="s">
        <v>53</v>
      </c>
      <c r="C8" s="2"/>
      <c r="J8" s="2"/>
      <c r="K8" s="4">
        <v>-5.0000000000000001E-3</v>
      </c>
      <c r="L8" s="4">
        <v>-4.1000000000000003E-3</v>
      </c>
      <c r="M8" s="4">
        <v>-1.2800000000000001E-2</v>
      </c>
      <c r="N8" s="2">
        <v>-4.4999999999999997E-3</v>
      </c>
    </row>
    <row r="9" spans="1:18" x14ac:dyDescent="0.25">
      <c r="A9" t="s">
        <v>54</v>
      </c>
      <c r="C9" s="2"/>
      <c r="J9" s="2"/>
      <c r="K9" s="4">
        <v>-2E-3</v>
      </c>
      <c r="L9" s="4">
        <v>-4.1000000000000003E-3</v>
      </c>
      <c r="M9" s="6">
        <v>-9.1000000000000004E-3</v>
      </c>
      <c r="N9" s="2">
        <v>-4.4999999999999997E-3</v>
      </c>
    </row>
    <row r="10" spans="1:18" x14ac:dyDescent="0.25">
      <c r="A10" t="s">
        <v>61</v>
      </c>
      <c r="C10" s="2"/>
      <c r="J10" s="2"/>
      <c r="M10" s="5">
        <v>-7.1000000000000004E-3</v>
      </c>
      <c r="N10" s="2">
        <v>9.7999999999999997E-3</v>
      </c>
    </row>
    <row r="11" spans="1:18" x14ac:dyDescent="0.25">
      <c r="A11" t="s">
        <v>62</v>
      </c>
      <c r="C11" s="2"/>
      <c r="J11" s="2"/>
      <c r="M11" s="5">
        <v>-6.1000000000000004E-3</v>
      </c>
      <c r="N11" s="2">
        <v>6.3E-3</v>
      </c>
    </row>
    <row r="13" spans="1:18" x14ac:dyDescent="0.25">
      <c r="A13" s="8" t="s">
        <v>1</v>
      </c>
      <c r="B13" s="8"/>
      <c r="C13" s="1">
        <v>44706</v>
      </c>
      <c r="D13" s="1">
        <v>44707</v>
      </c>
      <c r="E13" s="1">
        <v>44708</v>
      </c>
      <c r="F13" s="1">
        <v>44711</v>
      </c>
      <c r="G13" s="1">
        <v>44712</v>
      </c>
      <c r="H13" s="1">
        <v>44713</v>
      </c>
      <c r="I13" s="1">
        <v>44714</v>
      </c>
      <c r="J13" s="1">
        <v>44715</v>
      </c>
      <c r="K13" s="1">
        <v>44718</v>
      </c>
      <c r="L13" s="1">
        <v>44719</v>
      </c>
      <c r="M13" s="1">
        <v>44720</v>
      </c>
      <c r="N13" s="1">
        <v>44722</v>
      </c>
      <c r="O13" s="1">
        <v>44790</v>
      </c>
    </row>
    <row r="14" spans="1:18" x14ac:dyDescent="0.25">
      <c r="A14" t="s">
        <v>5</v>
      </c>
      <c r="C14" s="3">
        <f t="shared" ref="C14:L14" si="0">10000*(1+C2)</f>
        <v>10103</v>
      </c>
      <c r="D14" s="3">
        <f t="shared" si="0"/>
        <v>10129.999999999998</v>
      </c>
      <c r="E14" s="3">
        <f t="shared" si="0"/>
        <v>10200</v>
      </c>
      <c r="F14" s="3">
        <f t="shared" si="0"/>
        <v>10045</v>
      </c>
      <c r="G14" s="3">
        <f t="shared" si="0"/>
        <v>9865</v>
      </c>
      <c r="H14" s="3">
        <f t="shared" si="0"/>
        <v>9903</v>
      </c>
      <c r="I14" s="3">
        <f t="shared" si="0"/>
        <v>10123</v>
      </c>
      <c r="J14" s="3">
        <f t="shared" si="0"/>
        <v>9847</v>
      </c>
      <c r="K14" s="3">
        <f t="shared" si="0"/>
        <v>10016</v>
      </c>
      <c r="L14" s="3">
        <f t="shared" si="0"/>
        <v>10054</v>
      </c>
      <c r="M14" s="3">
        <f>10000*(1+M2)</f>
        <v>9914</v>
      </c>
      <c r="N14" s="3">
        <f>10000*(1+N2)</f>
        <v>9770</v>
      </c>
      <c r="O14" s="3">
        <f>10000*(1+O2)</f>
        <v>9979</v>
      </c>
    </row>
    <row r="15" spans="1:18" x14ac:dyDescent="0.25">
      <c r="A15" t="s">
        <v>48</v>
      </c>
      <c r="C15" s="3">
        <v>10218.82</v>
      </c>
      <c r="D15" s="3">
        <v>10127.41</v>
      </c>
      <c r="E15" s="3">
        <v>10087.129999999999</v>
      </c>
      <c r="F15" s="3">
        <v>9996.2199999999993</v>
      </c>
      <c r="G15" s="3">
        <v>9982.52</v>
      </c>
      <c r="H15" s="3">
        <v>9944.77</v>
      </c>
      <c r="I15" s="3">
        <v>10204.66</v>
      </c>
      <c r="J15" s="3">
        <v>10134.33</v>
      </c>
      <c r="K15" s="3">
        <v>9837.74</v>
      </c>
      <c r="L15" s="3">
        <v>10100.59</v>
      </c>
      <c r="M15" s="3">
        <v>10028.4</v>
      </c>
      <c r="N15" s="3">
        <f t="shared" ref="N15:N23" si="1">10000*(1+N3)</f>
        <v>10166</v>
      </c>
      <c r="O15" s="3">
        <v>9998.42</v>
      </c>
    </row>
    <row r="16" spans="1:18" x14ac:dyDescent="0.25">
      <c r="A16" t="s">
        <v>49</v>
      </c>
      <c r="C16" s="3"/>
      <c r="D16" s="3"/>
      <c r="E16" s="3"/>
      <c r="F16" s="3"/>
      <c r="G16" s="3"/>
      <c r="H16" s="3"/>
      <c r="I16" s="3"/>
      <c r="J16" s="3"/>
      <c r="K16" s="3"/>
      <c r="L16" s="3">
        <v>10003.74</v>
      </c>
      <c r="M16" s="3">
        <v>10006.73</v>
      </c>
      <c r="N16" s="3">
        <f t="shared" si="1"/>
        <v>9805</v>
      </c>
      <c r="O16" s="3">
        <f>10000*(1+O4)</f>
        <v>9998.5</v>
      </c>
    </row>
    <row r="17" spans="1:15" x14ac:dyDescent="0.25">
      <c r="A17" t="s">
        <v>50</v>
      </c>
      <c r="C17" s="3">
        <v>10528.75</v>
      </c>
      <c r="D17" s="3">
        <v>10470.52</v>
      </c>
      <c r="E17" s="3">
        <v>9939.35</v>
      </c>
      <c r="F17" s="3">
        <v>10000</v>
      </c>
      <c r="G17" s="3">
        <v>10022.040000000001</v>
      </c>
      <c r="H17" s="3">
        <v>9678.86</v>
      </c>
      <c r="I17" s="3">
        <v>10162.209999999999</v>
      </c>
      <c r="J17" s="3">
        <v>9699.27</v>
      </c>
      <c r="K17" s="3">
        <v>10360.799999999999</v>
      </c>
      <c r="L17" s="3">
        <v>10042.16</v>
      </c>
      <c r="M17" s="3">
        <v>9962.4782587122718</v>
      </c>
      <c r="N17" s="3">
        <f t="shared" si="1"/>
        <v>9904</v>
      </c>
      <c r="O17" s="3">
        <v>9851.9599999999991</v>
      </c>
    </row>
    <row r="18" spans="1:15" x14ac:dyDescent="0.25">
      <c r="A18" t="s">
        <v>51</v>
      </c>
      <c r="C18" s="3">
        <v>9809.08</v>
      </c>
      <c r="D18" s="3">
        <v>10021.469999999999</v>
      </c>
      <c r="E18" s="3">
        <v>10149.44</v>
      </c>
      <c r="F18" s="3">
        <v>10000</v>
      </c>
      <c r="G18" s="3">
        <v>10076.25</v>
      </c>
      <c r="H18" s="3">
        <v>9889.01</v>
      </c>
      <c r="I18" s="3">
        <v>10283.790000000001</v>
      </c>
      <c r="J18" s="3">
        <v>9849.4699999999993</v>
      </c>
      <c r="K18" s="3">
        <v>9881.23</v>
      </c>
      <c r="L18" s="3">
        <v>10106.290000000001</v>
      </c>
      <c r="M18" s="3">
        <v>9978.86</v>
      </c>
      <c r="N18" s="3">
        <f t="shared" si="1"/>
        <v>9991</v>
      </c>
      <c r="O18" s="3">
        <v>9681.64</v>
      </c>
    </row>
    <row r="19" spans="1:15" x14ac:dyDescent="0.25">
      <c r="A19" t="s">
        <v>52</v>
      </c>
      <c r="C19" s="3"/>
      <c r="D19" s="3">
        <v>10335.56</v>
      </c>
      <c r="E19" s="3">
        <v>10196.31</v>
      </c>
      <c r="F19" s="3">
        <v>10000</v>
      </c>
      <c r="G19" s="3">
        <v>10193.74</v>
      </c>
      <c r="H19" s="3">
        <v>9927.2199999999993</v>
      </c>
      <c r="I19" s="3">
        <v>10074.86</v>
      </c>
      <c r="J19" s="3">
        <v>9575.4500000000007</v>
      </c>
      <c r="K19" s="3">
        <v>9466.17</v>
      </c>
      <c r="L19" s="3">
        <v>10587.88</v>
      </c>
      <c r="M19" s="3">
        <v>9758.76</v>
      </c>
      <c r="N19" s="3">
        <f t="shared" si="1"/>
        <v>9926</v>
      </c>
      <c r="O19" s="3">
        <v>9862.24</v>
      </c>
    </row>
    <row r="20" spans="1:15" x14ac:dyDescent="0.25">
      <c r="A20" t="s">
        <v>53</v>
      </c>
      <c r="C20" s="3"/>
      <c r="D20" s="3"/>
      <c r="E20" s="3"/>
      <c r="F20" s="3"/>
      <c r="G20" s="3"/>
      <c r="H20" s="3"/>
      <c r="I20" s="3"/>
      <c r="J20" s="3"/>
      <c r="K20" s="3">
        <v>9949.7900000000009</v>
      </c>
      <c r="L20" s="3">
        <v>9959.41</v>
      </c>
      <c r="M20" s="3">
        <v>9871.68</v>
      </c>
      <c r="N20" s="3">
        <f t="shared" si="1"/>
        <v>9955</v>
      </c>
    </row>
    <row r="21" spans="1:15" x14ac:dyDescent="0.25">
      <c r="A21" t="s">
        <v>54</v>
      </c>
      <c r="C21" s="3"/>
      <c r="D21" s="3"/>
      <c r="E21" s="3"/>
      <c r="F21" s="3"/>
      <c r="G21" s="3"/>
      <c r="H21" s="3"/>
      <c r="I21" s="3"/>
      <c r="J21" s="3"/>
      <c r="K21" s="3">
        <v>9979.89</v>
      </c>
      <c r="L21" s="3">
        <v>9959.41</v>
      </c>
      <c r="M21" s="3">
        <v>9908.5400000000009</v>
      </c>
      <c r="N21" s="3">
        <f t="shared" si="1"/>
        <v>9955</v>
      </c>
    </row>
    <row r="22" spans="1:15" x14ac:dyDescent="0.25">
      <c r="A22" t="s">
        <v>61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>
        <v>9929.27</v>
      </c>
      <c r="N22" s="3">
        <f t="shared" si="1"/>
        <v>10098</v>
      </c>
    </row>
    <row r="23" spans="1:15" x14ac:dyDescent="0.25">
      <c r="A23" t="s">
        <v>62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>
        <v>9938.94</v>
      </c>
      <c r="N23" s="3">
        <f t="shared" si="1"/>
        <v>10063</v>
      </c>
    </row>
    <row r="24" spans="1:15" x14ac:dyDescent="0.25">
      <c r="C24" s="3"/>
    </row>
    <row r="25" spans="1:15" x14ac:dyDescent="0.25">
      <c r="A25" s="8" t="s">
        <v>14</v>
      </c>
      <c r="B25" s="8"/>
      <c r="C25" s="1">
        <v>44706</v>
      </c>
      <c r="D25" s="1">
        <v>44707</v>
      </c>
      <c r="E25" s="1">
        <v>44708</v>
      </c>
      <c r="F25" s="1">
        <v>44711</v>
      </c>
      <c r="G25" s="1">
        <v>44712</v>
      </c>
      <c r="H25" s="1">
        <v>44713</v>
      </c>
      <c r="I25" s="1">
        <v>44714</v>
      </c>
      <c r="J25" s="1">
        <v>44715</v>
      </c>
      <c r="K25" s="1">
        <v>44718</v>
      </c>
      <c r="L25" s="1">
        <v>44719</v>
      </c>
      <c r="M25" s="1">
        <v>44720</v>
      </c>
      <c r="N25" s="1">
        <v>44722</v>
      </c>
      <c r="O25" s="1">
        <v>44790</v>
      </c>
    </row>
    <row r="26" spans="1:15" x14ac:dyDescent="0.25">
      <c r="A26" t="s">
        <v>48</v>
      </c>
      <c r="C26" t="s">
        <v>2</v>
      </c>
      <c r="D26" t="s">
        <v>9</v>
      </c>
      <c r="E26" t="s">
        <v>11</v>
      </c>
      <c r="F26" t="s">
        <v>15</v>
      </c>
      <c r="G26" t="s">
        <v>19</v>
      </c>
      <c r="H26" t="s">
        <v>23</v>
      </c>
      <c r="I26" t="s">
        <v>27</v>
      </c>
      <c r="J26" t="s">
        <v>31</v>
      </c>
      <c r="K26" t="s">
        <v>35</v>
      </c>
      <c r="L26" t="s">
        <v>41</v>
      </c>
      <c r="M26" t="s">
        <v>55</v>
      </c>
      <c r="N26" t="s">
        <v>65</v>
      </c>
    </row>
    <row r="27" spans="1:15" x14ac:dyDescent="0.25">
      <c r="A27" t="s">
        <v>49</v>
      </c>
      <c r="L27" t="s">
        <v>42</v>
      </c>
      <c r="M27" t="s">
        <v>56</v>
      </c>
      <c r="N27" t="s">
        <v>66</v>
      </c>
    </row>
    <row r="28" spans="1:15" x14ac:dyDescent="0.25">
      <c r="A28" t="s">
        <v>50</v>
      </c>
      <c r="C28" t="s">
        <v>3</v>
      </c>
      <c r="D28" t="s">
        <v>8</v>
      </c>
      <c r="E28" t="s">
        <v>10</v>
      </c>
      <c r="F28" t="s">
        <v>16</v>
      </c>
      <c r="G28" t="s">
        <v>20</v>
      </c>
      <c r="H28" t="s">
        <v>24</v>
      </c>
      <c r="I28" t="s">
        <v>28</v>
      </c>
      <c r="J28" t="s">
        <v>32</v>
      </c>
      <c r="K28" t="s">
        <v>38</v>
      </c>
      <c r="L28" t="s">
        <v>43</v>
      </c>
      <c r="M28" t="s">
        <v>57</v>
      </c>
      <c r="N28" s="12" t="s">
        <v>67</v>
      </c>
    </row>
    <row r="29" spans="1:15" x14ac:dyDescent="0.25">
      <c r="A29" t="s">
        <v>51</v>
      </c>
      <c r="C29" t="s">
        <v>4</v>
      </c>
      <c r="D29" t="s">
        <v>6</v>
      </c>
      <c r="E29" t="s">
        <v>12</v>
      </c>
      <c r="F29" t="s">
        <v>17</v>
      </c>
      <c r="G29" t="s">
        <v>21</v>
      </c>
      <c r="H29" t="s">
        <v>25</v>
      </c>
      <c r="I29" t="s">
        <v>29</v>
      </c>
      <c r="J29" t="s">
        <v>33</v>
      </c>
      <c r="K29" t="s">
        <v>36</v>
      </c>
      <c r="L29" t="s">
        <v>44</v>
      </c>
      <c r="M29" t="s">
        <v>58</v>
      </c>
      <c r="N29" t="s">
        <v>68</v>
      </c>
    </row>
    <row r="30" spans="1:15" x14ac:dyDescent="0.25">
      <c r="A30" t="s">
        <v>52</v>
      </c>
      <c r="D30" t="s">
        <v>7</v>
      </c>
      <c r="E30" t="s">
        <v>13</v>
      </c>
      <c r="F30" t="s">
        <v>18</v>
      </c>
      <c r="G30" t="s">
        <v>22</v>
      </c>
      <c r="H30" t="s">
        <v>26</v>
      </c>
      <c r="I30" t="s">
        <v>30</v>
      </c>
      <c r="J30" t="s">
        <v>34</v>
      </c>
      <c r="K30" s="12" t="s">
        <v>37</v>
      </c>
      <c r="L30" t="s">
        <v>45</v>
      </c>
      <c r="M30" s="12" t="s">
        <v>59</v>
      </c>
      <c r="N30" s="12" t="s">
        <v>69</v>
      </c>
    </row>
    <row r="31" spans="1:15" x14ac:dyDescent="0.25">
      <c r="A31" t="s">
        <v>53</v>
      </c>
      <c r="K31" t="s">
        <v>39</v>
      </c>
      <c r="L31" t="s">
        <v>46</v>
      </c>
      <c r="M31" t="s">
        <v>60</v>
      </c>
      <c r="N31" t="s">
        <v>70</v>
      </c>
    </row>
    <row r="32" spans="1:15" x14ac:dyDescent="0.25">
      <c r="A32" t="s">
        <v>54</v>
      </c>
      <c r="K32" t="s">
        <v>40</v>
      </c>
      <c r="L32" t="s">
        <v>47</v>
      </c>
      <c r="M32" s="12" t="s">
        <v>63</v>
      </c>
      <c r="N32" t="s">
        <v>70</v>
      </c>
    </row>
    <row r="33" spans="1:15" x14ac:dyDescent="0.25">
      <c r="A33" t="s">
        <v>61</v>
      </c>
      <c r="M33" t="s">
        <v>60</v>
      </c>
      <c r="N33" t="s">
        <v>71</v>
      </c>
    </row>
    <row r="34" spans="1:15" x14ac:dyDescent="0.25">
      <c r="A34" t="s">
        <v>62</v>
      </c>
      <c r="M34" t="s">
        <v>64</v>
      </c>
      <c r="N34" t="s">
        <v>72</v>
      </c>
    </row>
    <row r="36" spans="1:15" x14ac:dyDescent="0.25">
      <c r="A36" s="8"/>
      <c r="B36" s="11">
        <v>44705</v>
      </c>
      <c r="C36" s="1">
        <v>44706</v>
      </c>
      <c r="D36" s="1">
        <v>44707</v>
      </c>
      <c r="E36" s="1">
        <v>44708</v>
      </c>
      <c r="F36" s="1">
        <v>44711</v>
      </c>
      <c r="G36" s="1">
        <v>44712</v>
      </c>
      <c r="H36" s="1">
        <v>44713</v>
      </c>
      <c r="I36" s="1">
        <v>44714</v>
      </c>
      <c r="J36" s="1">
        <v>44715</v>
      </c>
      <c r="K36" s="1">
        <v>44718</v>
      </c>
      <c r="L36" s="1">
        <v>44719</v>
      </c>
      <c r="M36" s="1">
        <v>44720</v>
      </c>
      <c r="N36" s="1">
        <v>44722</v>
      </c>
      <c r="O36" s="1">
        <v>44790</v>
      </c>
    </row>
    <row r="37" spans="1:15" x14ac:dyDescent="0.25">
      <c r="A37" t="s">
        <v>5</v>
      </c>
      <c r="B37" s="3">
        <v>10000</v>
      </c>
      <c r="C37" s="7">
        <f>C14</f>
        <v>10103</v>
      </c>
      <c r="D37" s="7">
        <f t="shared" ref="D37:L37" si="2">C37*(1+D2)</f>
        <v>10234.338999999998</v>
      </c>
      <c r="E37" s="7">
        <f t="shared" si="2"/>
        <v>10439.025779999998</v>
      </c>
      <c r="F37" s="7">
        <f t="shared" si="2"/>
        <v>10486.001396009997</v>
      </c>
      <c r="G37" s="7">
        <f t="shared" si="2"/>
        <v>10344.440377163863</v>
      </c>
      <c r="H37" s="7">
        <f t="shared" si="2"/>
        <v>10244.099305505373</v>
      </c>
      <c r="I37" s="7">
        <f t="shared" si="2"/>
        <v>10370.101726963088</v>
      </c>
      <c r="J37" s="7">
        <f t="shared" si="2"/>
        <v>10211.439170540554</v>
      </c>
      <c r="K37" s="7">
        <f t="shared" si="2"/>
        <v>10227.77747321342</v>
      </c>
      <c r="L37" s="7">
        <f t="shared" si="2"/>
        <v>10283.007471568773</v>
      </c>
      <c r="M37" s="7">
        <f>L37*(1+M2)</f>
        <v>10194.573607313281</v>
      </c>
      <c r="N37" s="7">
        <f>M37*(1+N2)</f>
        <v>9960.0984143450751</v>
      </c>
      <c r="O37" s="7">
        <f>N37*(1+O2)</f>
        <v>9939.1822076749504</v>
      </c>
    </row>
    <row r="38" spans="1:15" x14ac:dyDescent="0.25">
      <c r="A38" t="s">
        <v>48</v>
      </c>
      <c r="B38" s="3">
        <v>10000</v>
      </c>
      <c r="C38" s="7">
        <f>C15</f>
        <v>10218.82</v>
      </c>
      <c r="D38" s="7">
        <f t="shared" ref="D38:L38" si="3">C38*(1+D3)</f>
        <v>10348.599013999999</v>
      </c>
      <c r="E38" s="7">
        <f t="shared" si="3"/>
        <v>10438.631825421799</v>
      </c>
      <c r="F38" s="7">
        <f t="shared" si="3"/>
        <v>10434.456372691629</v>
      </c>
      <c r="G38" s="7">
        <f t="shared" si="3"/>
        <v>10416.717796858053</v>
      </c>
      <c r="H38" s="7">
        <f t="shared" si="3"/>
        <v>10359.425848975334</v>
      </c>
      <c r="I38" s="7">
        <f t="shared" si="3"/>
        <v>10571.794078879328</v>
      </c>
      <c r="J38" s="7">
        <f t="shared" si="3"/>
        <v>10713.456119536311</v>
      </c>
      <c r="K38" s="7">
        <f t="shared" si="3"/>
        <v>10539.898130399823</v>
      </c>
      <c r="L38" s="7">
        <f t="shared" si="3"/>
        <v>10646.351101516861</v>
      </c>
      <c r="M38" s="7">
        <f t="shared" ref="M38:O46" si="4">L38*(1+M3)</f>
        <v>10676.160884601108</v>
      </c>
      <c r="N38" s="7">
        <f t="shared" si="4"/>
        <v>10853.385155285485</v>
      </c>
      <c r="O38" s="7">
        <f t="shared" si="4"/>
        <v>10841.446431614671</v>
      </c>
    </row>
    <row r="39" spans="1:15" x14ac:dyDescent="0.25">
      <c r="A39" t="s">
        <v>49</v>
      </c>
      <c r="C39" s="2"/>
      <c r="J39" s="3"/>
      <c r="K39" s="7">
        <v>10000</v>
      </c>
      <c r="L39" s="7">
        <f t="shared" ref="L39:L44" si="5">K39*(1+L4)</f>
        <v>10004</v>
      </c>
      <c r="M39" s="7">
        <f t="shared" si="4"/>
        <v>10010.70268</v>
      </c>
      <c r="N39" s="7">
        <f t="shared" si="4"/>
        <v>9815.4939777400014</v>
      </c>
      <c r="O39" s="7">
        <f t="shared" si="4"/>
        <v>9814.02165364334</v>
      </c>
    </row>
    <row r="40" spans="1:15" x14ac:dyDescent="0.25">
      <c r="A40" t="s">
        <v>50</v>
      </c>
      <c r="B40" s="3">
        <v>10000</v>
      </c>
      <c r="C40" s="7">
        <f>C17</f>
        <v>10528.75</v>
      </c>
      <c r="D40" s="7">
        <f t="shared" ref="D40:K42" si="6">C40*(1+D5)</f>
        <v>11024.654124999999</v>
      </c>
      <c r="E40" s="7">
        <f t="shared" si="6"/>
        <v>10957.403734837499</v>
      </c>
      <c r="F40" s="7">
        <f t="shared" si="6"/>
        <v>10957.403734837499</v>
      </c>
      <c r="G40" s="7">
        <f t="shared" si="6"/>
        <v>10981.510023054141</v>
      </c>
      <c r="H40" s="7">
        <f t="shared" si="6"/>
        <v>10629.003551314103</v>
      </c>
      <c r="I40" s="7">
        <f t="shared" si="6"/>
        <v>10801.193408845391</v>
      </c>
      <c r="J40" s="7">
        <f t="shared" si="6"/>
        <v>10476.077487239145</v>
      </c>
      <c r="K40" s="7">
        <f t="shared" si="6"/>
        <v>10854.263884528478</v>
      </c>
      <c r="L40" s="7">
        <f t="shared" si="5"/>
        <v>10899.851792843498</v>
      </c>
      <c r="M40" s="7">
        <f t="shared" si="4"/>
        <v>10858.953650938933</v>
      </c>
      <c r="N40" s="7">
        <f t="shared" si="4"/>
        <v>10754.707695889918</v>
      </c>
      <c r="O40" s="7">
        <f t="shared" si="4"/>
        <v>10595.538021990747</v>
      </c>
    </row>
    <row r="41" spans="1:15" x14ac:dyDescent="0.25">
      <c r="A41" t="s">
        <v>51</v>
      </c>
      <c r="B41" s="3">
        <v>10000</v>
      </c>
      <c r="C41" s="7">
        <f>C18</f>
        <v>9809.08</v>
      </c>
      <c r="D41" s="7">
        <f t="shared" si="6"/>
        <v>9829.6790679999995</v>
      </c>
      <c r="E41" s="7">
        <f t="shared" si="6"/>
        <v>9976.1412861131994</v>
      </c>
      <c r="F41" s="7">
        <f t="shared" si="6"/>
        <v>9976.1412861131994</v>
      </c>
      <c r="G41" s="7">
        <f t="shared" si="6"/>
        <v>10051.959959887659</v>
      </c>
      <c r="H41" s="7">
        <f t="shared" si="6"/>
        <v>9940.4837239325043</v>
      </c>
      <c r="I41" s="7">
        <f t="shared" si="6"/>
        <v>10222.793461692187</v>
      </c>
      <c r="J41" s="7">
        <f t="shared" si="6"/>
        <v>10069.451559766803</v>
      </c>
      <c r="K41" s="7">
        <f t="shared" si="6"/>
        <v>9949.6250862055786</v>
      </c>
      <c r="L41" s="7">
        <f t="shared" si="5"/>
        <v>10055.091112119357</v>
      </c>
      <c r="M41" s="7">
        <f t="shared" si="4"/>
        <v>10033.975420783907</v>
      </c>
      <c r="N41" s="7">
        <f t="shared" si="4"/>
        <v>10024.944842905201</v>
      </c>
      <c r="O41" s="7">
        <f t="shared" si="4"/>
        <v>9706.1515969008142</v>
      </c>
    </row>
    <row r="42" spans="1:15" x14ac:dyDescent="0.25">
      <c r="A42" t="s">
        <v>52</v>
      </c>
      <c r="B42" s="3"/>
      <c r="C42" s="7">
        <v>10000</v>
      </c>
      <c r="D42" s="7">
        <f t="shared" si="6"/>
        <v>10336</v>
      </c>
      <c r="E42" s="7">
        <f t="shared" si="6"/>
        <v>10538.5856</v>
      </c>
      <c r="F42" s="7">
        <f t="shared" si="6"/>
        <v>10538.5856</v>
      </c>
      <c r="G42" s="7">
        <f t="shared" si="6"/>
        <v>10743.034160640002</v>
      </c>
      <c r="H42" s="7">
        <f t="shared" si="6"/>
        <v>10664.61001126733</v>
      </c>
      <c r="I42" s="7">
        <f t="shared" si="6"/>
        <v>10744.594586351835</v>
      </c>
      <c r="J42" s="7">
        <f t="shared" si="6"/>
        <v>10289.023775890517</v>
      </c>
      <c r="K42" s="7">
        <f t="shared" si="6"/>
        <v>9740.6188086355523</v>
      </c>
      <c r="L42" s="7">
        <f t="shared" si="5"/>
        <v>10313.367194583323</v>
      </c>
      <c r="M42" s="7">
        <f t="shared" si="4"/>
        <v>10064.815045193865</v>
      </c>
      <c r="N42" s="7">
        <f t="shared" si="4"/>
        <v>9990.3354138594314</v>
      </c>
      <c r="O42" s="7">
        <f t="shared" si="4"/>
        <v>9853.4678186895562</v>
      </c>
    </row>
    <row r="43" spans="1:15" x14ac:dyDescent="0.25">
      <c r="A43" t="s">
        <v>53</v>
      </c>
      <c r="C43" s="10"/>
      <c r="J43" s="3">
        <v>10000</v>
      </c>
      <c r="K43" s="7">
        <f>J43*(1+K8)</f>
        <v>9950</v>
      </c>
      <c r="L43" s="7">
        <f t="shared" si="5"/>
        <v>9909.2049999999999</v>
      </c>
      <c r="M43" s="7">
        <f t="shared" si="4"/>
        <v>9782.3671759999997</v>
      </c>
      <c r="N43" s="7">
        <f t="shared" si="4"/>
        <v>9738.3465237079999</v>
      </c>
      <c r="O43" s="7">
        <f t="shared" si="4"/>
        <v>9738.3465237079999</v>
      </c>
    </row>
    <row r="44" spans="1:15" x14ac:dyDescent="0.25">
      <c r="A44" t="s">
        <v>54</v>
      </c>
      <c r="C44" s="2"/>
      <c r="J44" s="3">
        <v>10000</v>
      </c>
      <c r="K44" s="7">
        <f>J44*(1+K9)</f>
        <v>9980</v>
      </c>
      <c r="L44" s="7">
        <f t="shared" si="5"/>
        <v>9939.0820000000003</v>
      </c>
      <c r="M44" s="7">
        <f t="shared" si="4"/>
        <v>9848.6363538000005</v>
      </c>
      <c r="N44" s="7">
        <f t="shared" si="4"/>
        <v>9804.3174902079008</v>
      </c>
      <c r="O44" s="7">
        <f t="shared" si="4"/>
        <v>9804.3174902079008</v>
      </c>
    </row>
    <row r="45" spans="1:15" x14ac:dyDescent="0.25">
      <c r="A45" t="s">
        <v>61</v>
      </c>
      <c r="L45" s="3">
        <v>10000</v>
      </c>
      <c r="M45" s="7">
        <f t="shared" si="4"/>
        <v>9929</v>
      </c>
      <c r="N45" s="7">
        <f t="shared" si="4"/>
        <v>10026.3042</v>
      </c>
      <c r="O45" s="7">
        <f t="shared" si="4"/>
        <v>10026.3042</v>
      </c>
    </row>
    <row r="46" spans="1:15" x14ac:dyDescent="0.25">
      <c r="A46" t="s">
        <v>62</v>
      </c>
      <c r="L46" s="3">
        <v>10000</v>
      </c>
      <c r="M46" s="7">
        <f t="shared" si="4"/>
        <v>9939</v>
      </c>
      <c r="N46" s="7">
        <f t="shared" si="4"/>
        <v>10001.6157</v>
      </c>
      <c r="O46" s="7">
        <f t="shared" si="4"/>
        <v>10001.6157</v>
      </c>
    </row>
    <row r="48" spans="1:15" x14ac:dyDescent="0.25">
      <c r="C48" s="2"/>
      <c r="J48" s="3"/>
      <c r="K48" s="7"/>
      <c r="L48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Uzair Anjum</dc:creator>
  <cp:lastModifiedBy>Uzair Anjum</cp:lastModifiedBy>
  <dcterms:created xsi:type="dcterms:W3CDTF">2015-06-05T18:17:20Z</dcterms:created>
  <dcterms:modified xsi:type="dcterms:W3CDTF">2022-08-18T04:09:43Z</dcterms:modified>
</cp:coreProperties>
</file>