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9200" windowHeight="8235"/>
  </bookViews>
  <sheets>
    <sheet name="QUOTATION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5" i="1" s="1"/>
  <c r="H15" i="1" s="1"/>
  <c r="F16" i="1"/>
  <c r="G16" i="1" s="1"/>
  <c r="H16" i="1" s="1"/>
  <c r="I15" i="1" l="1"/>
  <c r="J15" i="1" s="1"/>
  <c r="I16" i="1"/>
  <c r="J16" i="1" s="1"/>
  <c r="G20" i="1"/>
  <c r="G21" i="1"/>
  <c r="G27" i="1" l="1"/>
  <c r="E27" i="1"/>
  <c r="F26" i="1"/>
  <c r="H26" i="1" s="1"/>
  <c r="F25" i="1"/>
  <c r="H25" i="1" s="1"/>
  <c r="F24" i="1"/>
  <c r="H24" i="1" s="1"/>
  <c r="F23" i="1"/>
  <c r="F27" i="1" s="1"/>
  <c r="F22" i="1"/>
  <c r="H22" i="1" s="1"/>
  <c r="F21" i="1"/>
  <c r="H21" i="1" s="1"/>
  <c r="F20" i="1"/>
  <c r="H20" i="1" s="1"/>
  <c r="E17" i="1"/>
  <c r="E29" i="1" s="1"/>
  <c r="F14" i="1"/>
  <c r="H13" i="1"/>
  <c r="F13" i="1"/>
  <c r="G13" i="1" s="1"/>
  <c r="F12" i="1"/>
  <c r="F11" i="1"/>
  <c r="H10" i="1"/>
  <c r="F10" i="1"/>
  <c r="G10" i="1" s="1"/>
  <c r="F9" i="1"/>
  <c r="F8" i="1"/>
  <c r="F7" i="1"/>
  <c r="G7" i="1" l="1"/>
  <c r="H7" i="1" s="1"/>
  <c r="I7" i="1" s="1"/>
  <c r="G8" i="1"/>
  <c r="H8" i="1" s="1"/>
  <c r="I8" i="1" s="1"/>
  <c r="J8" i="1" s="1"/>
  <c r="G14" i="1"/>
  <c r="H14" i="1" s="1"/>
  <c r="H9" i="1"/>
  <c r="I9" i="1" s="1"/>
  <c r="G9" i="1"/>
  <c r="G12" i="1"/>
  <c r="H12" i="1" s="1"/>
  <c r="I12" i="1" s="1"/>
  <c r="J12" i="1" s="1"/>
  <c r="F17" i="1"/>
  <c r="G17" i="1" s="1"/>
  <c r="G29" i="1" s="1"/>
  <c r="G11" i="1"/>
  <c r="H11" i="1" s="1"/>
  <c r="I11" i="1" s="1"/>
  <c r="I22" i="1"/>
  <c r="J22" i="1" s="1"/>
  <c r="I26" i="1"/>
  <c r="J26" i="1" s="1"/>
  <c r="I20" i="1"/>
  <c r="J20" i="1" s="1"/>
  <c r="I24" i="1"/>
  <c r="J24" i="1" s="1"/>
  <c r="I21" i="1"/>
  <c r="J21" i="1" s="1"/>
  <c r="I25" i="1"/>
  <c r="J25" i="1" s="1"/>
  <c r="I10" i="1"/>
  <c r="J10" i="1" s="1"/>
  <c r="I13" i="1"/>
  <c r="J13" i="1" s="1"/>
  <c r="H23" i="1"/>
  <c r="J9" i="1" l="1"/>
  <c r="I14" i="1"/>
  <c r="J14" i="1"/>
  <c r="F29" i="1"/>
  <c r="J11" i="1"/>
  <c r="H17" i="1"/>
  <c r="J7" i="1"/>
  <c r="H27" i="1"/>
  <c r="I23" i="1"/>
  <c r="I27" i="1" s="1"/>
  <c r="H29" i="1" l="1"/>
  <c r="J17" i="1"/>
  <c r="J29" i="1" s="1"/>
  <c r="I17" i="1"/>
  <c r="I29" i="1" s="1"/>
  <c r="J23" i="1"/>
  <c r="J27" i="1" s="1"/>
</calcChain>
</file>

<file path=xl/sharedStrings.xml><?xml version="1.0" encoding="utf-8"?>
<sst xmlns="http://schemas.openxmlformats.org/spreadsheetml/2006/main" count="60" uniqueCount="42">
  <si>
    <t>A: PRICE OF GOODS AND DELIVERY SCHEDULE</t>
  </si>
  <si>
    <t>Item No.</t>
  </si>
  <si>
    <t>Description of Item</t>
  </si>
  <si>
    <t>Unit of Supply</t>
  </si>
  <si>
    <t>Qty of Units Required</t>
  </si>
  <si>
    <t>Unit Price EXW (N)</t>
  </si>
  <si>
    <t>Total Price EXW (col 4 *5) (N)</t>
  </si>
  <si>
    <t>Extra Price to deliver Goods to final destination(N)</t>
  </si>
  <si>
    <t>Total price Delivered (col 6+7) (N)</t>
  </si>
  <si>
    <t>VAT and other taxes payable if contract is awarded (N)</t>
  </si>
  <si>
    <t>Total Contract Sum (Col 8+9) (N)</t>
  </si>
  <si>
    <t>Note 1</t>
  </si>
  <si>
    <t>Note 3</t>
  </si>
  <si>
    <t>Note 4</t>
  </si>
  <si>
    <t>N</t>
  </si>
  <si>
    <t>A</t>
  </si>
  <si>
    <t>Enterprise Resource Planning (ERP) Solution</t>
  </si>
  <si>
    <t>Nos.</t>
  </si>
  <si>
    <t xml:space="preserve">EDMS e-sign
- Adobe Pro for teams (Annual License) </t>
  </si>
  <si>
    <t>Digital Sender
HP Digital Sender Flow 8500 Fn2 
Scan resolution: Up to 600 ppi Hardware; Up to 600 ppi Optical Scan speed: Up to 100 ppm/200 ipm Scan media types: ADF: Paper (Plain, Inkjet, Inkjet Brochure/Glossy), Photo Paper; Flatbed: All ADF Media, Envelopes, Labels, Cards, Books Maximum scan size (ADF): 8.5 x 34 in</t>
  </si>
  <si>
    <t>Hardware: Windows server 2016 Standard
HPE ProLiant DL380 Gen10 server 
3.9 GHz, 3.0 TB with 128 GB DDR4, HDD 2TB</t>
  </si>
  <si>
    <t xml:space="preserve">Cloud Infrastructure
Microsoft Azure: cloud server options, windows server OS, the system be provisioned with at least 4 cores, 64 GB of RAM, and 2 TB of storage. </t>
  </si>
  <si>
    <t>Sub-Total A</t>
  </si>
  <si>
    <t>B</t>
  </si>
  <si>
    <t>Related Services</t>
  </si>
  <si>
    <t>Design and Development of Business Objects</t>
  </si>
  <si>
    <t>Lum</t>
  </si>
  <si>
    <t xml:space="preserve">Implementation, Customization and Service Integration </t>
  </si>
  <si>
    <t>Digitilization and Archiving (2016 to Date) for: 
i. Procurement, 
ii. Finance, Accounts and Investment,
iii. Human Capital Management &amp; Admininistration
iv. Strategic &amp; Applied Information Communication Technology Business Units.</t>
  </si>
  <si>
    <t>Technical Training (Foreign Tuition fee &amp; materials)</t>
  </si>
  <si>
    <t>User Training (Local/Virtual)</t>
  </si>
  <si>
    <t>Technical Support</t>
  </si>
  <si>
    <t>Month</t>
  </si>
  <si>
    <t>Professional Service
(Process review, Mapping,  Documentation,  change Management etc)</t>
  </si>
  <si>
    <t>Sub-Total B</t>
  </si>
  <si>
    <t>Grand Total (Sub-Total A+B)</t>
  </si>
  <si>
    <t>Operating System
Windows Server R2 2016 license (Standard Edition)</t>
  </si>
  <si>
    <t xml:space="preserve">Operating System
Windows Server R2 2016 license (Datacenter Edition) </t>
  </si>
  <si>
    <t>MicroSoft Dynamics 365 Software Licensing Subscription (Admin - Premium) Annual</t>
  </si>
  <si>
    <t>MicroSoft Dynamics 365 Software Licensing Subscription (Admin - Essential) Annual</t>
  </si>
  <si>
    <t>MicroSoft Dynamics 365 Software Licensing Subscription (Team Licensing) Annual</t>
  </si>
  <si>
    <t>Electronic Document Management System (EDMS) license - Flow license Annual -Laserfiche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</si>
</sst>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₦&quot;#,##0.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b/>
      <sz val="11"/>
      <color theme="1"/>
      <name val="Century Gothic"/>
      <family val="1"/>
    </font>
    <font>
      <sz val="11"/>
      <color theme="1"/>
      <name val="Century Gothic"/>
      <family val="1"/>
    </font>
    <font>
      <sz val="12"/>
      <name val="Century Gothic"/>
      <family val="1"/>
    </font>
    <font>
      <sz val="13"/>
      <color rgb="FF000000"/>
      <name val="Century Gothic"/>
      <family val="1"/>
    </font>
    <font>
      <b/>
      <sz val="12"/>
      <color rgb="FF000000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/>
    </xf>
    <xf numFmtId="0" fontId="2" fillId="0" borderId="1" xfId="1" applyFont="1" applyBorder="1"/>
    <xf numFmtId="164" fontId="4" fillId="0" borderId="1" xfId="0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center"/>
    </xf>
    <xf numFmtId="2" fontId="5" fillId="0" borderId="1" xfId="0" applyNumberFormat="1" applyFont="1" applyBorder="1"/>
    <xf numFmtId="4" fontId="2" fillId="0" borderId="1" xfId="1" applyNumberFormat="1" applyFont="1" applyBorder="1"/>
    <xf numFmtId="0" fontId="6" fillId="0" borderId="1" xfId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3" fillId="0" borderId="1" xfId="1" applyFont="1" applyBorder="1" applyAlignment="1">
      <alignment horizontal="center" wrapText="1"/>
    </xf>
    <xf numFmtId="4" fontId="3" fillId="0" borderId="1" xfId="1" applyNumberFormat="1" applyFont="1" applyBorder="1"/>
    <xf numFmtId="0" fontId="3" fillId="3" borderId="6" xfId="1" applyFont="1" applyFill="1" applyBorder="1" applyAlignment="1">
      <alignment horizontal="center" vertical="top" wrapText="1"/>
    </xf>
    <xf numFmtId="4" fontId="2" fillId="3" borderId="6" xfId="1" applyNumberFormat="1" applyFont="1" applyFill="1" applyBorder="1"/>
    <xf numFmtId="0" fontId="3" fillId="2" borderId="2" xfId="1" applyFont="1" applyFill="1" applyBorder="1" applyAlignment="1">
      <alignment vertical="center" wrapText="1"/>
    </xf>
    <xf numFmtId="0" fontId="2" fillId="0" borderId="1" xfId="1" applyFont="1" applyBorder="1" applyAlignment="1">
      <alignment horizontal="center" vertical="top"/>
    </xf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3" fillId="4" borderId="6" xfId="1" applyFont="1" applyFill="1" applyBorder="1"/>
    <xf numFmtId="0" fontId="3" fillId="4" borderId="2" xfId="1" applyFont="1" applyFill="1" applyBorder="1"/>
    <xf numFmtId="4" fontId="3" fillId="4" borderId="6" xfId="1" applyNumberFormat="1" applyFont="1" applyFill="1" applyBorder="1"/>
    <xf numFmtId="0" fontId="8" fillId="0" borderId="1" xfId="0" applyFont="1" applyBorder="1" applyAlignment="1">
      <alignment horizontal="center"/>
    </xf>
    <xf numFmtId="0" fontId="3" fillId="0" borderId="6" xfId="1" applyFont="1" applyBorder="1"/>
    <xf numFmtId="4" fontId="3" fillId="0" borderId="2" xfId="1" applyNumberFormat="1" applyFont="1" applyBorder="1"/>
    <xf numFmtId="4" fontId="3" fillId="0" borderId="6" xfId="1" applyNumberFormat="1" applyFont="1" applyBorder="1"/>
    <xf numFmtId="0" fontId="3" fillId="5" borderId="6" xfId="1" applyFont="1" applyFill="1" applyBorder="1"/>
    <xf numFmtId="0" fontId="3" fillId="5" borderId="2" xfId="1" applyFont="1" applyFill="1" applyBorder="1"/>
    <xf numFmtId="4" fontId="3" fillId="5" borderId="6" xfId="1" applyNumberFormat="1" applyFont="1" applyFill="1" applyBorder="1"/>
    <xf numFmtId="4" fontId="2" fillId="0" borderId="0" xfId="1" applyNumberFormat="1" applyFont="1"/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E1" sqref="E1"/>
    </sheetView>
  </sheetViews>
  <sheetFormatPr defaultColWidth="10.625" defaultRowHeight="17.25" x14ac:dyDescent="0.3"/>
  <cols>
    <col min="1" max="1" width="10.875" style="1"/>
    <col min="2" max="2" width="35.5" style="1" customWidth="1"/>
    <col min="3" max="3" width="9.375" style="1" customWidth="1"/>
    <col min="4" max="4" width="11" style="1" customWidth="1"/>
    <col min="5" max="5" width="12" style="1" customWidth="1"/>
    <col min="6" max="6" width="15.875" style="1" customWidth="1"/>
    <col min="7" max="7" width="11.375" style="1" customWidth="1"/>
    <col min="8" max="8" width="11.875" style="1" customWidth="1"/>
    <col min="9" max="9" width="12.375" style="1" customWidth="1"/>
    <col min="10" max="10" width="14.875" style="1" customWidth="1"/>
  </cols>
  <sheetData>
    <row r="1" spans="1:10" x14ac:dyDescent="0.3">
      <c r="A1" s="1" t="s">
        <v>0</v>
      </c>
    </row>
    <row r="2" spans="1:10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</row>
    <row r="3" spans="1:10" ht="90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3">
      <c r="A4" s="5"/>
      <c r="B4" s="5"/>
      <c r="C4" s="5"/>
      <c r="D4" s="5"/>
      <c r="E4" s="5" t="s">
        <v>11</v>
      </c>
      <c r="F4" s="5"/>
      <c r="G4" s="5" t="s">
        <v>12</v>
      </c>
      <c r="H4" s="5"/>
      <c r="I4" s="5" t="s">
        <v>13</v>
      </c>
      <c r="J4" s="5"/>
    </row>
    <row r="5" spans="1:10" ht="18" thickBot="1" x14ac:dyDescent="0.35">
      <c r="A5" s="5"/>
      <c r="B5" s="5"/>
      <c r="C5" s="5"/>
      <c r="D5" s="5"/>
      <c r="E5" s="6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6" t="s">
        <v>14</v>
      </c>
    </row>
    <row r="6" spans="1:10" ht="16.5" thickTop="1" x14ac:dyDescent="0.25">
      <c r="A6" s="7" t="s">
        <v>15</v>
      </c>
      <c r="B6" s="34" t="s">
        <v>16</v>
      </c>
      <c r="C6" s="35"/>
      <c r="D6" s="35"/>
      <c r="E6" s="35"/>
      <c r="F6" s="35"/>
      <c r="G6" s="35"/>
      <c r="H6" s="35"/>
      <c r="I6" s="35"/>
      <c r="J6" s="36"/>
    </row>
    <row r="7" spans="1:10" ht="51.75" x14ac:dyDescent="0.3">
      <c r="A7" s="8">
        <v>1</v>
      </c>
      <c r="B7" s="9" t="s">
        <v>38</v>
      </c>
      <c r="C7" s="5" t="s">
        <v>17</v>
      </c>
      <c r="D7" s="10">
        <v>20</v>
      </c>
      <c r="E7" s="11">
        <v>0</v>
      </c>
      <c r="F7" s="12">
        <f>D7*E7</f>
        <v>0</v>
      </c>
      <c r="G7" s="11">
        <f>F7*0.25</f>
        <v>0</v>
      </c>
      <c r="H7" s="12">
        <f t="shared" ref="H7:H13" si="0">SUM(F7:G7)</f>
        <v>0</v>
      </c>
      <c r="I7" s="12">
        <f t="shared" ref="I7:I16" si="1">12.5%*H7</f>
        <v>0</v>
      </c>
      <c r="J7" s="12">
        <f t="shared" ref="J7:J16" si="2">H7+I7</f>
        <v>0</v>
      </c>
    </row>
    <row r="8" spans="1:10" ht="51.75" x14ac:dyDescent="0.3">
      <c r="A8" s="8">
        <v>2</v>
      </c>
      <c r="B8" s="9" t="s">
        <v>39</v>
      </c>
      <c r="C8" s="5" t="s">
        <v>17</v>
      </c>
      <c r="D8" s="10">
        <v>20</v>
      </c>
      <c r="E8" s="11">
        <v>0</v>
      </c>
      <c r="F8" s="12">
        <f t="shared" ref="F8:F16" si="3">D8*E8</f>
        <v>0</v>
      </c>
      <c r="G8" s="11">
        <f t="shared" ref="G8:G17" si="4">F8*0.25</f>
        <v>0</v>
      </c>
      <c r="H8" s="12">
        <f t="shared" si="0"/>
        <v>0</v>
      </c>
      <c r="I8" s="12">
        <f t="shared" si="1"/>
        <v>0</v>
      </c>
      <c r="J8" s="12">
        <f t="shared" si="2"/>
        <v>0</v>
      </c>
    </row>
    <row r="9" spans="1:10" ht="51.75" x14ac:dyDescent="0.3">
      <c r="A9" s="8">
        <v>3</v>
      </c>
      <c r="B9" s="9" t="s">
        <v>40</v>
      </c>
      <c r="C9" s="5" t="s">
        <v>17</v>
      </c>
      <c r="D9" s="10">
        <v>350</v>
      </c>
      <c r="E9" s="11">
        <v>840</v>
      </c>
      <c r="F9" s="12">
        <f t="shared" si="3"/>
        <v>294000</v>
      </c>
      <c r="G9" s="11">
        <f t="shared" si="4"/>
        <v>73500</v>
      </c>
      <c r="H9" s="12">
        <f t="shared" si="0"/>
        <v>367500</v>
      </c>
      <c r="I9" s="12">
        <f t="shared" si="1"/>
        <v>45937.5</v>
      </c>
      <c r="J9" s="12">
        <f t="shared" si="2"/>
        <v>413437.5</v>
      </c>
    </row>
    <row r="10" spans="1:10" ht="69" x14ac:dyDescent="0.3">
      <c r="A10" s="8">
        <v>4</v>
      </c>
      <c r="B10" s="9" t="s">
        <v>41</v>
      </c>
      <c r="C10" s="5" t="s">
        <v>17</v>
      </c>
      <c r="D10" s="10">
        <v>1</v>
      </c>
      <c r="E10" s="11">
        <v>600</v>
      </c>
      <c r="F10" s="12">
        <f t="shared" si="3"/>
        <v>600</v>
      </c>
      <c r="G10" s="11">
        <f t="shared" si="4"/>
        <v>150</v>
      </c>
      <c r="H10" s="12">
        <f t="shared" si="0"/>
        <v>750</v>
      </c>
      <c r="I10" s="12">
        <f t="shared" si="1"/>
        <v>93.75</v>
      </c>
      <c r="J10" s="12">
        <f t="shared" si="2"/>
        <v>843.75</v>
      </c>
    </row>
    <row r="11" spans="1:10" ht="51.75" x14ac:dyDescent="0.3">
      <c r="A11" s="8">
        <v>5</v>
      </c>
      <c r="B11" s="9" t="s">
        <v>18</v>
      </c>
      <c r="C11" s="5" t="s">
        <v>17</v>
      </c>
      <c r="D11" s="10">
        <v>40</v>
      </c>
      <c r="E11" s="11">
        <v>287.88</v>
      </c>
      <c r="F11" s="12">
        <f t="shared" si="3"/>
        <v>11515.2</v>
      </c>
      <c r="G11" s="11">
        <f t="shared" si="4"/>
        <v>2878.8</v>
      </c>
      <c r="H11" s="12">
        <f t="shared" si="0"/>
        <v>14394</v>
      </c>
      <c r="I11" s="12">
        <f t="shared" si="1"/>
        <v>1799.25</v>
      </c>
      <c r="J11" s="12">
        <f t="shared" si="2"/>
        <v>16193.25</v>
      </c>
    </row>
    <row r="12" spans="1:10" ht="207" x14ac:dyDescent="0.3">
      <c r="A12" s="8">
        <v>6</v>
      </c>
      <c r="B12" s="9" t="s">
        <v>19</v>
      </c>
      <c r="C12" s="5" t="s">
        <v>17</v>
      </c>
      <c r="D12" s="13">
        <v>2</v>
      </c>
      <c r="E12" s="11">
        <v>3299</v>
      </c>
      <c r="F12" s="12">
        <f t="shared" si="3"/>
        <v>6598</v>
      </c>
      <c r="G12" s="11">
        <f>F12*0.25</f>
        <v>1649.5</v>
      </c>
      <c r="H12" s="12">
        <f t="shared" si="0"/>
        <v>8247.5</v>
      </c>
      <c r="I12" s="12">
        <f t="shared" si="1"/>
        <v>1030.9375</v>
      </c>
      <c r="J12" s="12">
        <f t="shared" si="2"/>
        <v>9278.4375</v>
      </c>
    </row>
    <row r="13" spans="1:10" ht="86.25" x14ac:dyDescent="0.3">
      <c r="A13" s="8">
        <v>7</v>
      </c>
      <c r="B13" s="9" t="s">
        <v>20</v>
      </c>
      <c r="C13" s="5" t="s">
        <v>17</v>
      </c>
      <c r="D13" s="13">
        <v>1</v>
      </c>
      <c r="E13" s="11">
        <v>3920</v>
      </c>
      <c r="F13" s="12">
        <f t="shared" si="3"/>
        <v>3920</v>
      </c>
      <c r="G13" s="11">
        <f t="shared" si="4"/>
        <v>980</v>
      </c>
      <c r="H13" s="12">
        <f t="shared" si="0"/>
        <v>4900</v>
      </c>
      <c r="I13" s="12">
        <f t="shared" si="1"/>
        <v>612.5</v>
      </c>
      <c r="J13" s="12">
        <f t="shared" si="2"/>
        <v>5512.5</v>
      </c>
    </row>
    <row r="14" spans="1:10" ht="103.5" x14ac:dyDescent="0.3">
      <c r="A14" s="8">
        <v>8</v>
      </c>
      <c r="B14" s="9" t="s">
        <v>21</v>
      </c>
      <c r="C14" s="5" t="s">
        <v>17</v>
      </c>
      <c r="D14" s="13">
        <v>1</v>
      </c>
      <c r="E14" s="11">
        <v>0</v>
      </c>
      <c r="F14" s="12">
        <f t="shared" si="3"/>
        <v>0</v>
      </c>
      <c r="G14" s="11">
        <f t="shared" si="4"/>
        <v>0</v>
      </c>
      <c r="H14" s="12">
        <f t="shared" ref="H14:H16" si="5">SUM(F14:G14)</f>
        <v>0</v>
      </c>
      <c r="I14" s="12">
        <f t="shared" si="1"/>
        <v>0</v>
      </c>
      <c r="J14" s="12">
        <f t="shared" si="2"/>
        <v>0</v>
      </c>
    </row>
    <row r="15" spans="1:10" ht="51.75" x14ac:dyDescent="0.3">
      <c r="A15" s="8"/>
      <c r="B15" s="9" t="s">
        <v>36</v>
      </c>
      <c r="C15" s="5"/>
      <c r="D15" s="13">
        <v>1</v>
      </c>
      <c r="E15" s="11">
        <v>883</v>
      </c>
      <c r="F15" s="12">
        <f t="shared" si="3"/>
        <v>883</v>
      </c>
      <c r="G15" s="11">
        <f t="shared" si="4"/>
        <v>220.75</v>
      </c>
      <c r="H15" s="12">
        <f t="shared" si="5"/>
        <v>1103.75</v>
      </c>
      <c r="I15" s="12">
        <f t="shared" si="1"/>
        <v>137.96875</v>
      </c>
      <c r="J15" s="12">
        <f t="shared" si="2"/>
        <v>1241.71875</v>
      </c>
    </row>
    <row r="16" spans="1:10" ht="50.25" x14ac:dyDescent="0.3">
      <c r="A16" s="8">
        <v>9</v>
      </c>
      <c r="B16" s="14" t="s">
        <v>37</v>
      </c>
      <c r="C16" s="5" t="s">
        <v>17</v>
      </c>
      <c r="D16" s="13">
        <v>1</v>
      </c>
      <c r="E16" s="11">
        <v>6155</v>
      </c>
      <c r="F16" s="12">
        <f t="shared" si="3"/>
        <v>6155</v>
      </c>
      <c r="G16" s="11">
        <f t="shared" si="4"/>
        <v>1538.75</v>
      </c>
      <c r="H16" s="12">
        <f t="shared" si="5"/>
        <v>7693.75</v>
      </c>
      <c r="I16" s="12">
        <f t="shared" si="1"/>
        <v>961.71875</v>
      </c>
      <c r="J16" s="12">
        <f t="shared" si="2"/>
        <v>8655.46875</v>
      </c>
    </row>
    <row r="17" spans="1:10" x14ac:dyDescent="0.3">
      <c r="A17" s="5"/>
      <c r="B17" s="15" t="s">
        <v>22</v>
      </c>
      <c r="C17" s="5"/>
      <c r="D17" s="5"/>
      <c r="E17" s="16">
        <f>SUM(E7:E16)</f>
        <v>15984.880000000001</v>
      </c>
      <c r="F17" s="16">
        <f>SUM(F7:F16)</f>
        <v>323671.2</v>
      </c>
      <c r="G17" s="11">
        <f t="shared" si="4"/>
        <v>80917.8</v>
      </c>
      <c r="H17" s="16">
        <f>SUM(H7:H16)</f>
        <v>404589</v>
      </c>
      <c r="I17" s="16">
        <f>SUM(I7:I16)</f>
        <v>50573.625</v>
      </c>
      <c r="J17" s="16">
        <f>SUM(J7:J16)</f>
        <v>455162.625</v>
      </c>
    </row>
    <row r="18" spans="1:10" ht="18" thickBot="1" x14ac:dyDescent="0.35">
      <c r="A18" s="17"/>
      <c r="B18" s="18"/>
      <c r="C18" s="18"/>
      <c r="D18" s="18"/>
      <c r="E18" s="18"/>
      <c r="F18" s="18"/>
      <c r="G18" s="18"/>
      <c r="H18" s="18"/>
      <c r="I18" s="18"/>
      <c r="J18" s="18"/>
    </row>
    <row r="19" spans="1:10" ht="16.5" thickTop="1" x14ac:dyDescent="0.25">
      <c r="A19" s="19" t="s">
        <v>23</v>
      </c>
      <c r="B19" s="37" t="s">
        <v>24</v>
      </c>
      <c r="C19" s="38"/>
      <c r="D19" s="38"/>
      <c r="E19" s="38"/>
      <c r="F19" s="38"/>
      <c r="G19" s="38"/>
      <c r="H19" s="38"/>
      <c r="I19" s="38"/>
      <c r="J19" s="39"/>
    </row>
    <row r="20" spans="1:10" ht="34.5" x14ac:dyDescent="0.3">
      <c r="A20" s="20">
        <v>1</v>
      </c>
      <c r="B20" s="9" t="s">
        <v>25</v>
      </c>
      <c r="C20" s="5" t="s">
        <v>26</v>
      </c>
      <c r="D20" s="10">
        <v>1</v>
      </c>
      <c r="E20" s="11">
        <v>0</v>
      </c>
      <c r="F20" s="12">
        <f t="shared" ref="F20:F22" si="6">D20*E20</f>
        <v>0</v>
      </c>
      <c r="G20" s="11">
        <f>F20*0.25</f>
        <v>0</v>
      </c>
      <c r="H20" s="12">
        <f t="shared" ref="H20:H22" si="7">SUM(F20:G20)</f>
        <v>0</v>
      </c>
      <c r="I20" s="12">
        <f t="shared" ref="I20:I22" si="8">12.5%*H20</f>
        <v>0</v>
      </c>
      <c r="J20" s="12">
        <f t="shared" ref="J20:J22" si="9">H20+I20</f>
        <v>0</v>
      </c>
    </row>
    <row r="21" spans="1:10" ht="34.5" x14ac:dyDescent="0.3">
      <c r="A21" s="20">
        <v>2</v>
      </c>
      <c r="B21" s="9" t="s">
        <v>27</v>
      </c>
      <c r="C21" s="5" t="s">
        <v>26</v>
      </c>
      <c r="D21" s="10">
        <v>1</v>
      </c>
      <c r="E21" s="11">
        <v>0</v>
      </c>
      <c r="F21" s="12">
        <f t="shared" si="6"/>
        <v>0</v>
      </c>
      <c r="G21" s="11">
        <f t="shared" ref="G21" si="10">F21*0.25</f>
        <v>0</v>
      </c>
      <c r="H21" s="12">
        <f t="shared" si="7"/>
        <v>0</v>
      </c>
      <c r="I21" s="12">
        <f t="shared" si="8"/>
        <v>0</v>
      </c>
      <c r="J21" s="12">
        <f t="shared" si="9"/>
        <v>0</v>
      </c>
    </row>
    <row r="22" spans="1:10" ht="172.5" x14ac:dyDescent="0.3">
      <c r="A22" s="20">
        <v>3</v>
      </c>
      <c r="B22" s="9" t="s">
        <v>28</v>
      </c>
      <c r="C22" s="5" t="s">
        <v>26</v>
      </c>
      <c r="D22" s="10">
        <v>1</v>
      </c>
      <c r="E22" s="11">
        <v>0</v>
      </c>
      <c r="F22" s="12">
        <f t="shared" si="6"/>
        <v>0</v>
      </c>
      <c r="G22" s="11">
        <v>0</v>
      </c>
      <c r="H22" s="12">
        <f t="shared" si="7"/>
        <v>0</v>
      </c>
      <c r="I22" s="12">
        <f t="shared" si="8"/>
        <v>0</v>
      </c>
      <c r="J22" s="12">
        <f t="shared" si="9"/>
        <v>0</v>
      </c>
    </row>
    <row r="23" spans="1:10" ht="34.5" x14ac:dyDescent="0.3">
      <c r="A23" s="20">
        <v>4</v>
      </c>
      <c r="B23" s="9" t="s">
        <v>29</v>
      </c>
      <c r="C23" s="5" t="s">
        <v>17</v>
      </c>
      <c r="D23" s="10">
        <v>10</v>
      </c>
      <c r="E23" s="11">
        <v>0</v>
      </c>
      <c r="F23" s="12">
        <f>D23*E23</f>
        <v>0</v>
      </c>
      <c r="G23" s="11">
        <v>0</v>
      </c>
      <c r="H23" s="12">
        <f>SUM(F23:G23)</f>
        <v>0</v>
      </c>
      <c r="I23" s="12">
        <f>12.5%*H23</f>
        <v>0</v>
      </c>
      <c r="J23" s="12">
        <f>H23+I23</f>
        <v>0</v>
      </c>
    </row>
    <row r="24" spans="1:10" x14ac:dyDescent="0.3">
      <c r="A24" s="20">
        <v>5</v>
      </c>
      <c r="B24" s="9" t="s">
        <v>30</v>
      </c>
      <c r="C24" s="5" t="s">
        <v>17</v>
      </c>
      <c r="D24" s="10">
        <v>1000</v>
      </c>
      <c r="E24" s="11">
        <v>0</v>
      </c>
      <c r="F24" s="12">
        <f>D24*E24</f>
        <v>0</v>
      </c>
      <c r="G24" s="11">
        <v>0</v>
      </c>
      <c r="H24" s="12">
        <f>SUM(F24:G24)</f>
        <v>0</v>
      </c>
      <c r="I24" s="12">
        <f>12.5%*H24</f>
        <v>0</v>
      </c>
      <c r="J24" s="12">
        <f>H24+I24</f>
        <v>0</v>
      </c>
    </row>
    <row r="25" spans="1:10" x14ac:dyDescent="0.3">
      <c r="A25" s="20">
        <v>6</v>
      </c>
      <c r="B25" s="9" t="s">
        <v>31</v>
      </c>
      <c r="C25" s="5" t="s">
        <v>32</v>
      </c>
      <c r="D25" s="10">
        <v>12</v>
      </c>
      <c r="E25" s="11">
        <v>0</v>
      </c>
      <c r="F25" s="12">
        <f>D25*E25</f>
        <v>0</v>
      </c>
      <c r="G25" s="11">
        <v>0</v>
      </c>
      <c r="H25" s="12">
        <f>SUM(F25:G25)</f>
        <v>0</v>
      </c>
      <c r="I25" s="12">
        <f>12.5%*H25</f>
        <v>0</v>
      </c>
      <c r="J25" s="12">
        <f>H25+I25</f>
        <v>0</v>
      </c>
    </row>
    <row r="26" spans="1:10" ht="69" x14ac:dyDescent="0.3">
      <c r="A26" s="20">
        <v>7</v>
      </c>
      <c r="B26" s="9" t="s">
        <v>33</v>
      </c>
      <c r="C26" s="5" t="s">
        <v>26</v>
      </c>
      <c r="D26" s="10">
        <v>1</v>
      </c>
      <c r="E26" s="11">
        <v>0</v>
      </c>
      <c r="F26" s="12">
        <f t="shared" ref="F26" si="11">D26*E26</f>
        <v>0</v>
      </c>
      <c r="G26" s="11">
        <v>0</v>
      </c>
      <c r="H26" s="12">
        <f t="shared" ref="H26" si="12">SUM(F26:G26)</f>
        <v>0</v>
      </c>
      <c r="I26" s="12">
        <f t="shared" ref="I26" si="13">12.5%*H26</f>
        <v>0</v>
      </c>
      <c r="J26" s="12">
        <f t="shared" ref="J26" si="14">H26+I26</f>
        <v>0</v>
      </c>
    </row>
    <row r="27" spans="1:10" ht="15.75" x14ac:dyDescent="0.25">
      <c r="A27" s="21"/>
      <c r="B27" s="22" t="s">
        <v>34</v>
      </c>
      <c r="C27" s="21"/>
      <c r="D27" s="21"/>
      <c r="E27" s="16">
        <f>SUM(E18:E26)</f>
        <v>0</v>
      </c>
      <c r="F27" s="16">
        <f t="shared" ref="F27:J27" si="15">SUM(F23:F25)</f>
        <v>0</v>
      </c>
      <c r="G27" s="16">
        <f>SUM(G18:G26)</f>
        <v>0</v>
      </c>
      <c r="H27" s="16">
        <f t="shared" si="15"/>
        <v>0</v>
      </c>
      <c r="I27" s="16">
        <f t="shared" si="15"/>
        <v>0</v>
      </c>
      <c r="J27" s="16">
        <f t="shared" si="15"/>
        <v>0</v>
      </c>
    </row>
    <row r="28" spans="1:10" ht="16.5" thickBot="1" x14ac:dyDescent="0.3">
      <c r="A28" s="23"/>
      <c r="B28" s="23"/>
      <c r="C28" s="23"/>
      <c r="D28" s="23"/>
      <c r="E28" s="24"/>
      <c r="F28" s="24"/>
      <c r="G28" s="24"/>
      <c r="H28" s="23"/>
      <c r="I28" s="23"/>
      <c r="J28" s="25"/>
    </row>
    <row r="29" spans="1:10" ht="18.75" thickTop="1" thickBot="1" x14ac:dyDescent="0.3">
      <c r="A29" s="20"/>
      <c r="B29" s="26" t="s">
        <v>35</v>
      </c>
      <c r="C29" s="27"/>
      <c r="D29" s="27"/>
      <c r="E29" s="28">
        <f t="shared" ref="E29" si="16">E17+E27</f>
        <v>15984.880000000001</v>
      </c>
      <c r="F29" s="28">
        <f>F17+F27</f>
        <v>323671.2</v>
      </c>
      <c r="G29" s="28">
        <f t="shared" ref="G29" si="17">G17+G27</f>
        <v>80917.8</v>
      </c>
      <c r="H29" s="29">
        <f>H17+H27</f>
        <v>404589</v>
      </c>
      <c r="I29" s="29">
        <f>I17+I27</f>
        <v>50573.625</v>
      </c>
      <c r="J29" s="29">
        <f>J17+J27</f>
        <v>455162.625</v>
      </c>
    </row>
    <row r="30" spans="1:10" thickTop="1" thickBot="1" x14ac:dyDescent="0.3">
      <c r="A30" s="30"/>
      <c r="B30" s="30"/>
      <c r="C30" s="30"/>
      <c r="D30" s="30"/>
      <c r="E30" s="31"/>
      <c r="F30" s="31"/>
      <c r="G30" s="31"/>
      <c r="H30" s="30"/>
      <c r="I30" s="30"/>
      <c r="J30" s="32"/>
    </row>
    <row r="31" spans="1:10" ht="18" thickTop="1" x14ac:dyDescent="0.3"/>
    <row r="32" spans="1:10" x14ac:dyDescent="0.3">
      <c r="E32" s="12"/>
    </row>
    <row r="34" spans="5:5" x14ac:dyDescent="0.3">
      <c r="E34" s="33"/>
    </row>
  </sheetData>
  <mergeCells count="2">
    <mergeCell ref="B6:J6"/>
    <mergeCell ref="B19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Yusuf</dc:creator>
  <cp:lastModifiedBy>Windows User</cp:lastModifiedBy>
  <dcterms:created xsi:type="dcterms:W3CDTF">2023-09-21T16:33:16Z</dcterms:created>
  <dcterms:modified xsi:type="dcterms:W3CDTF">2023-09-28T15:16:52Z</dcterms:modified>
</cp:coreProperties>
</file>