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JADWAL" sheetId="2" r:id="rId1"/>
    <sheet name="ABSEN" sheetId="3" r:id="rId2"/>
  </sheets>
  <definedNames>
    <definedName name="_xlnm._FilterDatabase" localSheetId="0" hidden="1">JADWAL!$A$3:$Q$113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<sst xmlns="http://schemas.openxmlformats.org/spreadsheetml/2006/main" count="1038" uniqueCount="168">
  <si>
    <t>JADWAL KULIAH SEMESTER GENAP 2024/2025 (Januari - Juni 2025)</t>
  </si>
  <si>
    <t>PROGRAM STUDI D3 MANAJEMEN INFORMATIKA</t>
  </si>
  <si>
    <t>NO.</t>
  </si>
  <si>
    <t xml:space="preserve">HARI </t>
  </si>
  <si>
    <t>JAM</t>
  </si>
  <si>
    <t>RUANG</t>
  </si>
  <si>
    <t>SKS</t>
  </si>
  <si>
    <t>SEM.</t>
  </si>
  <si>
    <t>KELAS</t>
  </si>
  <si>
    <t>SIMAK</t>
  </si>
  <si>
    <t>KODE MK</t>
  </si>
  <si>
    <t>MATA KULIAH</t>
  </si>
  <si>
    <t>PENGAMPU 1</t>
  </si>
  <si>
    <t>PENGAMPU 2</t>
  </si>
  <si>
    <t>PENGAMPU 3</t>
  </si>
  <si>
    <t>DIFF</t>
  </si>
  <si>
    <t>BENTROK</t>
  </si>
  <si>
    <t>STATUS JADWAL</t>
  </si>
  <si>
    <t>MASUK</t>
  </si>
  <si>
    <t>KELUAR</t>
  </si>
  <si>
    <t>SENIN</t>
  </si>
  <si>
    <t>Senin</t>
  </si>
  <si>
    <t>08:00</t>
  </si>
  <si>
    <t>09:40</t>
  </si>
  <si>
    <t>DK.3.1</t>
  </si>
  <si>
    <t>MI-4A</t>
  </si>
  <si>
    <t>MI302417</t>
  </si>
  <si>
    <t>Statistika dan Probabilitas</t>
  </si>
  <si>
    <t>Erwin, Prof</t>
  </si>
  <si>
    <t>Syamsuryadi, Dr.</t>
  </si>
  <si>
    <t>Yoppy Sazaki, M.T.</t>
  </si>
  <si>
    <t>MI-4B</t>
  </si>
  <si>
    <t>MI-4C</t>
  </si>
  <si>
    <t>MI507417</t>
  </si>
  <si>
    <t>Analisa dan Perancangan Sistem Informasi II</t>
  </si>
  <si>
    <t>Purwita Sari, M.Kom.</t>
  </si>
  <si>
    <t>Bayu Wijaya Putra, M.Kom.</t>
  </si>
  <si>
    <t>Anna Dwi Marjusalinah, M.Kom.</t>
  </si>
  <si>
    <t>DK.3.2</t>
  </si>
  <si>
    <t>MI606517</t>
  </si>
  <si>
    <t>Keamanan Komputer</t>
  </si>
  <si>
    <t>Deris Stiawan, Prof.</t>
  </si>
  <si>
    <t>Adi Hermansyah, M.T.</t>
  </si>
  <si>
    <t>Nurul Afifah, M.Kom</t>
  </si>
  <si>
    <t>GD.4.4</t>
  </si>
  <si>
    <t>MI-2A</t>
  </si>
  <si>
    <t>MI710217</t>
  </si>
  <si>
    <t>Praktikum Paket Program Aplikasi II</t>
  </si>
  <si>
    <t>Abdiansah, Dr.</t>
  </si>
  <si>
    <t>Junia Kurniati, M.Kom.</t>
  </si>
  <si>
    <t>MI-2B</t>
  </si>
  <si>
    <t>MULTI MEDIA 4.2</t>
  </si>
  <si>
    <t>MI-2C</t>
  </si>
  <si>
    <t>Selasa</t>
  </si>
  <si>
    <t>GD.3.4</t>
  </si>
  <si>
    <t>MI603217</t>
  </si>
  <si>
    <t>Praktikum Sistem Operasi</t>
  </si>
  <si>
    <t>Novi Yusliani, M.T.</t>
  </si>
  <si>
    <t>Rusdi Efendi, M.Kom.</t>
  </si>
  <si>
    <t>Iin Seprina, M.Kom.</t>
  </si>
  <si>
    <t>Rabu</t>
  </si>
  <si>
    <t>SELASA</t>
  </si>
  <si>
    <t>MI704317</t>
  </si>
  <si>
    <t>Manajemen Kearsipan</t>
  </si>
  <si>
    <t>Rizka Dhini Kurnia, Ph.D</t>
  </si>
  <si>
    <t>Hasnan Afif, M.Kom.</t>
  </si>
  <si>
    <t>MI202417</t>
  </si>
  <si>
    <t>Komputer dan Masyarakat</t>
  </si>
  <si>
    <t>Apriansyah Putra, M.Kom.</t>
  </si>
  <si>
    <t>Willy, M.Kom.</t>
  </si>
  <si>
    <t>MI501217</t>
  </si>
  <si>
    <t>Basis Data I</t>
  </si>
  <si>
    <t>Ermatita, Prof.</t>
  </si>
  <si>
    <t>M. Qurhanul Rizkie, Ph.D</t>
  </si>
  <si>
    <t>BASIS DATA CL.4.1</t>
  </si>
  <si>
    <t>MI413417</t>
  </si>
  <si>
    <t>Praktikum Animasi Komputer</t>
  </si>
  <si>
    <t>Iman Saladin B. Azhar, M.Msi</t>
  </si>
  <si>
    <t>RPL CL.3.2</t>
  </si>
  <si>
    <t>MI508417</t>
  </si>
  <si>
    <t>Praktikum Analisa dan Perancangan Sistem Informasi II</t>
  </si>
  <si>
    <t>STRUKTUR DATA CL.3.1</t>
  </si>
  <si>
    <t>MI-4D</t>
  </si>
  <si>
    <t>243P4</t>
  </si>
  <si>
    <t>RABU</t>
  </si>
  <si>
    <t>MI407417</t>
  </si>
  <si>
    <t>Pemrograman Visual</t>
  </si>
  <si>
    <t>Dewi Sartika, M.Kom.</t>
  </si>
  <si>
    <t>Yesinta Florensia, M.Kom.</t>
  </si>
  <si>
    <t>MI702217</t>
  </si>
  <si>
    <t>Sistem Informasi Manajemen</t>
  </si>
  <si>
    <t>MI502217</t>
  </si>
  <si>
    <t>Praktikum Basis data  I</t>
  </si>
  <si>
    <t>MI406217</t>
  </si>
  <si>
    <t>Praktikum Web programming II</t>
  </si>
  <si>
    <t>GD.5.4</t>
  </si>
  <si>
    <t>KAMIS</t>
  </si>
  <si>
    <t>Kamis</t>
  </si>
  <si>
    <t>UNI10508</t>
  </si>
  <si>
    <t>Pendidikan Pancasila</t>
  </si>
  <si>
    <t>Ahmad Solihun, M.H.</t>
  </si>
  <si>
    <t>Husnul Fatihah, S.Pd., M.Pd.</t>
  </si>
  <si>
    <t>Almira Novia Zulaikha, M.H.</t>
  </si>
  <si>
    <t>MI-6A</t>
  </si>
  <si>
    <t>FIK002317</t>
  </si>
  <si>
    <t>Etika Profesi</t>
  </si>
  <si>
    <t>FIK005317</t>
  </si>
  <si>
    <t>Kewirausahaan</t>
  </si>
  <si>
    <t>MI401217</t>
  </si>
  <si>
    <t>Struktur Data</t>
  </si>
  <si>
    <t>MBKM</t>
  </si>
  <si>
    <t>242P1</t>
  </si>
  <si>
    <t>Bahasa Inggris</t>
  </si>
  <si>
    <t>Annisa Darmawahyuni, M.Kom.</t>
  </si>
  <si>
    <t>242P2</t>
  </si>
  <si>
    <t>MI408417</t>
  </si>
  <si>
    <t>Praktikum Pemrograman Visual</t>
  </si>
  <si>
    <t>MI411417</t>
  </si>
  <si>
    <t>Praktikum Multimedia I</t>
  </si>
  <si>
    <t>JUMAT</t>
  </si>
  <si>
    <t>Jumat</t>
  </si>
  <si>
    <t>UNI10308</t>
  </si>
  <si>
    <t>Bahasa Indonesia</t>
  </si>
  <si>
    <t>Annisa'u Fitriyatus Sholihah, M.Pd.</t>
  </si>
  <si>
    <t>Detia Aulia Oktarina, M.Pd.</t>
  </si>
  <si>
    <t>Astrid Yulinda Putri, M.A.</t>
  </si>
  <si>
    <t>MI-6B</t>
  </si>
  <si>
    <t>UNI10208</t>
  </si>
  <si>
    <t>Pendidikan Kewarganegaraan</t>
  </si>
  <si>
    <t>Alif Bahtiar Pamulaan, M.Hum</t>
  </si>
  <si>
    <t>Dea Lestari, M.Pd.</t>
  </si>
  <si>
    <t>CL.1.1</t>
  </si>
  <si>
    <t>MI303417</t>
  </si>
  <si>
    <t>Praktikum Statistika dan Probabilitas</t>
  </si>
  <si>
    <t>Alvi Syahrini Utami, M.Kom.</t>
  </si>
  <si>
    <t>M. Rudi Sanjaya, M.Kom.</t>
  </si>
  <si>
    <t>Hardini Novianti, M.T.</t>
  </si>
  <si>
    <t>CL.1.2</t>
  </si>
  <si>
    <t>MI402217</t>
  </si>
  <si>
    <t>Praktikum Struktur Data</t>
  </si>
  <si>
    <t>FREE</t>
  </si>
  <si>
    <t>Comlab 1.2</t>
  </si>
  <si>
    <t>Update</t>
  </si>
  <si>
    <t>No</t>
  </si>
  <si>
    <t>Hari</t>
  </si>
  <si>
    <t>Jadwal</t>
  </si>
  <si>
    <t>Jadwal 1</t>
  </si>
  <si>
    <t>Ruang</t>
  </si>
  <si>
    <t>Kelas</t>
  </si>
  <si>
    <t>Semester</t>
  </si>
  <si>
    <t>Prodi</t>
  </si>
  <si>
    <t>Nama Mata Kuliah</t>
  </si>
  <si>
    <t>Dosen I</t>
  </si>
  <si>
    <t>Dosen II</t>
  </si>
  <si>
    <t>Dosen III</t>
  </si>
  <si>
    <t>TTD</t>
  </si>
  <si>
    <t>Manajemen Informatika</t>
  </si>
  <si>
    <t>Prof. Dr. Erwin, S.Si., M.Si.</t>
  </si>
  <si>
    <t>Samsuryadi, M.Kom., Ph.D.</t>
  </si>
  <si>
    <t>Yoppy Sazaki, S.Si., M.T.</t>
  </si>
  <si>
    <t>Prof. Deris Stiawan, S.Kom., M.T., Ph.D.</t>
  </si>
  <si>
    <t>Adi Hermansyah S.Kom., M.T.</t>
  </si>
  <si>
    <t>Rizka Dhini Kurnia, M.Sc., Ph.D.</t>
  </si>
  <si>
    <t>Prof. Dr. Ermatita, M.Kom.</t>
  </si>
  <si>
    <t>M. Qurhanul Rizkie, Ph.D.</t>
  </si>
  <si>
    <t>Dr. Abdiansah, S.Kom., M.Cs.</t>
  </si>
  <si>
    <t>Alif Bahtiar Pamulaan, M.Hum.</t>
  </si>
  <si>
    <t>Dea Lestari, M.Pd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</si>
</sst>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h:mm"/>
  </numFmts>
  <fonts count="32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2A6099"/>
      <name val="Calibri"/>
      <charset val="134"/>
      <scheme val="minor"/>
    </font>
    <font>
      <b/>
      <sz val="11"/>
      <color rgb="FF333333"/>
      <name val="Calibri"/>
      <charset val="134"/>
    </font>
    <font>
      <sz val="11"/>
      <name val="Times New Roman"/>
      <charset val="134"/>
    </font>
    <font>
      <sz val="11"/>
      <color rgb="FF333333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rgb="FF33333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EEEE"/>
        <bgColor rgb="FFF2F2F2"/>
      </patternFill>
    </fill>
    <fill>
      <patternFill patternType="solid">
        <fgColor theme="7" tint="0.799798577837458"/>
        <bgColor rgb="FFFFFFCC"/>
      </patternFill>
    </fill>
    <fill>
      <patternFill patternType="solid">
        <fgColor rgb="FF00B0F0"/>
        <bgColor rgb="FFFFF2CC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24" fillId="13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80" fontId="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180" fontId="5" fillId="3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180" fontId="3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/>
    </xf>
    <xf numFmtId="180" fontId="5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180" fontId="5" fillId="8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3" fillId="7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 wrapText="1"/>
    </xf>
    <xf numFmtId="58" fontId="9" fillId="0" borderId="0" xfId="0" applyNumberFormat="1" applyFont="1" applyAlignment="1">
      <alignment vertical="center"/>
    </xf>
    <xf numFmtId="0" fontId="5" fillId="9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9"/>
  <sheetViews>
    <sheetView tabSelected="1" topLeftCell="I28" workbookViewId="0">
      <selection activeCell="P32" sqref="P32"/>
    </sheetView>
  </sheetViews>
  <sheetFormatPr defaultColWidth="11.5714285714286" defaultRowHeight="15"/>
  <cols>
    <col min="1" max="1" width="5.85714285714286" style="16" customWidth="1"/>
    <col min="2" max="2" width="7.42857142857143" style="17" customWidth="1"/>
    <col min="3" max="3" width="9" style="16" customWidth="1"/>
    <col min="4" max="4" width="10.2857142857143" style="16" customWidth="1"/>
    <col min="5" max="5" width="21" style="17" customWidth="1"/>
    <col min="6" max="6" width="5.85714285714286" style="18" customWidth="1"/>
    <col min="7" max="7" width="5.28571428571429" style="18" customWidth="1"/>
    <col min="8" max="9" width="7.28571428571429" style="19" customWidth="1"/>
    <col min="10" max="10" width="11.2857142857143" style="19" customWidth="1"/>
    <col min="11" max="11" width="46.2857142857143" style="20" customWidth="1"/>
    <col min="12" max="12" width="30.2857142857143" style="20" customWidth="1"/>
    <col min="13" max="13" width="31.5714285714286" style="20" customWidth="1"/>
    <col min="14" max="14" width="32.1428571428571" style="20" customWidth="1"/>
    <col min="15" max="15" width="7.85714285714286" style="18" customWidth="1"/>
    <col min="16" max="16" width="9" style="18" customWidth="1"/>
    <col min="17" max="16384" width="11.5714285714286" style="16"/>
  </cols>
  <sheetData>
    <row r="1" spans="1:16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7">
      <c r="A3" s="22" t="s">
        <v>2</v>
      </c>
      <c r="B3" s="22" t="s">
        <v>3</v>
      </c>
      <c r="C3" s="22" t="s">
        <v>4</v>
      </c>
      <c r="D3" s="22"/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37" t="s">
        <v>10</v>
      </c>
      <c r="K3" s="22" t="s">
        <v>11</v>
      </c>
      <c r="L3" s="22" t="s">
        <v>12</v>
      </c>
      <c r="M3" s="22" t="s">
        <v>13</v>
      </c>
      <c r="N3" s="22" t="s">
        <v>14</v>
      </c>
      <c r="O3" s="22" t="s">
        <v>15</v>
      </c>
      <c r="P3" s="22" t="s">
        <v>16</v>
      </c>
      <c r="Q3" s="37" t="s">
        <v>17</v>
      </c>
    </row>
    <row r="4" s="15" customFormat="1" spans="1:17">
      <c r="A4" s="22"/>
      <c r="B4" s="22"/>
      <c r="C4" s="22" t="s">
        <v>18</v>
      </c>
      <c r="D4" s="22" t="s">
        <v>19</v>
      </c>
      <c r="E4" s="22"/>
      <c r="F4" s="22"/>
      <c r="G4" s="22"/>
      <c r="H4" s="22"/>
      <c r="I4" s="22"/>
      <c r="J4" s="37"/>
      <c r="K4" s="22"/>
      <c r="L4" s="22"/>
      <c r="M4" s="22"/>
      <c r="N4" s="22"/>
      <c r="O4" s="22"/>
      <c r="P4" s="22"/>
      <c r="Q4" s="37"/>
    </row>
    <row r="5" spans="1:17">
      <c r="A5" s="23" t="s">
        <v>20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42"/>
    </row>
    <row r="6" spans="1:17">
      <c r="A6" s="24">
        <v>1</v>
      </c>
      <c r="B6" s="4" t="s">
        <v>21</v>
      </c>
      <c r="C6" s="5" t="s">
        <v>22</v>
      </c>
      <c r="D6" s="5" t="s">
        <v>23</v>
      </c>
      <c r="E6" s="6" t="s">
        <v>24</v>
      </c>
      <c r="F6" s="7">
        <v>2</v>
      </c>
      <c r="G6" s="7">
        <v>4</v>
      </c>
      <c r="H6" s="7" t="s">
        <v>25</v>
      </c>
      <c r="I6" s="7" t="str">
        <f>IF(OR(H6="MI-2A",H6="MI-4A",H6="MI-6"),"242P1",IF(OR(H6="MI-2B",H6="MI-4B"),"242P2",IF(OR(H6="MI-2C",H6="MI-4C"),"242P3","N/A")))</f>
        <v>242P1</v>
      </c>
      <c r="J6" s="7" t="s">
        <v>26</v>
      </c>
      <c r="K6" s="12" t="s">
        <v>27</v>
      </c>
      <c r="L6" s="12" t="s">
        <v>28</v>
      </c>
      <c r="M6" s="12" t="s">
        <v>29</v>
      </c>
      <c r="N6" s="12" t="s">
        <v>30</v>
      </c>
      <c r="O6" s="14">
        <f t="shared" ref="O6:O27" si="0">D6-C6</f>
        <v>0.0694444444444445</v>
      </c>
      <c r="P6" s="7" t="str">
        <f>IF($H6=$H11,"Ya","Tidak")</f>
        <v>Tidak</v>
      </c>
      <c r="Q6" s="42"/>
    </row>
    <row r="7" spans="1:17">
      <c r="A7" s="24">
        <v>2</v>
      </c>
      <c r="B7" s="4" t="s">
        <v>21</v>
      </c>
      <c r="C7" s="9">
        <v>0.40625</v>
      </c>
      <c r="D7" s="9">
        <v>0.475694444444444</v>
      </c>
      <c r="E7" s="6" t="s">
        <v>24</v>
      </c>
      <c r="F7" s="7">
        <v>2</v>
      </c>
      <c r="G7" s="7">
        <v>4</v>
      </c>
      <c r="H7" s="7" t="s">
        <v>31</v>
      </c>
      <c r="I7" s="7" t="str">
        <f>IF(OR(H7="MI-2A",H7="MI-4A",H7="MI-6"),"242P1",IF(OR(H7="MI-2B",H7="MI-4B"),"242P2",IF(OR(H7="MI-2C",H7="MI-4C"),"242P3","N/A")))</f>
        <v>242P2</v>
      </c>
      <c r="J7" s="7" t="s">
        <v>26</v>
      </c>
      <c r="K7" s="12" t="s">
        <v>27</v>
      </c>
      <c r="L7" s="12" t="s">
        <v>28</v>
      </c>
      <c r="M7" s="12" t="s">
        <v>29</v>
      </c>
      <c r="N7" s="12" t="s">
        <v>30</v>
      </c>
      <c r="O7" s="14">
        <f t="shared" si="0"/>
        <v>0.069444444444444</v>
      </c>
      <c r="P7" s="7" t="str">
        <f t="shared" ref="P7:P10" si="1">IF($H7=$H12,"Ya","Tidak")</f>
        <v>Tidak</v>
      </c>
      <c r="Q7" s="42"/>
    </row>
    <row r="8" spans="1:17">
      <c r="A8" s="24">
        <v>3</v>
      </c>
      <c r="B8" s="4" t="s">
        <v>21</v>
      </c>
      <c r="C8" s="9">
        <v>0.479166666666667</v>
      </c>
      <c r="D8" s="9">
        <v>0.548611111111111</v>
      </c>
      <c r="E8" s="6" t="s">
        <v>24</v>
      </c>
      <c r="F8" s="7">
        <v>2</v>
      </c>
      <c r="G8" s="7">
        <v>4</v>
      </c>
      <c r="H8" s="7" t="s">
        <v>32</v>
      </c>
      <c r="I8" s="7" t="str">
        <f t="shared" ref="I8:I27" si="2">IF(OR(H8="MI-2A",H8="MI-4A",H8="MI-6"),"242P1",IF(OR(H8="MI-2B",H8="MI-4B"),"242P2",IF(OR(H8="MI-2C",H8="MI-4C"),"242P3","N/A")))</f>
        <v>242P3</v>
      </c>
      <c r="J8" s="7" t="s">
        <v>26</v>
      </c>
      <c r="K8" s="12" t="s">
        <v>27</v>
      </c>
      <c r="L8" s="12" t="s">
        <v>28</v>
      </c>
      <c r="M8" s="12" t="s">
        <v>29</v>
      </c>
      <c r="N8" s="12" t="s">
        <v>30</v>
      </c>
      <c r="O8" s="14">
        <f t="shared" si="0"/>
        <v>0.069444444444444</v>
      </c>
      <c r="P8" s="7" t="str">
        <f t="shared" si="1"/>
        <v>Tidak</v>
      </c>
      <c r="Q8" s="42"/>
    </row>
    <row r="9" spans="1:17">
      <c r="A9" s="24">
        <v>4</v>
      </c>
      <c r="B9" s="4" t="s">
        <v>21</v>
      </c>
      <c r="C9" s="9">
        <v>0.552083333333333</v>
      </c>
      <c r="D9" s="9">
        <v>0.621527777777778</v>
      </c>
      <c r="E9" s="6" t="s">
        <v>24</v>
      </c>
      <c r="F9" s="7">
        <v>2</v>
      </c>
      <c r="G9" s="7">
        <v>4</v>
      </c>
      <c r="H9" s="7" t="s">
        <v>25</v>
      </c>
      <c r="I9" s="7" t="str">
        <f t="shared" si="2"/>
        <v>242P1</v>
      </c>
      <c r="J9" s="7" t="s">
        <v>33</v>
      </c>
      <c r="K9" s="12" t="s">
        <v>34</v>
      </c>
      <c r="L9" s="12" t="s">
        <v>35</v>
      </c>
      <c r="M9" s="12" t="s">
        <v>36</v>
      </c>
      <c r="N9" s="12" t="s">
        <v>37</v>
      </c>
      <c r="O9" s="14">
        <f t="shared" si="0"/>
        <v>0.069444444444445</v>
      </c>
      <c r="P9" s="7" t="str">
        <f t="shared" si="1"/>
        <v>Tidak</v>
      </c>
      <c r="Q9" s="42"/>
    </row>
    <row r="10" spans="1:17">
      <c r="A10" s="24">
        <v>5</v>
      </c>
      <c r="B10" s="4" t="s">
        <v>21</v>
      </c>
      <c r="C10" s="9">
        <v>0.625</v>
      </c>
      <c r="D10" s="9">
        <v>0.694444444444444</v>
      </c>
      <c r="E10" s="6" t="s">
        <v>24</v>
      </c>
      <c r="F10" s="7">
        <v>2</v>
      </c>
      <c r="G10" s="7">
        <v>4</v>
      </c>
      <c r="H10" s="7" t="s">
        <v>31</v>
      </c>
      <c r="I10" s="7" t="str">
        <f t="shared" si="2"/>
        <v>242P2</v>
      </c>
      <c r="J10" s="7" t="s">
        <v>33</v>
      </c>
      <c r="K10" s="12" t="s">
        <v>34</v>
      </c>
      <c r="L10" s="12" t="s">
        <v>35</v>
      </c>
      <c r="M10" s="12" t="s">
        <v>36</v>
      </c>
      <c r="N10" s="12" t="s">
        <v>37</v>
      </c>
      <c r="O10" s="14">
        <f t="shared" si="0"/>
        <v>0.069444444444444</v>
      </c>
      <c r="P10" s="7" t="str">
        <f t="shared" si="1"/>
        <v>Tidak</v>
      </c>
      <c r="Q10" s="42"/>
    </row>
    <row r="11" spans="1:17">
      <c r="A11" s="24">
        <v>6</v>
      </c>
      <c r="B11" s="4" t="s">
        <v>21</v>
      </c>
      <c r="C11" s="5" t="s">
        <v>22</v>
      </c>
      <c r="D11" s="5" t="s">
        <v>23</v>
      </c>
      <c r="E11" s="10" t="s">
        <v>38</v>
      </c>
      <c r="F11" s="7">
        <v>2</v>
      </c>
      <c r="G11" s="7">
        <v>4</v>
      </c>
      <c r="H11" s="7" t="s">
        <v>32</v>
      </c>
      <c r="I11" s="7" t="str">
        <f t="shared" si="2"/>
        <v>242P3</v>
      </c>
      <c r="J11" s="7" t="s">
        <v>33</v>
      </c>
      <c r="K11" s="12" t="s">
        <v>34</v>
      </c>
      <c r="L11" s="12" t="s">
        <v>35</v>
      </c>
      <c r="M11" s="12" t="s">
        <v>36</v>
      </c>
      <c r="N11" s="12" t="s">
        <v>37</v>
      </c>
      <c r="O11" s="14">
        <f t="shared" si="0"/>
        <v>0.0694444444444445</v>
      </c>
      <c r="P11" s="7" t="str">
        <f>IF($H6=$H11,"Ya","Tidak")</f>
        <v>Tidak</v>
      </c>
      <c r="Q11" s="42"/>
    </row>
    <row r="12" spans="1:17">
      <c r="A12" s="24">
        <v>7</v>
      </c>
      <c r="B12" s="4" t="s">
        <v>21</v>
      </c>
      <c r="C12" s="9">
        <v>0.40625</v>
      </c>
      <c r="D12" s="9">
        <v>0.475694444444444</v>
      </c>
      <c r="E12" s="10" t="s">
        <v>38</v>
      </c>
      <c r="F12" s="7">
        <v>2</v>
      </c>
      <c r="G12" s="7">
        <v>4</v>
      </c>
      <c r="H12" s="7" t="s">
        <v>25</v>
      </c>
      <c r="I12" s="7" t="str">
        <f t="shared" si="2"/>
        <v>242P1</v>
      </c>
      <c r="J12" s="7" t="s">
        <v>39</v>
      </c>
      <c r="K12" s="12" t="s">
        <v>40</v>
      </c>
      <c r="L12" s="12" t="s">
        <v>41</v>
      </c>
      <c r="M12" s="12" t="s">
        <v>42</v>
      </c>
      <c r="N12" s="12" t="s">
        <v>43</v>
      </c>
      <c r="O12" s="14">
        <f t="shared" si="0"/>
        <v>0.069444444444444</v>
      </c>
      <c r="P12" s="7" t="str">
        <f t="shared" ref="P12:P15" si="3">IF($H7=$H12,"Ya","Tidak")</f>
        <v>Tidak</v>
      </c>
      <c r="Q12" s="42"/>
    </row>
    <row r="13" spans="1:17">
      <c r="A13" s="24">
        <v>8</v>
      </c>
      <c r="B13" s="4" t="s">
        <v>21</v>
      </c>
      <c r="C13" s="9">
        <v>0.479166666666667</v>
      </c>
      <c r="D13" s="9">
        <v>0.548611111111111</v>
      </c>
      <c r="E13" s="10" t="s">
        <v>38</v>
      </c>
      <c r="F13" s="7">
        <v>2</v>
      </c>
      <c r="G13" s="7">
        <v>4</v>
      </c>
      <c r="H13" s="7" t="s">
        <v>31</v>
      </c>
      <c r="I13" s="7" t="str">
        <f t="shared" si="2"/>
        <v>242P2</v>
      </c>
      <c r="J13" s="7" t="s">
        <v>39</v>
      </c>
      <c r="K13" s="12" t="s">
        <v>40</v>
      </c>
      <c r="L13" s="12" t="s">
        <v>41</v>
      </c>
      <c r="M13" s="12" t="s">
        <v>42</v>
      </c>
      <c r="N13" s="12" t="s">
        <v>43</v>
      </c>
      <c r="O13" s="14">
        <f t="shared" si="0"/>
        <v>0.069444444444444</v>
      </c>
      <c r="P13" s="7" t="str">
        <f t="shared" si="3"/>
        <v>Tidak</v>
      </c>
      <c r="Q13" s="42"/>
    </row>
    <row r="14" spans="1:17">
      <c r="A14" s="24">
        <v>9</v>
      </c>
      <c r="B14" s="4" t="s">
        <v>21</v>
      </c>
      <c r="C14" s="9">
        <v>0.552083333333333</v>
      </c>
      <c r="D14" s="9">
        <v>0.621527777777778</v>
      </c>
      <c r="E14" s="10" t="s">
        <v>38</v>
      </c>
      <c r="F14" s="7">
        <v>2</v>
      </c>
      <c r="G14" s="7">
        <v>4</v>
      </c>
      <c r="H14" s="7" t="s">
        <v>32</v>
      </c>
      <c r="I14" s="7" t="str">
        <f t="shared" si="2"/>
        <v>242P3</v>
      </c>
      <c r="J14" s="7" t="s">
        <v>39</v>
      </c>
      <c r="K14" s="12" t="s">
        <v>40</v>
      </c>
      <c r="L14" s="12" t="s">
        <v>41</v>
      </c>
      <c r="M14" s="12" t="s">
        <v>42</v>
      </c>
      <c r="N14" s="12" t="s">
        <v>43</v>
      </c>
      <c r="O14" s="14">
        <f t="shared" si="0"/>
        <v>0.069444444444445</v>
      </c>
      <c r="P14" s="7" t="str">
        <f t="shared" si="3"/>
        <v>Tidak</v>
      </c>
      <c r="Q14" s="42"/>
    </row>
    <row r="15" spans="1:17">
      <c r="A15" s="24">
        <v>10</v>
      </c>
      <c r="B15" s="4" t="s">
        <v>21</v>
      </c>
      <c r="C15" s="9">
        <v>0.625</v>
      </c>
      <c r="D15" s="9">
        <v>0.694444444444444</v>
      </c>
      <c r="E15" s="10" t="s">
        <v>38</v>
      </c>
      <c r="F15" s="7"/>
      <c r="G15" s="7"/>
      <c r="H15" s="7"/>
      <c r="I15" s="7"/>
      <c r="J15" s="7"/>
      <c r="K15" s="12"/>
      <c r="L15" s="12"/>
      <c r="M15" s="12"/>
      <c r="N15" s="12"/>
      <c r="O15" s="14">
        <f t="shared" si="0"/>
        <v>0.069444444444444</v>
      </c>
      <c r="P15" s="7" t="str">
        <f t="shared" si="3"/>
        <v>Tidak</v>
      </c>
      <c r="Q15" s="42"/>
    </row>
    <row r="16" ht="14.45" customHeight="1" spans="1:17">
      <c r="A16" s="25">
        <v>11</v>
      </c>
      <c r="B16" s="25" t="s">
        <v>21</v>
      </c>
      <c r="C16" s="26" t="s">
        <v>22</v>
      </c>
      <c r="D16" s="26">
        <v>0.416666666666667</v>
      </c>
      <c r="E16" s="27" t="s">
        <v>44</v>
      </c>
      <c r="F16" s="28">
        <v>2</v>
      </c>
      <c r="G16" s="28">
        <v>2</v>
      </c>
      <c r="H16" s="28" t="s">
        <v>45</v>
      </c>
      <c r="I16" s="28" t="str">
        <f t="shared" si="2"/>
        <v>242P1</v>
      </c>
      <c r="J16" s="28" t="s">
        <v>46</v>
      </c>
      <c r="K16" s="38" t="s">
        <v>47</v>
      </c>
      <c r="L16" s="38" t="s">
        <v>48</v>
      </c>
      <c r="M16" s="38" t="s">
        <v>49</v>
      </c>
      <c r="N16" s="38" t="s">
        <v>37</v>
      </c>
      <c r="O16" s="39">
        <f t="shared" si="0"/>
        <v>0.0833333333333337</v>
      </c>
      <c r="P16" s="28"/>
      <c r="Q16" s="42"/>
    </row>
    <row r="17" spans="1:17">
      <c r="A17" s="25" t="s">
        <v>21</v>
      </c>
      <c r="B17" s="25" t="s">
        <v>21</v>
      </c>
      <c r="C17" s="26">
        <v>0.420138888888889</v>
      </c>
      <c r="D17" s="26">
        <v>0.503472222222222</v>
      </c>
      <c r="E17" s="27"/>
      <c r="F17" s="28"/>
      <c r="G17" s="28"/>
      <c r="H17" s="28"/>
      <c r="I17" s="28" t="str">
        <f t="shared" si="2"/>
        <v>N/A</v>
      </c>
      <c r="J17" s="28"/>
      <c r="K17" s="38"/>
      <c r="L17" s="38"/>
      <c r="M17" s="38"/>
      <c r="N17" s="38"/>
      <c r="O17" s="39">
        <f t="shared" si="0"/>
        <v>0.083333333333333</v>
      </c>
      <c r="P17" s="28"/>
      <c r="Q17" s="42"/>
    </row>
    <row r="18" ht="14.45" customHeight="1" spans="1:17">
      <c r="A18" s="25">
        <v>12</v>
      </c>
      <c r="B18" s="25" t="s">
        <v>21</v>
      </c>
      <c r="C18" s="26">
        <v>0.506944444444444</v>
      </c>
      <c r="D18" s="26">
        <v>0.590277777777778</v>
      </c>
      <c r="E18" s="27" t="s">
        <v>44</v>
      </c>
      <c r="F18" s="28">
        <v>2</v>
      </c>
      <c r="G18" s="28">
        <v>2</v>
      </c>
      <c r="H18" s="28" t="s">
        <v>50</v>
      </c>
      <c r="I18" s="28" t="str">
        <f t="shared" si="2"/>
        <v>242P2</v>
      </c>
      <c r="J18" s="28" t="s">
        <v>46</v>
      </c>
      <c r="K18" s="38" t="s">
        <v>47</v>
      </c>
      <c r="L18" s="38" t="s">
        <v>48</v>
      </c>
      <c r="M18" s="38" t="s">
        <v>49</v>
      </c>
      <c r="N18" s="38" t="s">
        <v>37</v>
      </c>
      <c r="O18" s="39">
        <f t="shared" si="0"/>
        <v>0.083333333333334</v>
      </c>
      <c r="P18" s="28"/>
      <c r="Q18" s="42"/>
    </row>
    <row r="19" spans="1:17">
      <c r="A19" s="25" t="s">
        <v>21</v>
      </c>
      <c r="B19" s="25" t="s">
        <v>21</v>
      </c>
      <c r="C19" s="26">
        <v>0.59375</v>
      </c>
      <c r="D19" s="26">
        <v>0.677083333333333</v>
      </c>
      <c r="E19" s="27"/>
      <c r="F19" s="28"/>
      <c r="G19" s="28"/>
      <c r="H19" s="28"/>
      <c r="I19" s="28" t="str">
        <f t="shared" si="2"/>
        <v>N/A</v>
      </c>
      <c r="J19" s="28"/>
      <c r="K19" s="38"/>
      <c r="L19" s="38"/>
      <c r="M19" s="38"/>
      <c r="N19" s="38"/>
      <c r="O19" s="39">
        <f t="shared" si="0"/>
        <v>0.083333333333333</v>
      </c>
      <c r="P19" s="28"/>
      <c r="Q19" s="42"/>
    </row>
    <row r="20" ht="14.45" customHeight="1" spans="1:17">
      <c r="A20" s="25">
        <v>12</v>
      </c>
      <c r="B20" s="25" t="s">
        <v>21</v>
      </c>
      <c r="C20" s="26" t="s">
        <v>22</v>
      </c>
      <c r="D20" s="26">
        <v>0.416666666666667</v>
      </c>
      <c r="E20" s="27" t="s">
        <v>51</v>
      </c>
      <c r="F20" s="28">
        <v>2</v>
      </c>
      <c r="G20" s="28">
        <v>2</v>
      </c>
      <c r="H20" s="28" t="s">
        <v>52</v>
      </c>
      <c r="I20" s="28" t="str">
        <f t="shared" si="2"/>
        <v>242P3</v>
      </c>
      <c r="J20" s="28" t="s">
        <v>46</v>
      </c>
      <c r="K20" s="38" t="s">
        <v>47</v>
      </c>
      <c r="L20" s="38" t="s">
        <v>48</v>
      </c>
      <c r="M20" s="38" t="s">
        <v>49</v>
      </c>
      <c r="N20" s="38" t="s">
        <v>37</v>
      </c>
      <c r="O20" s="39">
        <f t="shared" si="0"/>
        <v>0.0833333333333337</v>
      </c>
      <c r="P20" s="28"/>
      <c r="Q20" s="42"/>
    </row>
    <row r="21" spans="1:17">
      <c r="A21" s="25" t="s">
        <v>53</v>
      </c>
      <c r="B21" s="25" t="s">
        <v>21</v>
      </c>
      <c r="C21" s="26">
        <v>0.420138888888889</v>
      </c>
      <c r="D21" s="26">
        <v>0.503472222222222</v>
      </c>
      <c r="E21" s="27"/>
      <c r="F21" s="28"/>
      <c r="G21" s="28"/>
      <c r="H21" s="28"/>
      <c r="I21" s="28" t="str">
        <f t="shared" si="2"/>
        <v>N/A</v>
      </c>
      <c r="J21" s="28"/>
      <c r="K21" s="38"/>
      <c r="L21" s="38"/>
      <c r="M21" s="38"/>
      <c r="N21" s="38"/>
      <c r="O21" s="39">
        <f t="shared" si="0"/>
        <v>0.0833333333333332</v>
      </c>
      <c r="P21" s="28"/>
      <c r="Q21" s="42"/>
    </row>
    <row r="22" spans="1:17">
      <c r="A22" s="25">
        <v>13</v>
      </c>
      <c r="B22" s="25" t="s">
        <v>21</v>
      </c>
      <c r="C22" s="26" t="s">
        <v>22</v>
      </c>
      <c r="D22" s="26">
        <v>0.416666666666667</v>
      </c>
      <c r="E22" s="29" t="s">
        <v>54</v>
      </c>
      <c r="F22" s="28">
        <v>2</v>
      </c>
      <c r="G22" s="28">
        <v>2</v>
      </c>
      <c r="H22" s="28" t="s">
        <v>45</v>
      </c>
      <c r="I22" s="28" t="str">
        <f t="shared" si="2"/>
        <v>242P1</v>
      </c>
      <c r="J22" s="28" t="s">
        <v>55</v>
      </c>
      <c r="K22" s="38" t="s">
        <v>56</v>
      </c>
      <c r="L22" s="38" t="s">
        <v>57</v>
      </c>
      <c r="M22" s="38" t="s">
        <v>58</v>
      </c>
      <c r="N22" s="38" t="s">
        <v>59</v>
      </c>
      <c r="O22" s="39">
        <f t="shared" si="0"/>
        <v>0.0833333333333337</v>
      </c>
      <c r="P22" s="28"/>
      <c r="Q22" s="42"/>
    </row>
    <row r="23" spans="1:17">
      <c r="A23" s="25" t="s">
        <v>53</v>
      </c>
      <c r="B23" s="25"/>
      <c r="C23" s="26">
        <v>0.420138888888889</v>
      </c>
      <c r="D23" s="26">
        <v>0.503472222222222</v>
      </c>
      <c r="E23" s="29"/>
      <c r="F23" s="28"/>
      <c r="G23" s="28"/>
      <c r="H23" s="28"/>
      <c r="I23" s="28" t="str">
        <f t="shared" si="2"/>
        <v>N/A</v>
      </c>
      <c r="J23" s="28"/>
      <c r="K23" s="38"/>
      <c r="L23" s="38"/>
      <c r="M23" s="38"/>
      <c r="N23" s="38"/>
      <c r="O23" s="39">
        <f t="shared" si="0"/>
        <v>0.083333333333333</v>
      </c>
      <c r="P23" s="28"/>
      <c r="Q23" s="42"/>
    </row>
    <row r="24" spans="1:17">
      <c r="A24" s="25">
        <v>13</v>
      </c>
      <c r="B24" s="25" t="s">
        <v>21</v>
      </c>
      <c r="C24" s="26">
        <v>0.506944444444444</v>
      </c>
      <c r="D24" s="26">
        <v>0.590277777777778</v>
      </c>
      <c r="E24" s="29" t="s">
        <v>54</v>
      </c>
      <c r="F24" s="28">
        <v>2</v>
      </c>
      <c r="G24" s="28">
        <v>2</v>
      </c>
      <c r="H24" s="28" t="s">
        <v>50</v>
      </c>
      <c r="I24" s="28" t="str">
        <f t="shared" si="2"/>
        <v>242P2</v>
      </c>
      <c r="J24" s="28" t="s">
        <v>55</v>
      </c>
      <c r="K24" s="38" t="s">
        <v>56</v>
      </c>
      <c r="L24" s="38" t="s">
        <v>57</v>
      </c>
      <c r="M24" s="38" t="s">
        <v>58</v>
      </c>
      <c r="N24" s="38" t="s">
        <v>59</v>
      </c>
      <c r="O24" s="39">
        <f t="shared" si="0"/>
        <v>0.083333333333334</v>
      </c>
      <c r="P24" s="28"/>
      <c r="Q24" s="42"/>
    </row>
    <row r="25" spans="1:17">
      <c r="A25" s="25" t="s">
        <v>60</v>
      </c>
      <c r="B25" s="25"/>
      <c r="C25" s="26">
        <v>0.59375</v>
      </c>
      <c r="D25" s="26">
        <v>0.677083333333333</v>
      </c>
      <c r="E25" s="29"/>
      <c r="F25" s="28"/>
      <c r="G25" s="28"/>
      <c r="H25" s="28"/>
      <c r="I25" s="28" t="str">
        <f t="shared" si="2"/>
        <v>N/A</v>
      </c>
      <c r="J25" s="28"/>
      <c r="K25" s="38"/>
      <c r="L25" s="38"/>
      <c r="M25" s="38"/>
      <c r="N25" s="38"/>
      <c r="O25" s="39">
        <f t="shared" si="0"/>
        <v>0.083333333333333</v>
      </c>
      <c r="P25" s="28"/>
      <c r="Q25" s="42"/>
    </row>
    <row r="26" ht="14.45" customHeight="1" spans="1:17">
      <c r="A26" s="25">
        <v>14</v>
      </c>
      <c r="B26" s="25" t="s">
        <v>21</v>
      </c>
      <c r="C26" s="26">
        <v>0.506944444444444</v>
      </c>
      <c r="D26" s="26">
        <v>0.590277777777778</v>
      </c>
      <c r="E26" s="27" t="s">
        <v>51</v>
      </c>
      <c r="F26" s="28">
        <v>2</v>
      </c>
      <c r="G26" s="28">
        <v>2</v>
      </c>
      <c r="H26" s="28" t="s">
        <v>52</v>
      </c>
      <c r="I26" s="28" t="str">
        <f t="shared" si="2"/>
        <v>242P3</v>
      </c>
      <c r="J26" s="28" t="s">
        <v>55</v>
      </c>
      <c r="K26" s="38" t="s">
        <v>56</v>
      </c>
      <c r="L26" s="38" t="s">
        <v>57</v>
      </c>
      <c r="M26" s="38" t="s">
        <v>58</v>
      </c>
      <c r="N26" s="38" t="s">
        <v>59</v>
      </c>
      <c r="O26" s="39">
        <f t="shared" si="0"/>
        <v>0.083333333333334</v>
      </c>
      <c r="P26" s="28"/>
      <c r="Q26" s="42"/>
    </row>
    <row r="27" spans="1:17">
      <c r="A27" s="25" t="s">
        <v>60</v>
      </c>
      <c r="B27" s="25"/>
      <c r="C27" s="26">
        <v>0.59375</v>
      </c>
      <c r="D27" s="26">
        <v>0.677083333333333</v>
      </c>
      <c r="E27" s="27"/>
      <c r="F27" s="28"/>
      <c r="G27" s="28"/>
      <c r="H27" s="28"/>
      <c r="I27" s="28" t="str">
        <f t="shared" si="2"/>
        <v>N/A</v>
      </c>
      <c r="J27" s="28"/>
      <c r="K27" s="38"/>
      <c r="L27" s="38"/>
      <c r="M27" s="38"/>
      <c r="N27" s="38"/>
      <c r="O27" s="39">
        <f t="shared" si="0"/>
        <v>0.083333333333333</v>
      </c>
      <c r="P27" s="28"/>
      <c r="Q27" s="42"/>
    </row>
    <row r="28" spans="1:17">
      <c r="A28" s="23" t="s">
        <v>61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42"/>
    </row>
    <row r="29" spans="1:17">
      <c r="A29" s="24">
        <v>1</v>
      </c>
      <c r="B29" s="4" t="s">
        <v>53</v>
      </c>
      <c r="C29" s="5" t="s">
        <v>22</v>
      </c>
      <c r="D29" s="5" t="s">
        <v>23</v>
      </c>
      <c r="E29" s="6" t="s">
        <v>24</v>
      </c>
      <c r="F29" s="7">
        <v>2</v>
      </c>
      <c r="G29" s="7">
        <v>2</v>
      </c>
      <c r="H29" s="7" t="s">
        <v>45</v>
      </c>
      <c r="I29" s="7" t="str">
        <f>IF(OR(H29="MI-2A",H29="MI-4A",H29="MI-6"),"242P1",IF(OR(H29="MI-2B",H29="MI-4B"),"242P2",IF(OR(H29="MI-2C",H29="MI-4C"),"242P3","N/A")))</f>
        <v>242P1</v>
      </c>
      <c r="J29" s="7" t="s">
        <v>62</v>
      </c>
      <c r="K29" s="12" t="s">
        <v>63</v>
      </c>
      <c r="L29" s="12" t="s">
        <v>64</v>
      </c>
      <c r="M29" s="12" t="s">
        <v>65</v>
      </c>
      <c r="N29" s="12" t="s">
        <v>59</v>
      </c>
      <c r="O29" s="14">
        <f t="shared" ref="O29:O52" si="4">D29-C29</f>
        <v>0.0694444444444445</v>
      </c>
      <c r="P29" s="7" t="str">
        <f>IF($H29=$H34,"Ya","Tidak")</f>
        <v>Tidak</v>
      </c>
      <c r="Q29" s="42"/>
    </row>
    <row r="30" spans="1:17">
      <c r="A30" s="24">
        <v>2</v>
      </c>
      <c r="B30" s="4" t="s">
        <v>53</v>
      </c>
      <c r="C30" s="9">
        <v>0.40625</v>
      </c>
      <c r="D30" s="9">
        <v>0.475694444444444</v>
      </c>
      <c r="E30" s="6" t="s">
        <v>24</v>
      </c>
      <c r="F30" s="7">
        <v>2</v>
      </c>
      <c r="G30" s="7">
        <v>2</v>
      </c>
      <c r="H30" s="7" t="s">
        <v>50</v>
      </c>
      <c r="I30" s="7" t="str">
        <f t="shared" ref="I30:I32" si="5">IF(OR(H30="MI-2A",H30="MI-4A",H30="MI-6"),"242P1",IF(OR(H30="MI-2B",H30="MI-4B"),"242P2",IF(OR(H30="MI-2C",H30="MI-4C"),"242P3","N/A")))</f>
        <v>242P2</v>
      </c>
      <c r="J30" s="7" t="s">
        <v>62</v>
      </c>
      <c r="K30" s="12" t="s">
        <v>63</v>
      </c>
      <c r="L30" s="12" t="s">
        <v>64</v>
      </c>
      <c r="M30" s="12" t="s">
        <v>65</v>
      </c>
      <c r="N30" s="12" t="s">
        <v>59</v>
      </c>
      <c r="O30" s="14">
        <f t="shared" si="4"/>
        <v>0.069444444444444</v>
      </c>
      <c r="P30" s="7" t="str">
        <f t="shared" ref="P30:P33" si="6">IF($H30=$H35,"Ya","Tidak")</f>
        <v>Tidak</v>
      </c>
      <c r="Q30" s="42"/>
    </row>
    <row r="31" spans="1:17">
      <c r="A31" s="24">
        <v>3</v>
      </c>
      <c r="B31" s="4" t="s">
        <v>53</v>
      </c>
      <c r="C31" s="9">
        <v>0.479166666666667</v>
      </c>
      <c r="D31" s="9">
        <v>0.548611111111111</v>
      </c>
      <c r="E31" s="6" t="s">
        <v>24</v>
      </c>
      <c r="F31" s="7">
        <v>2</v>
      </c>
      <c r="G31" s="7">
        <v>2</v>
      </c>
      <c r="H31" s="7" t="s">
        <v>52</v>
      </c>
      <c r="I31" s="7" t="str">
        <f t="shared" si="5"/>
        <v>242P3</v>
      </c>
      <c r="J31" s="7" t="s">
        <v>62</v>
      </c>
      <c r="K31" s="12" t="s">
        <v>63</v>
      </c>
      <c r="L31" s="12" t="s">
        <v>64</v>
      </c>
      <c r="M31" s="12" t="s">
        <v>65</v>
      </c>
      <c r="N31" s="12" t="s">
        <v>59</v>
      </c>
      <c r="O31" s="14">
        <f t="shared" si="4"/>
        <v>0.069444444444444</v>
      </c>
      <c r="P31" s="7" t="str">
        <f t="shared" si="6"/>
        <v>Tidak</v>
      </c>
      <c r="Q31" s="42"/>
    </row>
    <row r="32" spans="1:17">
      <c r="A32" s="24">
        <v>4</v>
      </c>
      <c r="B32" s="30" t="s">
        <v>53</v>
      </c>
      <c r="C32" s="31">
        <v>0.552083333333333</v>
      </c>
      <c r="D32" s="31">
        <v>0.621527777777778</v>
      </c>
      <c r="E32" s="32" t="s">
        <v>24</v>
      </c>
      <c r="F32" s="33">
        <v>2</v>
      </c>
      <c r="G32" s="33">
        <v>2</v>
      </c>
      <c r="H32" s="33" t="s">
        <v>52</v>
      </c>
      <c r="I32" s="33" t="str">
        <f t="shared" si="5"/>
        <v>242P3</v>
      </c>
      <c r="J32" s="33" t="s">
        <v>66</v>
      </c>
      <c r="K32" s="40" t="s">
        <v>67</v>
      </c>
      <c r="L32" s="40" t="s">
        <v>68</v>
      </c>
      <c r="M32" s="40" t="s">
        <v>65</v>
      </c>
      <c r="N32" s="40" t="s">
        <v>69</v>
      </c>
      <c r="O32" s="41">
        <f t="shared" si="4"/>
        <v>0.069444444444445</v>
      </c>
      <c r="P32" s="33" t="str">
        <f t="shared" si="6"/>
        <v>Tidak</v>
      </c>
      <c r="Q32" s="42"/>
    </row>
    <row r="33" spans="1:17">
      <c r="A33" s="24">
        <v>5</v>
      </c>
      <c r="B33" s="4" t="s">
        <v>53</v>
      </c>
      <c r="C33" s="9">
        <v>0.625</v>
      </c>
      <c r="D33" s="9">
        <v>0.694444444444444</v>
      </c>
      <c r="E33" s="6" t="s">
        <v>24</v>
      </c>
      <c r="F33" s="7"/>
      <c r="G33" s="7"/>
      <c r="H33" s="7"/>
      <c r="I33" s="7"/>
      <c r="J33" s="7"/>
      <c r="K33" s="12"/>
      <c r="L33" s="12"/>
      <c r="M33" s="12"/>
      <c r="N33" s="12"/>
      <c r="O33" s="14">
        <f t="shared" si="4"/>
        <v>0.069444444444444</v>
      </c>
      <c r="P33" s="7" t="str">
        <f t="shared" si="6"/>
        <v>Tidak</v>
      </c>
      <c r="Q33" s="42"/>
    </row>
    <row r="34" spans="1:17">
      <c r="A34" s="24">
        <v>6</v>
      </c>
      <c r="B34" s="4" t="s">
        <v>53</v>
      </c>
      <c r="C34" s="5" t="s">
        <v>22</v>
      </c>
      <c r="D34" s="5" t="s">
        <v>23</v>
      </c>
      <c r="E34" s="10" t="s">
        <v>38</v>
      </c>
      <c r="F34" s="7">
        <v>2</v>
      </c>
      <c r="G34" s="7">
        <v>2</v>
      </c>
      <c r="H34" s="7" t="s">
        <v>52</v>
      </c>
      <c r="I34" s="7" t="str">
        <f>IF(OR(H34="MI-2A",H34="MI-4A",H34="MI-6"),"242P1",IF(OR(H34="MI-2B",H34="MI-4B"),"242P2",IF(OR(H34="MI-2C",H34="MI-4C"),"242P3","N/A")))</f>
        <v>242P3</v>
      </c>
      <c r="J34" s="7" t="s">
        <v>70</v>
      </c>
      <c r="K34" s="12" t="s">
        <v>71</v>
      </c>
      <c r="L34" s="12" t="s">
        <v>72</v>
      </c>
      <c r="M34" s="12" t="s">
        <v>73</v>
      </c>
      <c r="N34" s="12" t="s">
        <v>58</v>
      </c>
      <c r="O34" s="14">
        <f t="shared" si="4"/>
        <v>0.0694444444444445</v>
      </c>
      <c r="P34" s="7" t="str">
        <f>IF($H29=$H34,"Ya","Tidak")</f>
        <v>Tidak</v>
      </c>
      <c r="Q34" s="42"/>
    </row>
    <row r="35" spans="1:17">
      <c r="A35" s="24">
        <v>7</v>
      </c>
      <c r="B35" s="4" t="s">
        <v>53</v>
      </c>
      <c r="C35" s="9">
        <v>0.40625</v>
      </c>
      <c r="D35" s="9">
        <v>0.475694444444444</v>
      </c>
      <c r="E35" s="10" t="s">
        <v>38</v>
      </c>
      <c r="F35" s="7">
        <v>2</v>
      </c>
      <c r="G35" s="7">
        <v>2</v>
      </c>
      <c r="H35" s="7" t="s">
        <v>45</v>
      </c>
      <c r="I35" s="7" t="str">
        <f t="shared" ref="I35:I52" si="7">IF(OR(H35="MI-2A",H35="MI-4A",H35="MI-6"),"242P1",IF(OR(H35="MI-2B",H35="MI-4B"),"242P2",IF(OR(H35="MI-2C",H35="MI-4C"),"242P3","N/A")))</f>
        <v>242P1</v>
      </c>
      <c r="J35" s="7" t="s">
        <v>70</v>
      </c>
      <c r="K35" s="12" t="s">
        <v>71</v>
      </c>
      <c r="L35" s="12" t="s">
        <v>72</v>
      </c>
      <c r="M35" s="12" t="s">
        <v>73</v>
      </c>
      <c r="N35" s="12" t="s">
        <v>58</v>
      </c>
      <c r="O35" s="14">
        <f t="shared" si="4"/>
        <v>0.069444444444444</v>
      </c>
      <c r="P35" s="7" t="str">
        <f t="shared" ref="P35:P38" si="8">IF($H30=$H35,"Ya","Tidak")</f>
        <v>Tidak</v>
      </c>
      <c r="Q35" s="42"/>
    </row>
    <row r="36" spans="1:17">
      <c r="A36" s="24">
        <v>8</v>
      </c>
      <c r="B36" s="4" t="s">
        <v>53</v>
      </c>
      <c r="C36" s="9">
        <v>0.479166666666667</v>
      </c>
      <c r="D36" s="9">
        <v>0.548611111111111</v>
      </c>
      <c r="E36" s="10" t="s">
        <v>38</v>
      </c>
      <c r="F36" s="7">
        <v>2</v>
      </c>
      <c r="G36" s="7">
        <v>2</v>
      </c>
      <c r="H36" s="7" t="s">
        <v>50</v>
      </c>
      <c r="I36" s="7" t="str">
        <f t="shared" si="7"/>
        <v>242P2</v>
      </c>
      <c r="J36" s="7" t="s">
        <v>70</v>
      </c>
      <c r="K36" s="12" t="s">
        <v>71</v>
      </c>
      <c r="L36" s="12" t="s">
        <v>72</v>
      </c>
      <c r="M36" s="12" t="s">
        <v>73</v>
      </c>
      <c r="N36" s="12" t="s">
        <v>58</v>
      </c>
      <c r="O36" s="14">
        <f t="shared" si="4"/>
        <v>0.069444444444444</v>
      </c>
      <c r="P36" s="7" t="str">
        <f t="shared" si="8"/>
        <v>Tidak</v>
      </c>
      <c r="Q36" s="42"/>
    </row>
    <row r="37" spans="1:17">
      <c r="A37" s="24">
        <v>9</v>
      </c>
      <c r="B37" s="30" t="s">
        <v>53</v>
      </c>
      <c r="C37" s="31">
        <v>0.552083333333333</v>
      </c>
      <c r="D37" s="31">
        <v>0.621527777777778</v>
      </c>
      <c r="E37" s="34" t="s">
        <v>38</v>
      </c>
      <c r="F37" s="33">
        <v>2</v>
      </c>
      <c r="G37" s="33">
        <v>2</v>
      </c>
      <c r="H37" s="33" t="s">
        <v>45</v>
      </c>
      <c r="I37" s="33" t="str">
        <f t="shared" si="7"/>
        <v>242P1</v>
      </c>
      <c r="J37" s="33" t="s">
        <v>66</v>
      </c>
      <c r="K37" s="40" t="s">
        <v>67</v>
      </c>
      <c r="L37" s="40" t="s">
        <v>68</v>
      </c>
      <c r="M37" s="40" t="s">
        <v>65</v>
      </c>
      <c r="N37" s="40" t="s">
        <v>69</v>
      </c>
      <c r="O37" s="41">
        <f t="shared" si="4"/>
        <v>0.069444444444445</v>
      </c>
      <c r="P37" s="33" t="str">
        <f t="shared" si="8"/>
        <v>Tidak</v>
      </c>
      <c r="Q37" s="42"/>
    </row>
    <row r="38" spans="1:17">
      <c r="A38" s="24">
        <v>10</v>
      </c>
      <c r="B38" s="30" t="s">
        <v>53</v>
      </c>
      <c r="C38" s="31">
        <v>0.625</v>
      </c>
      <c r="D38" s="31">
        <v>0.694444444444444</v>
      </c>
      <c r="E38" s="34" t="s">
        <v>38</v>
      </c>
      <c r="F38" s="33">
        <v>2</v>
      </c>
      <c r="G38" s="33">
        <v>2</v>
      </c>
      <c r="H38" s="33" t="s">
        <v>50</v>
      </c>
      <c r="I38" s="33" t="str">
        <f t="shared" si="7"/>
        <v>242P2</v>
      </c>
      <c r="J38" s="33" t="s">
        <v>66</v>
      </c>
      <c r="K38" s="40" t="s">
        <v>67</v>
      </c>
      <c r="L38" s="40" t="s">
        <v>68</v>
      </c>
      <c r="M38" s="40" t="s">
        <v>65</v>
      </c>
      <c r="N38" s="40" t="s">
        <v>69</v>
      </c>
      <c r="O38" s="41">
        <f t="shared" si="4"/>
        <v>0.069444444444444</v>
      </c>
      <c r="P38" s="33" t="str">
        <f t="shared" si="8"/>
        <v>Tidak</v>
      </c>
      <c r="Q38" s="42"/>
    </row>
    <row r="39" spans="1:17">
      <c r="A39" s="25">
        <v>11</v>
      </c>
      <c r="B39" s="25" t="s">
        <v>53</v>
      </c>
      <c r="C39" s="26" t="s">
        <v>22</v>
      </c>
      <c r="D39" s="26">
        <v>0.416666666666667</v>
      </c>
      <c r="E39" s="27" t="s">
        <v>74</v>
      </c>
      <c r="F39" s="28">
        <v>2</v>
      </c>
      <c r="G39" s="28">
        <v>4</v>
      </c>
      <c r="H39" s="28" t="s">
        <v>25</v>
      </c>
      <c r="I39" s="28" t="str">
        <f t="shared" si="7"/>
        <v>242P1</v>
      </c>
      <c r="J39" s="28" t="s">
        <v>75</v>
      </c>
      <c r="K39" s="38" t="s">
        <v>76</v>
      </c>
      <c r="L39" s="38" t="s">
        <v>77</v>
      </c>
      <c r="M39" s="38" t="s">
        <v>69</v>
      </c>
      <c r="N39" s="38" t="s">
        <v>49</v>
      </c>
      <c r="O39" s="39">
        <f t="shared" si="4"/>
        <v>0.0833333333333337</v>
      </c>
      <c r="P39" s="28"/>
      <c r="Q39" s="42"/>
    </row>
    <row r="40" spans="1:17">
      <c r="A40" s="25" t="s">
        <v>21</v>
      </c>
      <c r="B40" s="25"/>
      <c r="C40" s="26">
        <v>0.420138888888889</v>
      </c>
      <c r="D40" s="26">
        <v>0.503472222222222</v>
      </c>
      <c r="E40" s="27"/>
      <c r="F40" s="28"/>
      <c r="G40" s="28"/>
      <c r="H40" s="28"/>
      <c r="I40" s="28" t="str">
        <f t="shared" si="7"/>
        <v>N/A</v>
      </c>
      <c r="J40" s="28"/>
      <c r="K40" s="38"/>
      <c r="L40" s="38"/>
      <c r="M40" s="38"/>
      <c r="N40" s="38"/>
      <c r="O40" s="39">
        <f t="shared" si="4"/>
        <v>0.083333333333333</v>
      </c>
      <c r="P40" s="28"/>
      <c r="Q40" s="42"/>
    </row>
    <row r="41" spans="1:17">
      <c r="A41" s="25">
        <v>12</v>
      </c>
      <c r="B41" s="25" t="s">
        <v>53</v>
      </c>
      <c r="C41" s="26">
        <v>0.506944444444444</v>
      </c>
      <c r="D41" s="26">
        <v>0.590277777777778</v>
      </c>
      <c r="E41" s="27" t="s">
        <v>74</v>
      </c>
      <c r="F41" s="28">
        <v>2</v>
      </c>
      <c r="G41" s="28">
        <v>4</v>
      </c>
      <c r="H41" s="28" t="s">
        <v>31</v>
      </c>
      <c r="I41" s="28" t="str">
        <f t="shared" si="7"/>
        <v>242P2</v>
      </c>
      <c r="J41" s="28" t="s">
        <v>75</v>
      </c>
      <c r="K41" s="38" t="s">
        <v>76</v>
      </c>
      <c r="L41" s="38" t="s">
        <v>77</v>
      </c>
      <c r="M41" s="38" t="s">
        <v>69</v>
      </c>
      <c r="N41" s="38" t="s">
        <v>49</v>
      </c>
      <c r="O41" s="39">
        <f t="shared" si="4"/>
        <v>0.083333333333334</v>
      </c>
      <c r="P41" s="28"/>
      <c r="Q41" s="42"/>
    </row>
    <row r="42" spans="1:17">
      <c r="A42" s="25" t="s">
        <v>21</v>
      </c>
      <c r="B42" s="25"/>
      <c r="C42" s="26">
        <v>0.59375</v>
      </c>
      <c r="D42" s="26">
        <v>0.677083333333333</v>
      </c>
      <c r="E42" s="27"/>
      <c r="F42" s="28"/>
      <c r="G42" s="28"/>
      <c r="H42" s="28"/>
      <c r="I42" s="28" t="str">
        <f t="shared" si="7"/>
        <v>N/A</v>
      </c>
      <c r="J42" s="28"/>
      <c r="K42" s="38"/>
      <c r="L42" s="38"/>
      <c r="M42" s="38"/>
      <c r="N42" s="38"/>
      <c r="O42" s="39">
        <f t="shared" si="4"/>
        <v>0.083333333333333</v>
      </c>
      <c r="P42" s="28"/>
      <c r="Q42" s="42"/>
    </row>
    <row r="43" ht="14.45" customHeight="1" spans="1:17">
      <c r="A43" s="25">
        <v>13</v>
      </c>
      <c r="B43" s="25" t="s">
        <v>53</v>
      </c>
      <c r="C43" s="26">
        <v>0.506944444444444</v>
      </c>
      <c r="D43" s="26">
        <v>0.590277777777778</v>
      </c>
      <c r="E43" s="27" t="s">
        <v>51</v>
      </c>
      <c r="F43" s="28">
        <v>2</v>
      </c>
      <c r="G43" s="28">
        <v>4</v>
      </c>
      <c r="H43" s="28" t="s">
        <v>32</v>
      </c>
      <c r="I43" s="28" t="str">
        <f t="shared" si="7"/>
        <v>242P3</v>
      </c>
      <c r="J43" s="28" t="s">
        <v>75</v>
      </c>
      <c r="K43" s="38" t="s">
        <v>76</v>
      </c>
      <c r="L43" s="38" t="s">
        <v>77</v>
      </c>
      <c r="M43" s="38" t="s">
        <v>69</v>
      </c>
      <c r="N43" s="38" t="s">
        <v>49</v>
      </c>
      <c r="O43" s="39">
        <f t="shared" si="4"/>
        <v>0.083333333333334</v>
      </c>
      <c r="P43" s="28"/>
      <c r="Q43" s="42"/>
    </row>
    <row r="44" spans="1:17">
      <c r="A44" s="25" t="s">
        <v>53</v>
      </c>
      <c r="B44" s="25"/>
      <c r="C44" s="26">
        <v>0.59375</v>
      </c>
      <c r="D44" s="26">
        <v>0.677083333333333</v>
      </c>
      <c r="E44" s="27"/>
      <c r="F44" s="28"/>
      <c r="G44" s="28"/>
      <c r="H44" s="28"/>
      <c r="I44" s="28" t="str">
        <f t="shared" si="7"/>
        <v>N/A</v>
      </c>
      <c r="J44" s="28"/>
      <c r="K44" s="38"/>
      <c r="L44" s="38"/>
      <c r="M44" s="38"/>
      <c r="N44" s="38"/>
      <c r="O44" s="39">
        <f t="shared" si="4"/>
        <v>0.083333333333333</v>
      </c>
      <c r="P44" s="28"/>
      <c r="Q44" s="42"/>
    </row>
    <row r="45" ht="14.45" customHeight="1" spans="1:17">
      <c r="A45" s="25">
        <v>14</v>
      </c>
      <c r="B45" s="25" t="s">
        <v>53</v>
      </c>
      <c r="C45" s="26">
        <v>0.506944444444444</v>
      </c>
      <c r="D45" s="26">
        <v>0.590277777777778</v>
      </c>
      <c r="E45" s="27" t="s">
        <v>78</v>
      </c>
      <c r="F45" s="28">
        <v>2</v>
      </c>
      <c r="G45" s="28">
        <v>4</v>
      </c>
      <c r="H45" s="28" t="s">
        <v>25</v>
      </c>
      <c r="I45" s="28" t="str">
        <f t="shared" si="7"/>
        <v>242P1</v>
      </c>
      <c r="J45" s="28" t="s">
        <v>79</v>
      </c>
      <c r="K45" s="38" t="s">
        <v>80</v>
      </c>
      <c r="L45" s="38" t="s">
        <v>35</v>
      </c>
      <c r="M45" s="38" t="s">
        <v>65</v>
      </c>
      <c r="N45" s="38" t="s">
        <v>37</v>
      </c>
      <c r="O45" s="39">
        <f t="shared" si="4"/>
        <v>0.083333333333334</v>
      </c>
      <c r="P45" s="28"/>
      <c r="Q45" s="42"/>
    </row>
    <row r="46" spans="1:17">
      <c r="A46" s="25" t="s">
        <v>53</v>
      </c>
      <c r="B46" s="25"/>
      <c r="C46" s="26">
        <v>0.59375</v>
      </c>
      <c r="D46" s="26">
        <v>0.677083333333333</v>
      </c>
      <c r="E46" s="27"/>
      <c r="F46" s="28"/>
      <c r="G46" s="28"/>
      <c r="H46" s="28"/>
      <c r="I46" s="28" t="str">
        <f t="shared" si="7"/>
        <v>N/A</v>
      </c>
      <c r="J46" s="28"/>
      <c r="K46" s="38"/>
      <c r="L46" s="38"/>
      <c r="M46" s="38"/>
      <c r="N46" s="38"/>
      <c r="O46" s="39">
        <f t="shared" si="4"/>
        <v>0.083333333333333</v>
      </c>
      <c r="P46" s="28"/>
      <c r="Q46" s="42"/>
    </row>
    <row r="47" ht="14.45" customHeight="1" spans="1:17">
      <c r="A47" s="25">
        <v>15</v>
      </c>
      <c r="B47" s="25" t="s">
        <v>53</v>
      </c>
      <c r="C47" s="26" t="s">
        <v>22</v>
      </c>
      <c r="D47" s="26">
        <v>0.416666666666667</v>
      </c>
      <c r="E47" s="27" t="s">
        <v>78</v>
      </c>
      <c r="F47" s="28">
        <v>2</v>
      </c>
      <c r="G47" s="28">
        <v>4</v>
      </c>
      <c r="H47" s="28" t="s">
        <v>31</v>
      </c>
      <c r="I47" s="28" t="str">
        <f t="shared" si="7"/>
        <v>242P2</v>
      </c>
      <c r="J47" s="28" t="s">
        <v>79</v>
      </c>
      <c r="K47" s="38" t="s">
        <v>80</v>
      </c>
      <c r="L47" s="38" t="s">
        <v>35</v>
      </c>
      <c r="M47" s="38" t="s">
        <v>65</v>
      </c>
      <c r="N47" s="38" t="s">
        <v>37</v>
      </c>
      <c r="O47" s="39">
        <f t="shared" si="4"/>
        <v>0.0833333333333337</v>
      </c>
      <c r="P47" s="28"/>
      <c r="Q47" s="42"/>
    </row>
    <row r="48" spans="1:17">
      <c r="A48" s="25" t="s">
        <v>60</v>
      </c>
      <c r="B48" s="25"/>
      <c r="C48" s="26">
        <v>0.420138888888889</v>
      </c>
      <c r="D48" s="26">
        <v>0.503472222222222</v>
      </c>
      <c r="E48" s="27"/>
      <c r="F48" s="28"/>
      <c r="G48" s="28"/>
      <c r="H48" s="28"/>
      <c r="I48" s="28" t="str">
        <f t="shared" si="7"/>
        <v>N/A</v>
      </c>
      <c r="J48" s="28"/>
      <c r="K48" s="38"/>
      <c r="L48" s="38"/>
      <c r="M48" s="38"/>
      <c r="N48" s="38"/>
      <c r="O48" s="39">
        <f t="shared" si="4"/>
        <v>0.083333333333333</v>
      </c>
      <c r="P48" s="28"/>
      <c r="Q48" s="42"/>
    </row>
    <row r="49" ht="14.45" customHeight="1" spans="1:17">
      <c r="A49" s="25">
        <v>16</v>
      </c>
      <c r="B49" s="25" t="s">
        <v>53</v>
      </c>
      <c r="C49" s="26" t="s">
        <v>22</v>
      </c>
      <c r="D49" s="26">
        <v>0.416666666666667</v>
      </c>
      <c r="E49" s="27" t="s">
        <v>81</v>
      </c>
      <c r="F49" s="28">
        <v>2</v>
      </c>
      <c r="G49" s="28">
        <v>4</v>
      </c>
      <c r="H49" s="28" t="s">
        <v>32</v>
      </c>
      <c r="I49" s="28" t="str">
        <f t="shared" si="7"/>
        <v>242P3</v>
      </c>
      <c r="J49" s="28" t="s">
        <v>79</v>
      </c>
      <c r="K49" s="38" t="s">
        <v>80</v>
      </c>
      <c r="L49" s="38" t="s">
        <v>35</v>
      </c>
      <c r="M49" s="38" t="s">
        <v>65</v>
      </c>
      <c r="N49" s="38" t="s">
        <v>37</v>
      </c>
      <c r="O49" s="39">
        <f t="shared" si="4"/>
        <v>0.0833333333333337</v>
      </c>
      <c r="P49" s="28"/>
      <c r="Q49" s="42"/>
    </row>
    <row r="50" spans="1:17">
      <c r="A50" s="25" t="s">
        <v>60</v>
      </c>
      <c r="B50" s="25"/>
      <c r="C50" s="26">
        <v>0.420138888888889</v>
      </c>
      <c r="D50" s="26">
        <v>0.503472222222222</v>
      </c>
      <c r="E50" s="27"/>
      <c r="F50" s="28"/>
      <c r="G50" s="28"/>
      <c r="H50" s="28"/>
      <c r="I50" s="28" t="str">
        <f t="shared" si="7"/>
        <v>N/A</v>
      </c>
      <c r="J50" s="28"/>
      <c r="K50" s="38"/>
      <c r="L50" s="38"/>
      <c r="M50" s="38"/>
      <c r="N50" s="38"/>
      <c r="O50" s="39">
        <f t="shared" si="4"/>
        <v>0.083333333333333</v>
      </c>
      <c r="P50" s="28"/>
      <c r="Q50" s="42"/>
    </row>
    <row r="51" spans="1:17">
      <c r="A51" s="25">
        <v>17</v>
      </c>
      <c r="B51" s="25" t="s">
        <v>53</v>
      </c>
      <c r="C51" s="26" t="s">
        <v>22</v>
      </c>
      <c r="D51" s="26">
        <v>0.416666666666667</v>
      </c>
      <c r="E51" s="27" t="s">
        <v>78</v>
      </c>
      <c r="F51" s="28">
        <v>2</v>
      </c>
      <c r="G51" s="28">
        <v>4</v>
      </c>
      <c r="H51" s="28" t="s">
        <v>82</v>
      </c>
      <c r="I51" s="28" t="s">
        <v>83</v>
      </c>
      <c r="J51" s="28" t="s">
        <v>79</v>
      </c>
      <c r="K51" s="38" t="s">
        <v>80</v>
      </c>
      <c r="L51" s="38" t="s">
        <v>35</v>
      </c>
      <c r="M51" s="38" t="s">
        <v>65</v>
      </c>
      <c r="N51" s="38" t="s">
        <v>37</v>
      </c>
      <c r="O51" s="39">
        <f t="shared" si="4"/>
        <v>0.0833333333333337</v>
      </c>
      <c r="P51" s="28"/>
      <c r="Q51" s="42"/>
    </row>
    <row r="52" spans="1:17">
      <c r="A52" s="25" t="s">
        <v>60</v>
      </c>
      <c r="B52" s="25"/>
      <c r="C52" s="26">
        <v>0.420138888888889</v>
      </c>
      <c r="D52" s="26">
        <v>0.503472222222222</v>
      </c>
      <c r="E52" s="27"/>
      <c r="F52" s="28"/>
      <c r="G52" s="28"/>
      <c r="H52" s="28"/>
      <c r="I52" s="28" t="str">
        <f t="shared" si="7"/>
        <v>N/A</v>
      </c>
      <c r="J52" s="28"/>
      <c r="K52" s="38"/>
      <c r="L52" s="38"/>
      <c r="M52" s="38"/>
      <c r="N52" s="38"/>
      <c r="O52" s="39">
        <f t="shared" si="4"/>
        <v>0.083333333333333</v>
      </c>
      <c r="P52" s="28"/>
      <c r="Q52" s="42"/>
    </row>
    <row r="53" spans="1:17">
      <c r="A53" s="23" t="s">
        <v>84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42"/>
    </row>
    <row r="54" spans="1:17">
      <c r="A54" s="24">
        <v>1</v>
      </c>
      <c r="B54" s="4" t="s">
        <v>60</v>
      </c>
      <c r="C54" s="5" t="s">
        <v>22</v>
      </c>
      <c r="D54" s="5" t="s">
        <v>23</v>
      </c>
      <c r="E54" s="6" t="s">
        <v>24</v>
      </c>
      <c r="F54" s="7">
        <v>2</v>
      </c>
      <c r="G54" s="7">
        <v>4</v>
      </c>
      <c r="H54" s="7" t="s">
        <v>25</v>
      </c>
      <c r="I54" s="7" t="str">
        <f t="shared" ref="I54:I56" si="9">IF(OR(H54="MI-2A",H54="MI-4A",H54="MI-6"),"242P1",IF(OR(H54="MI-2B",H54="MI-4B"),"242P2",IF(OR(H54="MI-2C",H54="MI-4C"),"242P3","N/A")))</f>
        <v>242P1</v>
      </c>
      <c r="J54" s="7" t="s">
        <v>85</v>
      </c>
      <c r="K54" s="12" t="s">
        <v>86</v>
      </c>
      <c r="L54" s="12" t="s">
        <v>48</v>
      </c>
      <c r="M54" s="12" t="s">
        <v>87</v>
      </c>
      <c r="N54" s="12" t="s">
        <v>88</v>
      </c>
      <c r="O54" s="14">
        <f t="shared" ref="O54:O75" si="10">D54-C54</f>
        <v>0.0694444444444445</v>
      </c>
      <c r="P54" s="7" t="str">
        <f>IF($H54=$H59,"Ya","Tidak")</f>
        <v>Tidak</v>
      </c>
      <c r="Q54" s="42"/>
    </row>
    <row r="55" spans="1:17">
      <c r="A55" s="24">
        <v>2</v>
      </c>
      <c r="B55" s="4" t="s">
        <v>60</v>
      </c>
      <c r="C55" s="9">
        <v>0.40625</v>
      </c>
      <c r="D55" s="9">
        <v>0.475694444444444</v>
      </c>
      <c r="E55" s="6" t="s">
        <v>24</v>
      </c>
      <c r="F55" s="7">
        <v>2</v>
      </c>
      <c r="G55" s="7">
        <v>4</v>
      </c>
      <c r="H55" s="7" t="s">
        <v>31</v>
      </c>
      <c r="I55" s="7" t="str">
        <f t="shared" si="9"/>
        <v>242P2</v>
      </c>
      <c r="J55" s="7" t="s">
        <v>85</v>
      </c>
      <c r="K55" s="12" t="s">
        <v>86</v>
      </c>
      <c r="L55" s="12" t="s">
        <v>48</v>
      </c>
      <c r="M55" s="12" t="s">
        <v>87</v>
      </c>
      <c r="N55" s="12" t="s">
        <v>88</v>
      </c>
      <c r="O55" s="14">
        <f t="shared" si="10"/>
        <v>0.069444444444444</v>
      </c>
      <c r="P55" s="7" t="str">
        <f t="shared" ref="P55:P58" si="11">IF($H55=$H60,"Ya","Tidak")</f>
        <v>Tidak</v>
      </c>
      <c r="Q55" s="42"/>
    </row>
    <row r="56" spans="1:17">
      <c r="A56" s="24">
        <v>3</v>
      </c>
      <c r="B56" s="4" t="s">
        <v>60</v>
      </c>
      <c r="C56" s="9">
        <v>0.479166666666667</v>
      </c>
      <c r="D56" s="9">
        <v>0.548611111111111</v>
      </c>
      <c r="E56" s="6" t="s">
        <v>24</v>
      </c>
      <c r="F56" s="7">
        <v>2</v>
      </c>
      <c r="G56" s="7">
        <v>4</v>
      </c>
      <c r="H56" s="7" t="s">
        <v>32</v>
      </c>
      <c r="I56" s="7" t="str">
        <f t="shared" si="9"/>
        <v>242P3</v>
      </c>
      <c r="J56" s="7" t="s">
        <v>85</v>
      </c>
      <c r="K56" s="12" t="s">
        <v>86</v>
      </c>
      <c r="L56" s="12" t="s">
        <v>48</v>
      </c>
      <c r="M56" s="12" t="s">
        <v>87</v>
      </c>
      <c r="N56" s="12" t="s">
        <v>88</v>
      </c>
      <c r="O56" s="14">
        <f t="shared" si="10"/>
        <v>0.069444444444444</v>
      </c>
      <c r="P56" s="7" t="str">
        <f t="shared" si="11"/>
        <v>Tidak</v>
      </c>
      <c r="Q56" s="42"/>
    </row>
    <row r="57" spans="1:17">
      <c r="A57" s="24">
        <v>4</v>
      </c>
      <c r="B57" s="4" t="s">
        <v>60</v>
      </c>
      <c r="C57" s="9">
        <v>0.552083333333333</v>
      </c>
      <c r="D57" s="9">
        <v>0.621527777777778</v>
      </c>
      <c r="E57" s="6" t="s">
        <v>24</v>
      </c>
      <c r="F57" s="7"/>
      <c r="G57" s="7"/>
      <c r="H57" s="7"/>
      <c r="I57" s="7"/>
      <c r="J57" s="7"/>
      <c r="K57" s="12"/>
      <c r="L57" s="12"/>
      <c r="M57" s="12"/>
      <c r="N57" s="12"/>
      <c r="O57" s="14">
        <f t="shared" si="10"/>
        <v>0.069444444444445</v>
      </c>
      <c r="P57" s="7" t="str">
        <f t="shared" si="11"/>
        <v>Ya</v>
      </c>
      <c r="Q57" s="42"/>
    </row>
    <row r="58" spans="1:17">
      <c r="A58" s="24">
        <v>5</v>
      </c>
      <c r="B58" s="4" t="s">
        <v>60</v>
      </c>
      <c r="C58" s="9">
        <v>0.625</v>
      </c>
      <c r="D58" s="9">
        <v>0.694444444444444</v>
      </c>
      <c r="E58" s="6" t="s">
        <v>24</v>
      </c>
      <c r="F58" s="7"/>
      <c r="G58" s="7"/>
      <c r="H58" s="7"/>
      <c r="I58" s="7"/>
      <c r="J58" s="7"/>
      <c r="K58" s="12"/>
      <c r="L58" s="12"/>
      <c r="M58" s="12"/>
      <c r="N58" s="12"/>
      <c r="O58" s="14">
        <f t="shared" si="10"/>
        <v>0.069444444444444</v>
      </c>
      <c r="P58" s="7" t="str">
        <f t="shared" si="11"/>
        <v>Ya</v>
      </c>
      <c r="Q58" s="42"/>
    </row>
    <row r="59" spans="1:17">
      <c r="A59" s="24">
        <v>6</v>
      </c>
      <c r="B59" s="4" t="s">
        <v>60</v>
      </c>
      <c r="C59" s="5" t="s">
        <v>22</v>
      </c>
      <c r="D59" s="5" t="s">
        <v>23</v>
      </c>
      <c r="E59" s="10" t="s">
        <v>38</v>
      </c>
      <c r="F59" s="7">
        <v>2</v>
      </c>
      <c r="G59" s="7">
        <v>4</v>
      </c>
      <c r="H59" s="7" t="s">
        <v>32</v>
      </c>
      <c r="I59" s="7" t="str">
        <f t="shared" ref="I59:I61" si="12">IF(OR(H59="MI-2A",H59="MI-4A",H59="MI-6"),"242P1",IF(OR(H59="MI-2B",H59="MI-4B"),"242P2",IF(OR(H59="MI-2C",H59="MI-4C"),"242P3","N/A")))</f>
        <v>242P3</v>
      </c>
      <c r="J59" s="7" t="s">
        <v>89</v>
      </c>
      <c r="K59" s="12" t="s">
        <v>90</v>
      </c>
      <c r="L59" s="12" t="s">
        <v>48</v>
      </c>
      <c r="M59" s="12" t="s">
        <v>59</v>
      </c>
      <c r="N59" s="12" t="s">
        <v>69</v>
      </c>
      <c r="O59" s="14">
        <f t="shared" si="10"/>
        <v>0.0694444444444445</v>
      </c>
      <c r="P59" s="7" t="str">
        <f>IF($H54=$H59,"Ya","Tidak")</f>
        <v>Tidak</v>
      </c>
      <c r="Q59" s="42"/>
    </row>
    <row r="60" spans="1:17">
      <c r="A60" s="24">
        <v>7</v>
      </c>
      <c r="B60" s="4" t="s">
        <v>60</v>
      </c>
      <c r="C60" s="9">
        <v>0.40625</v>
      </c>
      <c r="D60" s="9">
        <v>0.475694444444444</v>
      </c>
      <c r="E60" s="10" t="s">
        <v>38</v>
      </c>
      <c r="F60" s="7">
        <v>2</v>
      </c>
      <c r="G60" s="7">
        <v>4</v>
      </c>
      <c r="H60" s="7" t="s">
        <v>25</v>
      </c>
      <c r="I60" s="7" t="str">
        <f t="shared" si="12"/>
        <v>242P1</v>
      </c>
      <c r="J60" s="7" t="s">
        <v>89</v>
      </c>
      <c r="K60" s="12" t="s">
        <v>90</v>
      </c>
      <c r="L60" s="12" t="s">
        <v>48</v>
      </c>
      <c r="M60" s="12" t="s">
        <v>59</v>
      </c>
      <c r="N60" s="12" t="s">
        <v>69</v>
      </c>
      <c r="O60" s="14">
        <f t="shared" si="10"/>
        <v>0.069444444444444</v>
      </c>
      <c r="P60" s="7" t="str">
        <f t="shared" ref="P60:P63" si="13">IF($H55=$H60,"Ya","Tidak")</f>
        <v>Tidak</v>
      </c>
      <c r="Q60" s="42"/>
    </row>
    <row r="61" spans="1:17">
      <c r="A61" s="24">
        <v>8</v>
      </c>
      <c r="B61" s="4" t="s">
        <v>60</v>
      </c>
      <c r="C61" s="9">
        <v>0.479166666666667</v>
      </c>
      <c r="D61" s="9">
        <v>0.548611111111111</v>
      </c>
      <c r="E61" s="10" t="s">
        <v>38</v>
      </c>
      <c r="F61" s="7">
        <v>2</v>
      </c>
      <c r="G61" s="7">
        <v>4</v>
      </c>
      <c r="H61" s="7" t="s">
        <v>31</v>
      </c>
      <c r="I61" s="7" t="str">
        <f t="shared" si="12"/>
        <v>242P2</v>
      </c>
      <c r="J61" s="7" t="s">
        <v>89</v>
      </c>
      <c r="K61" s="12" t="s">
        <v>90</v>
      </c>
      <c r="L61" s="12" t="s">
        <v>48</v>
      </c>
      <c r="M61" s="12" t="s">
        <v>59</v>
      </c>
      <c r="N61" s="12" t="s">
        <v>69</v>
      </c>
      <c r="O61" s="14">
        <f t="shared" si="10"/>
        <v>0.069444444444444</v>
      </c>
      <c r="P61" s="7" t="str">
        <f t="shared" si="13"/>
        <v>Tidak</v>
      </c>
      <c r="Q61" s="42"/>
    </row>
    <row r="62" spans="1:17">
      <c r="A62" s="24">
        <v>9</v>
      </c>
      <c r="B62" s="4" t="s">
        <v>60</v>
      </c>
      <c r="C62" s="9">
        <v>0.552083333333333</v>
      </c>
      <c r="D62" s="9">
        <v>0.621527777777778</v>
      </c>
      <c r="E62" s="10" t="s">
        <v>38</v>
      </c>
      <c r="F62" s="7"/>
      <c r="G62" s="7"/>
      <c r="H62" s="7"/>
      <c r="I62" s="7"/>
      <c r="J62" s="7"/>
      <c r="K62" s="12"/>
      <c r="L62" s="12"/>
      <c r="M62" s="12"/>
      <c r="N62" s="12"/>
      <c r="O62" s="14">
        <f t="shared" si="10"/>
        <v>0.069444444444445</v>
      </c>
      <c r="P62" s="7" t="str">
        <f t="shared" si="13"/>
        <v>Ya</v>
      </c>
      <c r="Q62" s="42"/>
    </row>
    <row r="63" spans="1:17">
      <c r="A63" s="24">
        <v>10</v>
      </c>
      <c r="B63" s="4" t="s">
        <v>60</v>
      </c>
      <c r="C63" s="9">
        <v>0.625</v>
      </c>
      <c r="D63" s="9">
        <v>0.694444444444444</v>
      </c>
      <c r="E63" s="10" t="s">
        <v>38</v>
      </c>
      <c r="F63" s="7"/>
      <c r="G63" s="7"/>
      <c r="H63" s="7"/>
      <c r="I63" s="7"/>
      <c r="J63" s="7"/>
      <c r="K63" s="12"/>
      <c r="L63" s="12"/>
      <c r="M63" s="12"/>
      <c r="N63" s="12"/>
      <c r="O63" s="14">
        <f t="shared" si="10"/>
        <v>0.069444444444444</v>
      </c>
      <c r="P63" s="7" t="str">
        <f t="shared" si="13"/>
        <v>Ya</v>
      </c>
      <c r="Q63" s="42"/>
    </row>
    <row r="64" spans="1:17">
      <c r="A64" s="25">
        <v>11</v>
      </c>
      <c r="B64" s="35" t="s">
        <v>60</v>
      </c>
      <c r="C64" s="26" t="s">
        <v>22</v>
      </c>
      <c r="D64" s="26">
        <v>0.416666666666667</v>
      </c>
      <c r="E64" s="36" t="s">
        <v>81</v>
      </c>
      <c r="F64" s="28">
        <v>2</v>
      </c>
      <c r="G64" s="28">
        <v>2</v>
      </c>
      <c r="H64" s="28" t="s">
        <v>45</v>
      </c>
      <c r="I64" s="28" t="str">
        <f t="shared" ref="I64:I75" si="14">IF(OR(H64="MI-2A",H64="MI-4A",H64="MI-6"),"242P1",IF(OR(H64="MI-2B",H64="MI-4B"),"242P2",IF(OR(H64="MI-2C",H64="MI-4C"),"242P3","N/A")))</f>
        <v>242P1</v>
      </c>
      <c r="J64" s="28" t="s">
        <v>91</v>
      </c>
      <c r="K64" s="38" t="s">
        <v>92</v>
      </c>
      <c r="L64" s="38" t="s">
        <v>72</v>
      </c>
      <c r="M64" s="38" t="s">
        <v>73</v>
      </c>
      <c r="N64" s="38" t="s">
        <v>58</v>
      </c>
      <c r="O64" s="39">
        <f t="shared" si="10"/>
        <v>0.0833333333333337</v>
      </c>
      <c r="P64" s="28"/>
      <c r="Q64" s="42"/>
    </row>
    <row r="65" spans="1:17">
      <c r="A65" s="25" t="s">
        <v>21</v>
      </c>
      <c r="B65" s="43"/>
      <c r="C65" s="26">
        <v>0.420138888888889</v>
      </c>
      <c r="D65" s="26">
        <v>0.503472222222222</v>
      </c>
      <c r="E65" s="44"/>
      <c r="F65" s="28"/>
      <c r="G65" s="28"/>
      <c r="H65" s="28"/>
      <c r="I65" s="28" t="str">
        <f t="shared" si="14"/>
        <v>N/A</v>
      </c>
      <c r="J65" s="28"/>
      <c r="K65" s="38"/>
      <c r="L65" s="38" t="s">
        <v>72</v>
      </c>
      <c r="M65" s="38" t="s">
        <v>73</v>
      </c>
      <c r="N65" s="38" t="s">
        <v>58</v>
      </c>
      <c r="O65" s="39">
        <f t="shared" si="10"/>
        <v>0.083333333333333</v>
      </c>
      <c r="P65" s="28"/>
      <c r="Q65" s="42"/>
    </row>
    <row r="66" spans="1:17">
      <c r="A66" s="25">
        <v>12</v>
      </c>
      <c r="B66" s="35" t="s">
        <v>60</v>
      </c>
      <c r="C66" s="26">
        <v>0.506944444444444</v>
      </c>
      <c r="D66" s="26">
        <v>0.590277777777778</v>
      </c>
      <c r="E66" s="36" t="s">
        <v>78</v>
      </c>
      <c r="F66" s="28">
        <v>2</v>
      </c>
      <c r="G66" s="28">
        <v>2</v>
      </c>
      <c r="H66" s="28" t="s">
        <v>50</v>
      </c>
      <c r="I66" s="28" t="str">
        <f t="shared" si="14"/>
        <v>242P2</v>
      </c>
      <c r="J66" s="28" t="s">
        <v>91</v>
      </c>
      <c r="K66" s="38" t="s">
        <v>92</v>
      </c>
      <c r="L66" s="38" t="s">
        <v>72</v>
      </c>
      <c r="M66" s="38" t="s">
        <v>73</v>
      </c>
      <c r="N66" s="38" t="s">
        <v>58</v>
      </c>
      <c r="O66" s="39">
        <f t="shared" si="10"/>
        <v>0.083333333333334</v>
      </c>
      <c r="P66" s="28"/>
      <c r="Q66" s="42"/>
    </row>
    <row r="67" spans="1:17">
      <c r="A67" s="25" t="s">
        <v>21</v>
      </c>
      <c r="B67" s="43"/>
      <c r="C67" s="26">
        <v>0.59375</v>
      </c>
      <c r="D67" s="26">
        <v>0.677083333333333</v>
      </c>
      <c r="E67" s="44"/>
      <c r="F67" s="28"/>
      <c r="G67" s="28"/>
      <c r="H67" s="28"/>
      <c r="I67" s="28" t="str">
        <f t="shared" si="14"/>
        <v>N/A</v>
      </c>
      <c r="J67" s="28"/>
      <c r="K67" s="38"/>
      <c r="L67" s="38" t="s">
        <v>72</v>
      </c>
      <c r="M67" s="38" t="s">
        <v>73</v>
      </c>
      <c r="N67" s="38" t="s">
        <v>58</v>
      </c>
      <c r="O67" s="39">
        <f t="shared" si="10"/>
        <v>0.083333333333333</v>
      </c>
      <c r="P67" s="28"/>
      <c r="Q67" s="42"/>
    </row>
    <row r="68" spans="1:17">
      <c r="A68" s="25">
        <v>13</v>
      </c>
      <c r="B68" s="25" t="s">
        <v>60</v>
      </c>
      <c r="C68" s="26" t="s">
        <v>22</v>
      </c>
      <c r="D68" s="26">
        <v>0.416666666666667</v>
      </c>
      <c r="E68" s="36" t="s">
        <v>78</v>
      </c>
      <c r="F68" s="28">
        <v>2</v>
      </c>
      <c r="G68" s="28">
        <v>2</v>
      </c>
      <c r="H68" s="28" t="s">
        <v>52</v>
      </c>
      <c r="I68" s="28" t="str">
        <f t="shared" si="14"/>
        <v>242P3</v>
      </c>
      <c r="J68" s="28" t="s">
        <v>91</v>
      </c>
      <c r="K68" s="38" t="s">
        <v>92</v>
      </c>
      <c r="L68" s="38" t="s">
        <v>72</v>
      </c>
      <c r="M68" s="38" t="s">
        <v>73</v>
      </c>
      <c r="N68" s="38" t="s">
        <v>58</v>
      </c>
      <c r="O68" s="39">
        <f t="shared" si="10"/>
        <v>0.0833333333333337</v>
      </c>
      <c r="P68" s="28"/>
      <c r="Q68" s="42"/>
    </row>
    <row r="69" spans="1:17">
      <c r="A69" s="25" t="s">
        <v>53</v>
      </c>
      <c r="B69" s="25"/>
      <c r="C69" s="26">
        <v>0.420138888888889</v>
      </c>
      <c r="D69" s="26">
        <v>0.503472222222222</v>
      </c>
      <c r="E69" s="44"/>
      <c r="F69" s="28"/>
      <c r="G69" s="28"/>
      <c r="H69" s="28"/>
      <c r="I69" s="28" t="str">
        <f t="shared" si="14"/>
        <v>N/A</v>
      </c>
      <c r="J69" s="28"/>
      <c r="K69" s="38"/>
      <c r="L69" s="38" t="s">
        <v>72</v>
      </c>
      <c r="M69" s="38" t="s">
        <v>73</v>
      </c>
      <c r="N69" s="38" t="s">
        <v>58</v>
      </c>
      <c r="O69" s="39">
        <f t="shared" si="10"/>
        <v>0.0833333333333332</v>
      </c>
      <c r="P69" s="28"/>
      <c r="Q69" s="42"/>
    </row>
    <row r="70" ht="14.45" customHeight="1" spans="1:17">
      <c r="A70" s="25">
        <v>14</v>
      </c>
      <c r="B70" s="25" t="s">
        <v>60</v>
      </c>
      <c r="C70" s="26">
        <v>0.506944444444444</v>
      </c>
      <c r="D70" s="26">
        <v>0.590277777777778</v>
      </c>
      <c r="E70" s="27" t="s">
        <v>51</v>
      </c>
      <c r="F70" s="28">
        <v>2</v>
      </c>
      <c r="G70" s="28">
        <v>2</v>
      </c>
      <c r="H70" s="28" t="s">
        <v>45</v>
      </c>
      <c r="I70" s="28" t="str">
        <f t="shared" si="14"/>
        <v>242P1</v>
      </c>
      <c r="J70" s="28" t="s">
        <v>93</v>
      </c>
      <c r="K70" s="38" t="s">
        <v>94</v>
      </c>
      <c r="L70" s="38" t="s">
        <v>48</v>
      </c>
      <c r="M70" s="38" t="s">
        <v>73</v>
      </c>
      <c r="N70" s="38" t="s">
        <v>36</v>
      </c>
      <c r="O70" s="39">
        <f t="shared" si="10"/>
        <v>0.083333333333334</v>
      </c>
      <c r="P70" s="28"/>
      <c r="Q70" s="42"/>
    </row>
    <row r="71" spans="1:17">
      <c r="A71" s="25" t="s">
        <v>53</v>
      </c>
      <c r="B71" s="25"/>
      <c r="C71" s="26">
        <v>0.59375</v>
      </c>
      <c r="D71" s="26">
        <v>0.677083333333333</v>
      </c>
      <c r="E71" s="27"/>
      <c r="F71" s="28"/>
      <c r="G71" s="28"/>
      <c r="H71" s="28"/>
      <c r="I71" s="28" t="str">
        <f t="shared" si="14"/>
        <v>N/A</v>
      </c>
      <c r="J71" s="28"/>
      <c r="K71" s="38"/>
      <c r="L71" s="38"/>
      <c r="M71" s="38"/>
      <c r="N71" s="38"/>
      <c r="O71" s="39">
        <f t="shared" si="10"/>
        <v>0.083333333333333</v>
      </c>
      <c r="P71" s="28"/>
      <c r="Q71" s="42"/>
    </row>
    <row r="72" ht="14.45" customHeight="1" spans="1:17">
      <c r="A72" s="25">
        <v>15</v>
      </c>
      <c r="B72" s="25" t="s">
        <v>60</v>
      </c>
      <c r="C72" s="26" t="s">
        <v>22</v>
      </c>
      <c r="D72" s="26">
        <v>0.416666666666667</v>
      </c>
      <c r="E72" s="27" t="s">
        <v>95</v>
      </c>
      <c r="F72" s="28">
        <v>2</v>
      </c>
      <c r="G72" s="28">
        <v>2</v>
      </c>
      <c r="H72" s="28" t="s">
        <v>50</v>
      </c>
      <c r="I72" s="28" t="str">
        <f t="shared" si="14"/>
        <v>242P2</v>
      </c>
      <c r="J72" s="28" t="s">
        <v>93</v>
      </c>
      <c r="K72" s="38" t="s">
        <v>94</v>
      </c>
      <c r="L72" s="38" t="s">
        <v>48</v>
      </c>
      <c r="M72" s="38" t="s">
        <v>73</v>
      </c>
      <c r="N72" s="38" t="s">
        <v>36</v>
      </c>
      <c r="O72" s="39">
        <f t="shared" si="10"/>
        <v>0.0833333333333337</v>
      </c>
      <c r="P72" s="28"/>
      <c r="Q72" s="42"/>
    </row>
    <row r="73" spans="1:17">
      <c r="A73" s="25" t="s">
        <v>60</v>
      </c>
      <c r="B73" s="25"/>
      <c r="C73" s="26">
        <v>0.420138888888889</v>
      </c>
      <c r="D73" s="26">
        <v>0.503472222222222</v>
      </c>
      <c r="E73" s="27"/>
      <c r="F73" s="28"/>
      <c r="G73" s="28"/>
      <c r="H73" s="28"/>
      <c r="I73" s="28" t="str">
        <f t="shared" si="14"/>
        <v>N/A</v>
      </c>
      <c r="J73" s="28"/>
      <c r="K73" s="38"/>
      <c r="L73" s="38"/>
      <c r="M73" s="38"/>
      <c r="N73" s="38"/>
      <c r="O73" s="39">
        <f t="shared" si="10"/>
        <v>0.083333333333333</v>
      </c>
      <c r="P73" s="28"/>
      <c r="Q73" s="42"/>
    </row>
    <row r="74" ht="14.45" customHeight="1" spans="1:17">
      <c r="A74" s="25">
        <v>16</v>
      </c>
      <c r="B74" s="25" t="s">
        <v>60</v>
      </c>
      <c r="C74" s="26">
        <v>0.506944444444444</v>
      </c>
      <c r="D74" s="26">
        <v>0.590277777777778</v>
      </c>
      <c r="E74" s="27" t="s">
        <v>95</v>
      </c>
      <c r="F74" s="28">
        <v>2</v>
      </c>
      <c r="G74" s="28">
        <v>2</v>
      </c>
      <c r="H74" s="28" t="s">
        <v>52</v>
      </c>
      <c r="I74" s="28" t="str">
        <f t="shared" si="14"/>
        <v>242P3</v>
      </c>
      <c r="J74" s="28" t="s">
        <v>93</v>
      </c>
      <c r="K74" s="38" t="s">
        <v>94</v>
      </c>
      <c r="L74" s="38" t="s">
        <v>48</v>
      </c>
      <c r="M74" s="38" t="s">
        <v>73</v>
      </c>
      <c r="N74" s="38" t="s">
        <v>36</v>
      </c>
      <c r="O74" s="39">
        <f t="shared" si="10"/>
        <v>0.083333333333334</v>
      </c>
      <c r="P74" s="28"/>
      <c r="Q74" s="42"/>
    </row>
    <row r="75" spans="1:17">
      <c r="A75" s="25" t="s">
        <v>60</v>
      </c>
      <c r="B75" s="25"/>
      <c r="C75" s="26">
        <v>0.59375</v>
      </c>
      <c r="D75" s="26">
        <v>0.677083333333333</v>
      </c>
      <c r="E75" s="27"/>
      <c r="F75" s="28"/>
      <c r="G75" s="28"/>
      <c r="H75" s="28"/>
      <c r="I75" s="28" t="str">
        <f t="shared" si="14"/>
        <v>N/A</v>
      </c>
      <c r="J75" s="28"/>
      <c r="K75" s="38"/>
      <c r="L75" s="38"/>
      <c r="M75" s="38"/>
      <c r="N75" s="38"/>
      <c r="O75" s="39">
        <f t="shared" si="10"/>
        <v>0.083333333333333</v>
      </c>
      <c r="P75" s="28"/>
      <c r="Q75" s="42"/>
    </row>
    <row r="76" spans="1:17">
      <c r="A76" s="23" t="s">
        <v>96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42"/>
    </row>
    <row r="77" spans="1:17">
      <c r="A77" s="4">
        <v>1</v>
      </c>
      <c r="B77" s="4" t="s">
        <v>97</v>
      </c>
      <c r="C77" s="5" t="s">
        <v>22</v>
      </c>
      <c r="D77" s="5" t="s">
        <v>23</v>
      </c>
      <c r="E77" s="6" t="s">
        <v>24</v>
      </c>
      <c r="F77" s="7">
        <v>2</v>
      </c>
      <c r="G77" s="7">
        <v>2</v>
      </c>
      <c r="H77" s="7" t="s">
        <v>45</v>
      </c>
      <c r="I77" s="7" t="str">
        <f t="shared" ref="I77:I84" si="15">IF(OR(H77="MI-2A",H77="MI-4A",H77="MI-6"),"242P1",IF(OR(H77="MI-2B",H77="MI-4B"),"242P2",IF(OR(H77="MI-2C",H77="MI-4C"),"242P3","N/A")))</f>
        <v>242P1</v>
      </c>
      <c r="J77" s="7" t="s">
        <v>98</v>
      </c>
      <c r="K77" s="12" t="s">
        <v>99</v>
      </c>
      <c r="L77" s="12" t="s">
        <v>100</v>
      </c>
      <c r="M77" s="12" t="s">
        <v>101</v>
      </c>
      <c r="N77" s="12"/>
      <c r="O77" s="14">
        <f t="shared" ref="O77:O98" si="16">D77-C77</f>
        <v>0.0694444444444445</v>
      </c>
      <c r="P77" s="7" t="str">
        <f>IF($H77=$H82,"Ya","Tidak")</f>
        <v>Tidak</v>
      </c>
      <c r="Q77" s="42"/>
    </row>
    <row r="78" spans="1:17">
      <c r="A78" s="4">
        <v>2</v>
      </c>
      <c r="B78" s="4" t="s">
        <v>97</v>
      </c>
      <c r="C78" s="9">
        <v>0.40625</v>
      </c>
      <c r="D78" s="9">
        <v>0.475694444444444</v>
      </c>
      <c r="E78" s="6" t="s">
        <v>24</v>
      </c>
      <c r="F78" s="7">
        <v>2</v>
      </c>
      <c r="G78" s="7">
        <v>2</v>
      </c>
      <c r="H78" s="7" t="s">
        <v>50</v>
      </c>
      <c r="I78" s="7" t="str">
        <f t="shared" si="15"/>
        <v>242P2</v>
      </c>
      <c r="J78" s="7" t="s">
        <v>98</v>
      </c>
      <c r="K78" s="12" t="s">
        <v>99</v>
      </c>
      <c r="L78" s="12" t="s">
        <v>102</v>
      </c>
      <c r="M78" s="12"/>
      <c r="N78" s="12"/>
      <c r="O78" s="14">
        <f t="shared" si="16"/>
        <v>0.069444444444444</v>
      </c>
      <c r="P78" s="7" t="str">
        <f t="shared" ref="P78:P81" si="17">IF($H78=$H83,"Ya","Tidak")</f>
        <v>Tidak</v>
      </c>
      <c r="Q78" s="42"/>
    </row>
    <row r="79" spans="1:17">
      <c r="A79" s="4">
        <v>3</v>
      </c>
      <c r="B79" s="4" t="s">
        <v>97</v>
      </c>
      <c r="C79" s="9">
        <v>0.479166666666667</v>
      </c>
      <c r="D79" s="9">
        <v>0.548611111111111</v>
      </c>
      <c r="E79" s="6" t="s">
        <v>24</v>
      </c>
      <c r="F79" s="7">
        <v>2</v>
      </c>
      <c r="G79" s="7">
        <v>2</v>
      </c>
      <c r="H79" s="7" t="s">
        <v>52</v>
      </c>
      <c r="I79" s="7" t="str">
        <f t="shared" si="15"/>
        <v>242P3</v>
      </c>
      <c r="J79" s="7" t="s">
        <v>98</v>
      </c>
      <c r="K79" s="12" t="s">
        <v>99</v>
      </c>
      <c r="L79" s="12" t="s">
        <v>102</v>
      </c>
      <c r="M79" s="12"/>
      <c r="N79" s="12"/>
      <c r="O79" s="14">
        <f t="shared" si="16"/>
        <v>0.069444444444444</v>
      </c>
      <c r="P79" s="7" t="str">
        <f t="shared" si="17"/>
        <v>Tidak</v>
      </c>
      <c r="Q79" s="42"/>
    </row>
    <row r="80" spans="1:17">
      <c r="A80" s="4">
        <v>4</v>
      </c>
      <c r="B80" s="4" t="s">
        <v>97</v>
      </c>
      <c r="C80" s="9">
        <v>0.552083333333333</v>
      </c>
      <c r="D80" s="9">
        <v>0.621527777777778</v>
      </c>
      <c r="E80" s="6" t="s">
        <v>24</v>
      </c>
      <c r="F80" s="7">
        <v>2</v>
      </c>
      <c r="G80" s="7">
        <v>6</v>
      </c>
      <c r="H80" s="7" t="s">
        <v>103</v>
      </c>
      <c r="I80" s="7" t="str">
        <f>IF(OR(H80="MI-2A",H80="MI-4A",H80="MI-6A"),"242P1",IF(OR(H80="MI-2B",H80="MI-4B",H80="MI-6B"),"242P2",IF(OR(H80="MI-2C",H80="MI-4C"),"242P3","N/A")))</f>
        <v>242P1</v>
      </c>
      <c r="J80" s="7" t="s">
        <v>104</v>
      </c>
      <c r="K80" s="12" t="s">
        <v>105</v>
      </c>
      <c r="L80" s="12" t="s">
        <v>68</v>
      </c>
      <c r="M80" s="12" t="s">
        <v>65</v>
      </c>
      <c r="N80" s="12" t="s">
        <v>69</v>
      </c>
      <c r="O80" s="14">
        <f t="shared" si="16"/>
        <v>0.069444444444445</v>
      </c>
      <c r="P80" s="7" t="str">
        <f t="shared" si="17"/>
        <v>Tidak</v>
      </c>
      <c r="Q80" s="42"/>
    </row>
    <row r="81" spans="1:17">
      <c r="A81" s="4">
        <v>5</v>
      </c>
      <c r="B81" s="4" t="s">
        <v>97</v>
      </c>
      <c r="C81" s="9">
        <v>0.625</v>
      </c>
      <c r="D81" s="9">
        <v>0.694444444444444</v>
      </c>
      <c r="E81" s="6" t="s">
        <v>24</v>
      </c>
      <c r="F81" s="7">
        <v>2</v>
      </c>
      <c r="G81" s="7">
        <v>6</v>
      </c>
      <c r="H81" s="7" t="s">
        <v>103</v>
      </c>
      <c r="I81" s="7" t="str">
        <f>IF(OR(H81="MI-2A",H81="MI-4A",H81="MI-6A"),"242P1",IF(OR(H81="MI-2B",H81="MI-4B",H81="MI-6B"),"242P2",IF(OR(H81="MI-2C",H81="MI-4C"),"242P3","N/A")))</f>
        <v>242P1</v>
      </c>
      <c r="J81" s="7" t="s">
        <v>106</v>
      </c>
      <c r="K81" s="12" t="s">
        <v>107</v>
      </c>
      <c r="L81" s="12" t="s">
        <v>64</v>
      </c>
      <c r="M81" s="12" t="s">
        <v>65</v>
      </c>
      <c r="N81" s="12" t="s">
        <v>37</v>
      </c>
      <c r="O81" s="14">
        <f t="shared" si="16"/>
        <v>0.069444444444444</v>
      </c>
      <c r="P81" s="7" t="str">
        <f t="shared" si="17"/>
        <v>Tidak</v>
      </c>
      <c r="Q81" s="42"/>
    </row>
    <row r="82" spans="1:17">
      <c r="A82" s="4">
        <v>6</v>
      </c>
      <c r="B82" s="4" t="s">
        <v>97</v>
      </c>
      <c r="C82" s="5" t="s">
        <v>22</v>
      </c>
      <c r="D82" s="5" t="s">
        <v>23</v>
      </c>
      <c r="E82" s="10" t="s">
        <v>38</v>
      </c>
      <c r="F82" s="7">
        <v>2</v>
      </c>
      <c r="G82" s="7">
        <v>2</v>
      </c>
      <c r="H82" s="7" t="s">
        <v>52</v>
      </c>
      <c r="I82" s="7" t="str">
        <f t="shared" si="15"/>
        <v>242P3</v>
      </c>
      <c r="J82" s="7" t="s">
        <v>108</v>
      </c>
      <c r="K82" s="12" t="s">
        <v>109</v>
      </c>
      <c r="L82" s="12" t="s">
        <v>35</v>
      </c>
      <c r="M82" s="12" t="s">
        <v>87</v>
      </c>
      <c r="N82" s="12" t="s">
        <v>88</v>
      </c>
      <c r="O82" s="14">
        <f t="shared" si="16"/>
        <v>0.0694444444444445</v>
      </c>
      <c r="P82" s="7" t="str">
        <f>IF($H77=$H82,"Ya","Tidak")</f>
        <v>Tidak</v>
      </c>
      <c r="Q82" s="42"/>
    </row>
    <row r="83" spans="1:17">
      <c r="A83" s="4">
        <v>7</v>
      </c>
      <c r="B83" s="4" t="s">
        <v>97</v>
      </c>
      <c r="C83" s="9">
        <v>0.40625</v>
      </c>
      <c r="D83" s="9">
        <v>0.475694444444444</v>
      </c>
      <c r="E83" s="10" t="s">
        <v>38</v>
      </c>
      <c r="F83" s="7">
        <v>2</v>
      </c>
      <c r="G83" s="7">
        <v>2</v>
      </c>
      <c r="H83" s="7" t="s">
        <v>45</v>
      </c>
      <c r="I83" s="7" t="str">
        <f t="shared" si="15"/>
        <v>242P1</v>
      </c>
      <c r="J83" s="7" t="s">
        <v>108</v>
      </c>
      <c r="K83" s="12" t="s">
        <v>109</v>
      </c>
      <c r="L83" s="12" t="s">
        <v>35</v>
      </c>
      <c r="M83" s="12" t="s">
        <v>87</v>
      </c>
      <c r="N83" s="12" t="s">
        <v>88</v>
      </c>
      <c r="O83" s="14">
        <f t="shared" si="16"/>
        <v>0.069444444444444</v>
      </c>
      <c r="P83" s="7" t="str">
        <f t="shared" ref="P83:P86" si="18">IF($H78=$H83,"Ya","Tidak")</f>
        <v>Tidak</v>
      </c>
      <c r="Q83" s="42"/>
    </row>
    <row r="84" spans="1:17">
      <c r="A84" s="4">
        <v>8</v>
      </c>
      <c r="B84" s="4" t="s">
        <v>97</v>
      </c>
      <c r="C84" s="9">
        <v>0.479166666666667</v>
      </c>
      <c r="D84" s="9">
        <v>0.548611111111111</v>
      </c>
      <c r="E84" s="10" t="s">
        <v>38</v>
      </c>
      <c r="F84" s="7">
        <v>2</v>
      </c>
      <c r="G84" s="7">
        <v>2</v>
      </c>
      <c r="H84" s="7" t="s">
        <v>50</v>
      </c>
      <c r="I84" s="7" t="str">
        <f t="shared" si="15"/>
        <v>242P2</v>
      </c>
      <c r="J84" s="7" t="s">
        <v>108</v>
      </c>
      <c r="K84" s="12" t="s">
        <v>109</v>
      </c>
      <c r="L84" s="12" t="s">
        <v>35</v>
      </c>
      <c r="M84" s="12" t="s">
        <v>87</v>
      </c>
      <c r="N84" s="12" t="s">
        <v>88</v>
      </c>
      <c r="O84" s="14">
        <f t="shared" si="16"/>
        <v>0.069444444444444</v>
      </c>
      <c r="P84" s="7" t="str">
        <f t="shared" si="18"/>
        <v>Tidak</v>
      </c>
      <c r="Q84" s="42"/>
    </row>
    <row r="85" spans="1:17">
      <c r="A85" s="4">
        <v>9</v>
      </c>
      <c r="B85" s="4" t="s">
        <v>97</v>
      </c>
      <c r="C85" s="9">
        <v>0.552083333333333</v>
      </c>
      <c r="D85" s="9">
        <v>0.621527777777778</v>
      </c>
      <c r="E85" s="10" t="s">
        <v>38</v>
      </c>
      <c r="F85" s="7">
        <v>2</v>
      </c>
      <c r="G85" s="7">
        <v>0</v>
      </c>
      <c r="H85" s="7" t="s">
        <v>110</v>
      </c>
      <c r="I85" s="7" t="s">
        <v>111</v>
      </c>
      <c r="J85" s="7"/>
      <c r="K85" s="12" t="s">
        <v>112</v>
      </c>
      <c r="L85" s="12" t="s">
        <v>73</v>
      </c>
      <c r="M85" s="12" t="s">
        <v>113</v>
      </c>
      <c r="N85" s="12"/>
      <c r="O85" s="14">
        <f t="shared" si="16"/>
        <v>0.069444444444445</v>
      </c>
      <c r="P85" s="7" t="str">
        <f t="shared" si="18"/>
        <v>Tidak</v>
      </c>
      <c r="Q85" s="42"/>
    </row>
    <row r="86" spans="1:17">
      <c r="A86" s="4">
        <v>10</v>
      </c>
      <c r="B86" s="4" t="s">
        <v>97</v>
      </c>
      <c r="C86" s="9">
        <v>0.625</v>
      </c>
      <c r="D86" s="9">
        <v>0.694444444444444</v>
      </c>
      <c r="E86" s="10" t="s">
        <v>38</v>
      </c>
      <c r="F86" s="7">
        <v>2</v>
      </c>
      <c r="G86" s="7">
        <v>0</v>
      </c>
      <c r="H86" s="7" t="s">
        <v>110</v>
      </c>
      <c r="I86" s="7" t="s">
        <v>114</v>
      </c>
      <c r="J86" s="7"/>
      <c r="K86" s="12" t="s">
        <v>112</v>
      </c>
      <c r="L86" s="12" t="s">
        <v>73</v>
      </c>
      <c r="M86" s="12" t="s">
        <v>113</v>
      </c>
      <c r="N86" s="12"/>
      <c r="O86" s="14">
        <f t="shared" si="16"/>
        <v>0.069444444444444</v>
      </c>
      <c r="P86" s="7" t="str">
        <f t="shared" si="18"/>
        <v>Tidak</v>
      </c>
      <c r="Q86" s="42"/>
    </row>
    <row r="87" ht="14.45" customHeight="1" spans="1:17">
      <c r="A87" s="25">
        <v>11</v>
      </c>
      <c r="B87" s="25" t="s">
        <v>97</v>
      </c>
      <c r="C87" s="26" t="s">
        <v>22</v>
      </c>
      <c r="D87" s="26">
        <v>0.416666666666667</v>
      </c>
      <c r="E87" s="45" t="s">
        <v>74</v>
      </c>
      <c r="F87" s="46">
        <v>2</v>
      </c>
      <c r="G87" s="46">
        <v>4</v>
      </c>
      <c r="H87" s="46" t="s">
        <v>25</v>
      </c>
      <c r="I87" s="28" t="str">
        <f t="shared" ref="I87:I98" si="19">IF(OR(H87="MI-2A",H87="MI-4A",H87="MI-6"),"242P1",IF(OR(H87="MI-2B",H87="MI-4B"),"242P2",IF(OR(H87="MI-2C",H87="MI-4C"),"242P3","N/A")))</f>
        <v>242P1</v>
      </c>
      <c r="J87" s="46" t="s">
        <v>115</v>
      </c>
      <c r="K87" s="49" t="s">
        <v>116</v>
      </c>
      <c r="L87" s="49" t="s">
        <v>87</v>
      </c>
      <c r="M87" s="49" t="s">
        <v>36</v>
      </c>
      <c r="N87" s="49" t="s">
        <v>88</v>
      </c>
      <c r="O87" s="39">
        <f t="shared" si="16"/>
        <v>0.0833333333333337</v>
      </c>
      <c r="P87" s="28"/>
      <c r="Q87" s="42"/>
    </row>
    <row r="88" spans="1:17">
      <c r="A88" s="25" t="s">
        <v>21</v>
      </c>
      <c r="B88" s="25"/>
      <c r="C88" s="26">
        <v>0.420138888888889</v>
      </c>
      <c r="D88" s="26">
        <v>0.503472222222222</v>
      </c>
      <c r="E88" s="45"/>
      <c r="F88" s="46"/>
      <c r="G88" s="46"/>
      <c r="H88" s="46"/>
      <c r="I88" s="28" t="str">
        <f t="shared" si="19"/>
        <v>N/A</v>
      </c>
      <c r="J88" s="46"/>
      <c r="K88" s="49"/>
      <c r="L88" s="49"/>
      <c r="M88" s="49"/>
      <c r="N88" s="49"/>
      <c r="O88" s="39">
        <f t="shared" si="16"/>
        <v>0.083333333333333</v>
      </c>
      <c r="P88" s="28"/>
      <c r="Q88" s="42"/>
    </row>
    <row r="89" ht="14.45" customHeight="1" spans="1:17">
      <c r="A89" s="25">
        <v>12</v>
      </c>
      <c r="B89" s="25" t="s">
        <v>97</v>
      </c>
      <c r="C89" s="26">
        <v>0.506944444444444</v>
      </c>
      <c r="D89" s="26">
        <v>0.590277777777778</v>
      </c>
      <c r="E89" s="45" t="s">
        <v>74</v>
      </c>
      <c r="F89" s="46">
        <v>2</v>
      </c>
      <c r="G89" s="46">
        <v>4</v>
      </c>
      <c r="H89" s="46" t="s">
        <v>31</v>
      </c>
      <c r="I89" s="28" t="str">
        <f t="shared" si="19"/>
        <v>242P2</v>
      </c>
      <c r="J89" s="46" t="s">
        <v>115</v>
      </c>
      <c r="K89" s="49" t="s">
        <v>116</v>
      </c>
      <c r="L89" s="49" t="s">
        <v>87</v>
      </c>
      <c r="M89" s="49" t="s">
        <v>36</v>
      </c>
      <c r="N89" s="49" t="s">
        <v>88</v>
      </c>
      <c r="O89" s="39">
        <f t="shared" si="16"/>
        <v>0.083333333333334</v>
      </c>
      <c r="P89" s="28"/>
      <c r="Q89" s="42"/>
    </row>
    <row r="90" spans="1:17">
      <c r="A90" s="25" t="s">
        <v>21</v>
      </c>
      <c r="B90" s="25"/>
      <c r="C90" s="26">
        <v>0.59375</v>
      </c>
      <c r="D90" s="26">
        <v>0.677083333333333</v>
      </c>
      <c r="E90" s="45"/>
      <c r="F90" s="46"/>
      <c r="G90" s="46"/>
      <c r="H90" s="46"/>
      <c r="I90" s="28" t="str">
        <f t="shared" si="19"/>
        <v>N/A</v>
      </c>
      <c r="J90" s="46"/>
      <c r="K90" s="49"/>
      <c r="L90" s="49"/>
      <c r="M90" s="49"/>
      <c r="N90" s="49"/>
      <c r="O90" s="39">
        <f t="shared" si="16"/>
        <v>0.083333333333333</v>
      </c>
      <c r="P90" s="28"/>
      <c r="Q90" s="42"/>
    </row>
    <row r="91" ht="14.45" customHeight="1" spans="1:17">
      <c r="A91" s="25">
        <v>13</v>
      </c>
      <c r="B91" s="25" t="s">
        <v>97</v>
      </c>
      <c r="C91" s="26">
        <v>0.506944444444444</v>
      </c>
      <c r="D91" s="26">
        <v>0.590277777777778</v>
      </c>
      <c r="E91" s="45" t="s">
        <v>78</v>
      </c>
      <c r="F91" s="46">
        <v>2</v>
      </c>
      <c r="G91" s="46">
        <v>4</v>
      </c>
      <c r="H91" s="46" t="s">
        <v>32</v>
      </c>
      <c r="I91" s="28" t="str">
        <f t="shared" si="19"/>
        <v>242P3</v>
      </c>
      <c r="J91" s="46" t="s">
        <v>115</v>
      </c>
      <c r="K91" s="49" t="s">
        <v>116</v>
      </c>
      <c r="L91" s="49" t="s">
        <v>87</v>
      </c>
      <c r="M91" s="49" t="s">
        <v>36</v>
      </c>
      <c r="N91" s="49" t="s">
        <v>88</v>
      </c>
      <c r="O91" s="39">
        <f t="shared" si="16"/>
        <v>0.083333333333334</v>
      </c>
      <c r="P91" s="28"/>
      <c r="Q91" s="42"/>
    </row>
    <row r="92" spans="1:17">
      <c r="A92" s="25" t="s">
        <v>53</v>
      </c>
      <c r="B92" s="25"/>
      <c r="C92" s="26">
        <v>0.59375</v>
      </c>
      <c r="D92" s="26">
        <v>0.677083333333333</v>
      </c>
      <c r="E92" s="45"/>
      <c r="F92" s="46"/>
      <c r="G92" s="46"/>
      <c r="H92" s="46"/>
      <c r="I92" s="28" t="str">
        <f t="shared" si="19"/>
        <v>N/A</v>
      </c>
      <c r="J92" s="46"/>
      <c r="K92" s="49"/>
      <c r="L92" s="49"/>
      <c r="M92" s="49"/>
      <c r="N92" s="49"/>
      <c r="O92" s="39">
        <f t="shared" si="16"/>
        <v>0.083333333333333</v>
      </c>
      <c r="P92" s="28"/>
      <c r="Q92" s="42"/>
    </row>
    <row r="93" ht="14.45" customHeight="1" spans="1:17">
      <c r="A93" s="25">
        <v>14</v>
      </c>
      <c r="B93" s="25" t="s">
        <v>97</v>
      </c>
      <c r="C93" s="26">
        <v>0.506944444444444</v>
      </c>
      <c r="D93" s="26">
        <v>0.590277777777778</v>
      </c>
      <c r="E93" s="27" t="s">
        <v>51</v>
      </c>
      <c r="F93" s="28">
        <v>2</v>
      </c>
      <c r="G93" s="28">
        <v>4</v>
      </c>
      <c r="H93" s="28" t="s">
        <v>25</v>
      </c>
      <c r="I93" s="28" t="str">
        <f t="shared" si="19"/>
        <v>242P1</v>
      </c>
      <c r="J93" s="28" t="s">
        <v>117</v>
      </c>
      <c r="K93" s="38" t="s">
        <v>118</v>
      </c>
      <c r="L93" s="38" t="s">
        <v>77</v>
      </c>
      <c r="M93" s="38" t="s">
        <v>88</v>
      </c>
      <c r="N93" s="38" t="s">
        <v>49</v>
      </c>
      <c r="O93" s="39">
        <f t="shared" si="16"/>
        <v>0.083333333333334</v>
      </c>
      <c r="P93" s="28"/>
      <c r="Q93" s="42"/>
    </row>
    <row r="94" spans="1:17">
      <c r="A94" s="25" t="s">
        <v>53</v>
      </c>
      <c r="B94" s="25"/>
      <c r="C94" s="26">
        <v>0.59375</v>
      </c>
      <c r="D94" s="26">
        <v>0.677083333333333</v>
      </c>
      <c r="E94" s="27"/>
      <c r="F94" s="28"/>
      <c r="G94" s="28"/>
      <c r="H94" s="28"/>
      <c r="I94" s="28" t="str">
        <f t="shared" si="19"/>
        <v>N/A</v>
      </c>
      <c r="J94" s="28"/>
      <c r="K94" s="38"/>
      <c r="L94" s="38"/>
      <c r="M94" s="38"/>
      <c r="N94" s="38"/>
      <c r="O94" s="39">
        <f t="shared" si="16"/>
        <v>0.083333333333333</v>
      </c>
      <c r="P94" s="28"/>
      <c r="Q94" s="42"/>
    </row>
    <row r="95" ht="14.45" customHeight="1" spans="1:17">
      <c r="A95" s="25">
        <v>15</v>
      </c>
      <c r="B95" s="25" t="s">
        <v>97</v>
      </c>
      <c r="C95" s="26" t="s">
        <v>22</v>
      </c>
      <c r="D95" s="26">
        <v>0.416666666666667</v>
      </c>
      <c r="E95" s="27" t="s">
        <v>51</v>
      </c>
      <c r="F95" s="28">
        <v>2</v>
      </c>
      <c r="G95" s="28">
        <v>4</v>
      </c>
      <c r="H95" s="28" t="s">
        <v>31</v>
      </c>
      <c r="I95" s="28" t="str">
        <f t="shared" si="19"/>
        <v>242P2</v>
      </c>
      <c r="J95" s="28" t="s">
        <v>117</v>
      </c>
      <c r="K95" s="38" t="s">
        <v>118</v>
      </c>
      <c r="L95" s="38" t="s">
        <v>77</v>
      </c>
      <c r="M95" s="38" t="s">
        <v>88</v>
      </c>
      <c r="N95" s="38" t="s">
        <v>49</v>
      </c>
      <c r="O95" s="39">
        <f t="shared" si="16"/>
        <v>0.0833333333333337</v>
      </c>
      <c r="P95" s="28"/>
      <c r="Q95" s="42"/>
    </row>
    <row r="96" spans="1:17">
      <c r="A96" s="25" t="s">
        <v>60</v>
      </c>
      <c r="B96" s="25"/>
      <c r="C96" s="26">
        <v>0.420138888888889</v>
      </c>
      <c r="D96" s="26">
        <v>0.503472222222222</v>
      </c>
      <c r="E96" s="27"/>
      <c r="F96" s="28"/>
      <c r="G96" s="28"/>
      <c r="H96" s="28"/>
      <c r="I96" s="28" t="str">
        <f t="shared" si="19"/>
        <v>N/A</v>
      </c>
      <c r="J96" s="28"/>
      <c r="K96" s="38"/>
      <c r="L96" s="38"/>
      <c r="M96" s="38"/>
      <c r="N96" s="38"/>
      <c r="O96" s="39">
        <f t="shared" si="16"/>
        <v>0.083333333333333</v>
      </c>
      <c r="P96" s="28"/>
      <c r="Q96" s="42"/>
    </row>
    <row r="97" ht="14.45" customHeight="1" spans="1:17">
      <c r="A97" s="25">
        <v>16</v>
      </c>
      <c r="B97" s="25" t="s">
        <v>97</v>
      </c>
      <c r="C97" s="26" t="s">
        <v>22</v>
      </c>
      <c r="D97" s="26">
        <v>0.416666666666667</v>
      </c>
      <c r="E97" s="27" t="s">
        <v>81</v>
      </c>
      <c r="F97" s="28">
        <v>2</v>
      </c>
      <c r="G97" s="28">
        <v>4</v>
      </c>
      <c r="H97" s="28" t="s">
        <v>32</v>
      </c>
      <c r="I97" s="28" t="str">
        <f t="shared" si="19"/>
        <v>242P3</v>
      </c>
      <c r="J97" s="28" t="s">
        <v>117</v>
      </c>
      <c r="K97" s="38" t="s">
        <v>118</v>
      </c>
      <c r="L97" s="38" t="s">
        <v>77</v>
      </c>
      <c r="M97" s="38" t="s">
        <v>88</v>
      </c>
      <c r="N97" s="38" t="s">
        <v>49</v>
      </c>
      <c r="O97" s="39">
        <f t="shared" si="16"/>
        <v>0.0833333333333337</v>
      </c>
      <c r="P97" s="28"/>
      <c r="Q97" s="42"/>
    </row>
    <row r="98" spans="1:17">
      <c r="A98" s="25" t="s">
        <v>60</v>
      </c>
      <c r="B98" s="25"/>
      <c r="C98" s="26">
        <v>0.420138888888889</v>
      </c>
      <c r="D98" s="26">
        <v>0.503472222222222</v>
      </c>
      <c r="E98" s="27"/>
      <c r="F98" s="28"/>
      <c r="G98" s="28"/>
      <c r="H98" s="28"/>
      <c r="I98" s="28" t="str">
        <f t="shared" si="19"/>
        <v>N/A</v>
      </c>
      <c r="J98" s="28"/>
      <c r="K98" s="38"/>
      <c r="L98" s="38"/>
      <c r="M98" s="38"/>
      <c r="N98" s="38"/>
      <c r="O98" s="39">
        <f t="shared" si="16"/>
        <v>0.083333333333333</v>
      </c>
      <c r="P98" s="28"/>
      <c r="Q98" s="42"/>
    </row>
    <row r="99" spans="1:17">
      <c r="A99" s="23" t="s">
        <v>119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42"/>
    </row>
    <row r="100" spans="1:17">
      <c r="A100" s="4">
        <v>1</v>
      </c>
      <c r="B100" s="4" t="s">
        <v>120</v>
      </c>
      <c r="C100" s="5" t="s">
        <v>22</v>
      </c>
      <c r="D100" s="5" t="s">
        <v>23</v>
      </c>
      <c r="E100" s="6" t="s">
        <v>24</v>
      </c>
      <c r="F100" s="7">
        <v>2</v>
      </c>
      <c r="G100" s="7">
        <v>4</v>
      </c>
      <c r="H100" s="7" t="s">
        <v>25</v>
      </c>
      <c r="I100" s="7" t="str">
        <f t="shared" ref="I100:I113" si="20">IF(OR(H100="MI-2A",H100="MI-4A",H100="MI-6"),"242P1",IF(OR(H100="MI-2B",H100="MI-4B"),"242P2",IF(OR(H100="MI-2C",H100="MI-4C"),"242P3","N/A")))</f>
        <v>242P1</v>
      </c>
      <c r="J100" s="7" t="s">
        <v>121</v>
      </c>
      <c r="K100" s="12" t="s">
        <v>122</v>
      </c>
      <c r="L100" s="12" t="s">
        <v>123</v>
      </c>
      <c r="M100" s="12"/>
      <c r="N100" s="12"/>
      <c r="O100" s="14">
        <f t="shared" ref="O100:O110" si="21">D100-C100</f>
        <v>0.0694444444444445</v>
      </c>
      <c r="P100" s="7" t="str">
        <f>IF($H100=$H104,"Ya","Tidak")</f>
        <v>Tidak</v>
      </c>
      <c r="Q100" s="42"/>
    </row>
    <row r="101" spans="1:17">
      <c r="A101" s="4">
        <v>2</v>
      </c>
      <c r="B101" s="4" t="s">
        <v>120</v>
      </c>
      <c r="C101" s="9">
        <v>0.40625</v>
      </c>
      <c r="D101" s="9">
        <v>0.475694444444444</v>
      </c>
      <c r="E101" s="6" t="s">
        <v>24</v>
      </c>
      <c r="F101" s="7">
        <v>2</v>
      </c>
      <c r="G101" s="7">
        <v>4</v>
      </c>
      <c r="H101" s="7" t="s">
        <v>31</v>
      </c>
      <c r="I101" s="7" t="str">
        <f t="shared" si="20"/>
        <v>242P2</v>
      </c>
      <c r="J101" s="7" t="s">
        <v>121</v>
      </c>
      <c r="K101" s="12" t="s">
        <v>122</v>
      </c>
      <c r="L101" s="12" t="s">
        <v>124</v>
      </c>
      <c r="M101" s="12"/>
      <c r="N101" s="12"/>
      <c r="O101" s="14">
        <f t="shared" si="21"/>
        <v>0.069444444444444</v>
      </c>
      <c r="P101" s="7" t="str">
        <f t="shared" ref="P101:P103" si="22">IF($H101=$H105,"Ya","Tidak")</f>
        <v>Tidak</v>
      </c>
      <c r="Q101" s="42"/>
    </row>
    <row r="102" spans="1:17">
      <c r="A102" s="4">
        <v>3</v>
      </c>
      <c r="B102" s="4" t="s">
        <v>120</v>
      </c>
      <c r="C102" s="9">
        <v>0.552083333333333</v>
      </c>
      <c r="D102" s="9">
        <v>0.621527777777778</v>
      </c>
      <c r="E102" s="6" t="s">
        <v>24</v>
      </c>
      <c r="F102" s="7">
        <v>2</v>
      </c>
      <c r="G102" s="7">
        <v>4</v>
      </c>
      <c r="H102" s="7" t="s">
        <v>32</v>
      </c>
      <c r="I102" s="7" t="str">
        <f t="shared" si="20"/>
        <v>242P3</v>
      </c>
      <c r="J102" s="7" t="s">
        <v>121</v>
      </c>
      <c r="K102" s="12" t="s">
        <v>122</v>
      </c>
      <c r="L102" s="12" t="s">
        <v>125</v>
      </c>
      <c r="M102" s="12"/>
      <c r="N102" s="12"/>
      <c r="O102" s="14">
        <f t="shared" si="21"/>
        <v>0.069444444444445</v>
      </c>
      <c r="P102" s="7" t="str">
        <f t="shared" si="22"/>
        <v>Tidak</v>
      </c>
      <c r="Q102" s="42"/>
    </row>
    <row r="103" spans="1:17">
      <c r="A103" s="4">
        <v>4</v>
      </c>
      <c r="B103" s="4" t="s">
        <v>120</v>
      </c>
      <c r="C103" s="9">
        <v>0.625</v>
      </c>
      <c r="D103" s="9">
        <v>0.694444444444444</v>
      </c>
      <c r="E103" s="6" t="s">
        <v>24</v>
      </c>
      <c r="F103" s="7">
        <v>2</v>
      </c>
      <c r="G103" s="7">
        <v>6</v>
      </c>
      <c r="H103" s="7" t="s">
        <v>126</v>
      </c>
      <c r="I103" s="7" t="str">
        <f>IF(OR(H103="MI-2A",H103="MI-4A",H103="MI-6A"),"242P1",IF(OR(H103="MI-2B",H103="MI-4B",H103="MI-6B"),"242P2",IF(OR(H103="MI-2C",H103="MI-4C"),"242P3","N/A")))</f>
        <v>242P2</v>
      </c>
      <c r="J103" s="7" t="s">
        <v>104</v>
      </c>
      <c r="K103" s="12" t="s">
        <v>105</v>
      </c>
      <c r="L103" s="12" t="s">
        <v>68</v>
      </c>
      <c r="M103" s="12" t="s">
        <v>65</v>
      </c>
      <c r="N103" s="12" t="s">
        <v>69</v>
      </c>
      <c r="O103" s="14">
        <f t="shared" si="21"/>
        <v>0.069444444444444</v>
      </c>
      <c r="P103" s="7" t="str">
        <f t="shared" si="22"/>
        <v>Ya</v>
      </c>
      <c r="Q103" s="42"/>
    </row>
    <row r="104" spans="1:17">
      <c r="A104" s="4">
        <v>5</v>
      </c>
      <c r="B104" s="4" t="s">
        <v>120</v>
      </c>
      <c r="C104" s="5" t="s">
        <v>22</v>
      </c>
      <c r="D104" s="5" t="s">
        <v>23</v>
      </c>
      <c r="E104" s="10" t="s">
        <v>38</v>
      </c>
      <c r="F104" s="7">
        <v>2</v>
      </c>
      <c r="G104" s="7">
        <v>2</v>
      </c>
      <c r="H104" s="7" t="s">
        <v>45</v>
      </c>
      <c r="I104" s="7" t="str">
        <f t="shared" si="20"/>
        <v>242P1</v>
      </c>
      <c r="J104" s="7" t="s">
        <v>127</v>
      </c>
      <c r="K104" s="12" t="s">
        <v>128</v>
      </c>
      <c r="L104" s="12" t="s">
        <v>129</v>
      </c>
      <c r="M104" s="12"/>
      <c r="N104" s="12"/>
      <c r="O104" s="14">
        <f t="shared" si="21"/>
        <v>0.0694444444444445</v>
      </c>
      <c r="P104" s="7" t="str">
        <f>IF($H100=$H104,"Ya","Tidak")</f>
        <v>Tidak</v>
      </c>
      <c r="Q104" s="42"/>
    </row>
    <row r="105" spans="1:17">
      <c r="A105" s="4">
        <v>6</v>
      </c>
      <c r="B105" s="4" t="s">
        <v>120</v>
      </c>
      <c r="C105" s="9">
        <v>0.40625</v>
      </c>
      <c r="D105" s="9">
        <v>0.475694444444444</v>
      </c>
      <c r="E105" s="10" t="s">
        <v>38</v>
      </c>
      <c r="F105" s="7">
        <v>2</v>
      </c>
      <c r="G105" s="7">
        <v>2</v>
      </c>
      <c r="H105" s="7" t="s">
        <v>50</v>
      </c>
      <c r="I105" s="7" t="str">
        <f t="shared" si="20"/>
        <v>242P2</v>
      </c>
      <c r="J105" s="7" t="s">
        <v>127</v>
      </c>
      <c r="K105" s="12" t="s">
        <v>128</v>
      </c>
      <c r="L105" s="12" t="s">
        <v>130</v>
      </c>
      <c r="M105" s="12"/>
      <c r="N105" s="12"/>
      <c r="O105" s="14">
        <f t="shared" si="21"/>
        <v>0.069444444444444</v>
      </c>
      <c r="P105" s="7" t="str">
        <f t="shared" ref="P105:P107" si="23">IF($H101=$H105,"Ya","Tidak")</f>
        <v>Tidak</v>
      </c>
      <c r="Q105" s="42"/>
    </row>
    <row r="106" spans="1:17">
      <c r="A106" s="4">
        <v>7</v>
      </c>
      <c r="B106" s="4" t="s">
        <v>120</v>
      </c>
      <c r="C106" s="9">
        <v>0.552083333333333</v>
      </c>
      <c r="D106" s="9">
        <v>0.621527777777778</v>
      </c>
      <c r="E106" s="10" t="s">
        <v>38</v>
      </c>
      <c r="F106" s="7">
        <v>2</v>
      </c>
      <c r="G106" s="7">
        <v>2</v>
      </c>
      <c r="H106" s="7" t="s">
        <v>52</v>
      </c>
      <c r="I106" s="7" t="str">
        <f t="shared" si="20"/>
        <v>242P3</v>
      </c>
      <c r="J106" s="7" t="s">
        <v>127</v>
      </c>
      <c r="K106" s="12" t="s">
        <v>128</v>
      </c>
      <c r="L106" s="12" t="s">
        <v>129</v>
      </c>
      <c r="M106" s="12"/>
      <c r="N106" s="12"/>
      <c r="O106" s="14">
        <f t="shared" si="21"/>
        <v>0.069444444444445</v>
      </c>
      <c r="P106" s="7" t="str">
        <f t="shared" si="23"/>
        <v>Tidak</v>
      </c>
      <c r="Q106" s="42"/>
    </row>
    <row r="107" spans="1:17">
      <c r="A107" s="4">
        <v>8</v>
      </c>
      <c r="B107" s="4" t="s">
        <v>120</v>
      </c>
      <c r="C107" s="9">
        <v>0.625</v>
      </c>
      <c r="D107" s="9">
        <v>0.694444444444444</v>
      </c>
      <c r="E107" s="10" t="s">
        <v>38</v>
      </c>
      <c r="F107" s="7">
        <v>2</v>
      </c>
      <c r="G107" s="7">
        <v>6</v>
      </c>
      <c r="H107" s="7" t="s">
        <v>126</v>
      </c>
      <c r="I107" s="7" t="str">
        <f>IF(OR(H107="MI-2A",H107="MI-4A",H107="MI-6A"),"242P1",IF(OR(H107="MI-2B",H107="MI-4B",H107="MI-6B"),"242P2",IF(OR(H107="MI-2C",H107="MI-4C"),"242P3","N/A")))</f>
        <v>242P2</v>
      </c>
      <c r="J107" s="7" t="s">
        <v>106</v>
      </c>
      <c r="K107" s="12" t="s">
        <v>107</v>
      </c>
      <c r="L107" s="12" t="s">
        <v>64</v>
      </c>
      <c r="M107" s="12" t="s">
        <v>65</v>
      </c>
      <c r="N107" s="12" t="s">
        <v>37</v>
      </c>
      <c r="O107" s="14">
        <f t="shared" si="21"/>
        <v>0.069444444444444</v>
      </c>
      <c r="P107" s="7" t="str">
        <f t="shared" si="23"/>
        <v>Ya</v>
      </c>
      <c r="Q107" s="42"/>
    </row>
    <row r="108" spans="1:17">
      <c r="A108" s="25">
        <v>12</v>
      </c>
      <c r="B108" s="25" t="s">
        <v>120</v>
      </c>
      <c r="C108" s="26" t="s">
        <v>22</v>
      </c>
      <c r="D108" s="26">
        <v>0.416666666666667</v>
      </c>
      <c r="E108" s="47" t="s">
        <v>131</v>
      </c>
      <c r="F108" s="25">
        <v>1</v>
      </c>
      <c r="G108" s="25">
        <v>4</v>
      </c>
      <c r="H108" s="25" t="s">
        <v>32</v>
      </c>
      <c r="I108" s="25" t="str">
        <f t="shared" si="20"/>
        <v>242P3</v>
      </c>
      <c r="J108" s="25" t="s">
        <v>132</v>
      </c>
      <c r="K108" s="50" t="s">
        <v>133</v>
      </c>
      <c r="L108" s="51" t="s">
        <v>134</v>
      </c>
      <c r="M108" s="51" t="s">
        <v>135</v>
      </c>
      <c r="N108" s="51" t="s">
        <v>136</v>
      </c>
      <c r="O108" s="39">
        <f t="shared" si="21"/>
        <v>0.0833333333333337</v>
      </c>
      <c r="P108" s="51"/>
      <c r="Q108" s="42"/>
    </row>
    <row r="109" spans="1:17">
      <c r="A109" s="25">
        <v>13</v>
      </c>
      <c r="B109" s="25" t="s">
        <v>120</v>
      </c>
      <c r="C109" s="26">
        <v>0.420138888888889</v>
      </c>
      <c r="D109" s="26">
        <v>0.503472222222222</v>
      </c>
      <c r="E109" s="47" t="s">
        <v>131</v>
      </c>
      <c r="F109" s="25">
        <v>1</v>
      </c>
      <c r="G109" s="25">
        <v>4</v>
      </c>
      <c r="H109" s="25" t="s">
        <v>25</v>
      </c>
      <c r="I109" s="25" t="str">
        <f t="shared" si="20"/>
        <v>242P1</v>
      </c>
      <c r="J109" s="25" t="s">
        <v>132</v>
      </c>
      <c r="K109" s="50" t="s">
        <v>133</v>
      </c>
      <c r="L109" s="51" t="s">
        <v>134</v>
      </c>
      <c r="M109" s="51" t="s">
        <v>135</v>
      </c>
      <c r="N109" s="51" t="s">
        <v>136</v>
      </c>
      <c r="O109" s="39">
        <f t="shared" si="21"/>
        <v>0.0833333333333333</v>
      </c>
      <c r="P109" s="51"/>
      <c r="Q109" s="42"/>
    </row>
    <row r="110" spans="1:17">
      <c r="A110" s="25">
        <v>14</v>
      </c>
      <c r="B110" s="25" t="s">
        <v>120</v>
      </c>
      <c r="C110" s="26">
        <v>0.552083333333333</v>
      </c>
      <c r="D110" s="26">
        <v>0.635416666666667</v>
      </c>
      <c r="E110" s="47" t="s">
        <v>131</v>
      </c>
      <c r="F110" s="25">
        <v>1</v>
      </c>
      <c r="G110" s="25">
        <v>4</v>
      </c>
      <c r="H110" s="25" t="s">
        <v>31</v>
      </c>
      <c r="I110" s="25" t="str">
        <f t="shared" si="20"/>
        <v>242P2</v>
      </c>
      <c r="J110" s="25" t="s">
        <v>132</v>
      </c>
      <c r="K110" s="50" t="s">
        <v>133</v>
      </c>
      <c r="L110" s="51" t="s">
        <v>134</v>
      </c>
      <c r="M110" s="51" t="s">
        <v>135</v>
      </c>
      <c r="N110" s="51" t="s">
        <v>136</v>
      </c>
      <c r="O110" s="39">
        <f t="shared" si="21"/>
        <v>0.0833333333333336</v>
      </c>
      <c r="P110" s="51"/>
      <c r="Q110" s="42"/>
    </row>
    <row r="111" ht="14.45" customHeight="1" spans="1:17">
      <c r="A111" s="25">
        <v>9</v>
      </c>
      <c r="B111" s="25" t="s">
        <v>120</v>
      </c>
      <c r="C111" s="26" t="s">
        <v>22</v>
      </c>
      <c r="D111" s="26">
        <v>0.416666666666667</v>
      </c>
      <c r="E111" s="47" t="s">
        <v>137</v>
      </c>
      <c r="F111" s="28">
        <v>1</v>
      </c>
      <c r="G111" s="28">
        <v>2</v>
      </c>
      <c r="H111" s="28" t="s">
        <v>52</v>
      </c>
      <c r="I111" s="25" t="str">
        <f t="shared" si="20"/>
        <v>242P3</v>
      </c>
      <c r="J111" s="28" t="s">
        <v>138</v>
      </c>
      <c r="K111" s="50" t="s">
        <v>139</v>
      </c>
      <c r="L111" s="50" t="s">
        <v>35</v>
      </c>
      <c r="M111" s="50" t="s">
        <v>87</v>
      </c>
      <c r="N111" s="50" t="s">
        <v>37</v>
      </c>
      <c r="O111" s="39">
        <f>D70-C70</f>
        <v>0.083333333333334</v>
      </c>
      <c r="P111" s="25"/>
      <c r="Q111" s="42"/>
    </row>
    <row r="112" spans="1:17">
      <c r="A112" s="25">
        <v>10</v>
      </c>
      <c r="B112" s="25" t="s">
        <v>120</v>
      </c>
      <c r="C112" s="26">
        <v>0.420138888888889</v>
      </c>
      <c r="D112" s="26">
        <v>0.503472222222222</v>
      </c>
      <c r="E112" s="47" t="s">
        <v>137</v>
      </c>
      <c r="F112" s="28">
        <v>1</v>
      </c>
      <c r="G112" s="28">
        <v>2</v>
      </c>
      <c r="H112" s="28" t="s">
        <v>45</v>
      </c>
      <c r="I112" s="25" t="str">
        <f t="shared" si="20"/>
        <v>242P1</v>
      </c>
      <c r="J112" s="28" t="s">
        <v>138</v>
      </c>
      <c r="K112" s="50" t="s">
        <v>139</v>
      </c>
      <c r="L112" s="50" t="s">
        <v>35</v>
      </c>
      <c r="M112" s="50" t="s">
        <v>87</v>
      </c>
      <c r="N112" s="50" t="s">
        <v>37</v>
      </c>
      <c r="O112" s="39">
        <f>D71-C71</f>
        <v>0.083333333333333</v>
      </c>
      <c r="P112" s="25"/>
      <c r="Q112" s="42"/>
    </row>
    <row r="113" spans="1:17">
      <c r="A113" s="25">
        <v>11</v>
      </c>
      <c r="B113" s="25" t="s">
        <v>120</v>
      </c>
      <c r="C113" s="26">
        <v>0.552083333333333</v>
      </c>
      <c r="D113" s="26">
        <v>0.635416666666667</v>
      </c>
      <c r="E113" s="47" t="s">
        <v>137</v>
      </c>
      <c r="F113" s="28">
        <v>1</v>
      </c>
      <c r="G113" s="28">
        <v>2</v>
      </c>
      <c r="H113" s="28" t="s">
        <v>50</v>
      </c>
      <c r="I113" s="25" t="str">
        <f t="shared" si="20"/>
        <v>242P2</v>
      </c>
      <c r="J113" s="28" t="s">
        <v>138</v>
      </c>
      <c r="K113" s="50" t="s">
        <v>139</v>
      </c>
      <c r="L113" s="50" t="s">
        <v>35</v>
      </c>
      <c r="M113" s="50" t="s">
        <v>87</v>
      </c>
      <c r="N113" s="50" t="s">
        <v>37</v>
      </c>
      <c r="O113" s="39">
        <f>D72-C72</f>
        <v>0.0833333333333337</v>
      </c>
      <c r="P113" s="25"/>
      <c r="Q113" s="42"/>
    </row>
    <row r="114" spans="1:5">
      <c r="A114" s="18"/>
      <c r="B114" s="19"/>
      <c r="C114" s="18"/>
      <c r="D114" s="18"/>
      <c r="E114" s="19"/>
    </row>
    <row r="115" spans="4:5">
      <c r="D115" s="16" t="s">
        <v>140</v>
      </c>
      <c r="E115" s="17" t="s">
        <v>141</v>
      </c>
    </row>
    <row r="117" spans="4:15">
      <c r="D117" s="16" t="s">
        <v>142</v>
      </c>
      <c r="E117" s="48">
        <v>45665</v>
      </c>
      <c r="F117" s="16"/>
      <c r="G117" s="16"/>
      <c r="H117" s="17"/>
      <c r="I117" s="17"/>
      <c r="J117" s="17"/>
      <c r="K117" s="18"/>
      <c r="L117" s="16"/>
      <c r="M117" s="16"/>
      <c r="N117" s="16"/>
      <c r="O117" s="16"/>
    </row>
    <row r="118" spans="5:15">
      <c r="E118" s="16"/>
      <c r="F118" s="16"/>
      <c r="G118" s="16"/>
      <c r="H118" s="17"/>
      <c r="I118" s="17"/>
      <c r="J118" s="17"/>
      <c r="K118" s="18"/>
      <c r="L118" s="16"/>
      <c r="M118" s="16"/>
      <c r="N118" s="16"/>
      <c r="O118" s="16"/>
    </row>
    <row r="119" spans="5:15">
      <c r="E119" s="16"/>
      <c r="F119" s="16"/>
      <c r="G119" s="16"/>
      <c r="H119" s="17"/>
      <c r="I119" s="17"/>
      <c r="J119" s="17"/>
      <c r="K119" s="18"/>
      <c r="L119" s="16"/>
      <c r="M119" s="16"/>
      <c r="N119" s="16"/>
      <c r="O119" s="16"/>
    </row>
  </sheetData>
  <autoFilter xmlns:etc="http://www.wps.cn/officeDocument/2017/etCustomData" ref="A3:Q113" etc:filterBottomFollowUsedRange="0">
    <extLst/>
  </autoFilter>
  <mergeCells count="347">
    <mergeCell ref="A1:O1"/>
    <mergeCell ref="A2:O2"/>
    <mergeCell ref="C3:D3"/>
    <mergeCell ref="A5:O5"/>
    <mergeCell ref="A28:O28"/>
    <mergeCell ref="A53:O53"/>
    <mergeCell ref="A76:O76"/>
    <mergeCell ref="A99:O99"/>
    <mergeCell ref="A3:A4"/>
    <mergeCell ref="A16:A17"/>
    <mergeCell ref="A18:A19"/>
    <mergeCell ref="A20:A21"/>
    <mergeCell ref="A22:A23"/>
    <mergeCell ref="A24:A25"/>
    <mergeCell ref="A26:A27"/>
    <mergeCell ref="A39:A40"/>
    <mergeCell ref="A41:A42"/>
    <mergeCell ref="A43:A44"/>
    <mergeCell ref="A45:A46"/>
    <mergeCell ref="A47:A48"/>
    <mergeCell ref="A49:A50"/>
    <mergeCell ref="A51:A52"/>
    <mergeCell ref="A64:A65"/>
    <mergeCell ref="A66:A67"/>
    <mergeCell ref="A68:A69"/>
    <mergeCell ref="A70:A71"/>
    <mergeCell ref="A72:A73"/>
    <mergeCell ref="A74:A75"/>
    <mergeCell ref="A87:A88"/>
    <mergeCell ref="A89:A90"/>
    <mergeCell ref="A91:A92"/>
    <mergeCell ref="A93:A94"/>
    <mergeCell ref="A95:A96"/>
    <mergeCell ref="A97:A98"/>
    <mergeCell ref="B3:B4"/>
    <mergeCell ref="B16:B17"/>
    <mergeCell ref="B18:B19"/>
    <mergeCell ref="B20:B21"/>
    <mergeCell ref="B22:B23"/>
    <mergeCell ref="B24:B25"/>
    <mergeCell ref="B26:B27"/>
    <mergeCell ref="B39:B40"/>
    <mergeCell ref="B41:B42"/>
    <mergeCell ref="B43:B44"/>
    <mergeCell ref="B45:B46"/>
    <mergeCell ref="B47:B48"/>
    <mergeCell ref="B49:B50"/>
    <mergeCell ref="B51:B52"/>
    <mergeCell ref="B64:B65"/>
    <mergeCell ref="B66:B67"/>
    <mergeCell ref="B68:B69"/>
    <mergeCell ref="B70:B71"/>
    <mergeCell ref="B72:B73"/>
    <mergeCell ref="B74:B75"/>
    <mergeCell ref="B87:B88"/>
    <mergeCell ref="B89:B90"/>
    <mergeCell ref="B91:B92"/>
    <mergeCell ref="B93:B94"/>
    <mergeCell ref="B95:B96"/>
    <mergeCell ref="B97:B98"/>
    <mergeCell ref="E3:E4"/>
    <mergeCell ref="E16:E17"/>
    <mergeCell ref="E18:E19"/>
    <mergeCell ref="E20:E21"/>
    <mergeCell ref="E22:E23"/>
    <mergeCell ref="E24:E25"/>
    <mergeCell ref="E26:E27"/>
    <mergeCell ref="E39:E40"/>
    <mergeCell ref="E41:E42"/>
    <mergeCell ref="E43:E44"/>
    <mergeCell ref="E45:E46"/>
    <mergeCell ref="E47:E48"/>
    <mergeCell ref="E49:E50"/>
    <mergeCell ref="E51:E52"/>
    <mergeCell ref="E64:E65"/>
    <mergeCell ref="E66:E67"/>
    <mergeCell ref="E68:E69"/>
    <mergeCell ref="E70:E71"/>
    <mergeCell ref="E72:E73"/>
    <mergeCell ref="E74:E75"/>
    <mergeCell ref="E87:E88"/>
    <mergeCell ref="E89:E90"/>
    <mergeCell ref="E91:E92"/>
    <mergeCell ref="E93:E94"/>
    <mergeCell ref="E95:E96"/>
    <mergeCell ref="E97:E98"/>
    <mergeCell ref="F3:F4"/>
    <mergeCell ref="F16:F17"/>
    <mergeCell ref="F18:F19"/>
    <mergeCell ref="F20:F21"/>
    <mergeCell ref="F22:F23"/>
    <mergeCell ref="F24:F25"/>
    <mergeCell ref="F26:F27"/>
    <mergeCell ref="F39:F40"/>
    <mergeCell ref="F41:F42"/>
    <mergeCell ref="F43:F44"/>
    <mergeCell ref="F45:F46"/>
    <mergeCell ref="F47:F48"/>
    <mergeCell ref="F49:F50"/>
    <mergeCell ref="F51:F52"/>
    <mergeCell ref="F64:F65"/>
    <mergeCell ref="F66:F67"/>
    <mergeCell ref="F68:F69"/>
    <mergeCell ref="F70:F71"/>
    <mergeCell ref="F72:F73"/>
    <mergeCell ref="F74:F75"/>
    <mergeCell ref="F87:F88"/>
    <mergeCell ref="F89:F90"/>
    <mergeCell ref="F91:F92"/>
    <mergeCell ref="F93:F94"/>
    <mergeCell ref="F95:F96"/>
    <mergeCell ref="F97:F98"/>
    <mergeCell ref="G3:G4"/>
    <mergeCell ref="G16:G17"/>
    <mergeCell ref="G18:G19"/>
    <mergeCell ref="G20:G21"/>
    <mergeCell ref="G22:G23"/>
    <mergeCell ref="G24:G25"/>
    <mergeCell ref="G26:G27"/>
    <mergeCell ref="G39:G40"/>
    <mergeCell ref="G41:G42"/>
    <mergeCell ref="G43:G44"/>
    <mergeCell ref="G45:G46"/>
    <mergeCell ref="G47:G48"/>
    <mergeCell ref="G49:G50"/>
    <mergeCell ref="G51:G52"/>
    <mergeCell ref="G64:G65"/>
    <mergeCell ref="G66:G67"/>
    <mergeCell ref="G68:G69"/>
    <mergeCell ref="G70:G71"/>
    <mergeCell ref="G72:G73"/>
    <mergeCell ref="G74:G75"/>
    <mergeCell ref="G87:G88"/>
    <mergeCell ref="G89:G90"/>
    <mergeCell ref="G91:G92"/>
    <mergeCell ref="G93:G94"/>
    <mergeCell ref="G95:G96"/>
    <mergeCell ref="G97:G98"/>
    <mergeCell ref="H3:H4"/>
    <mergeCell ref="H16:H17"/>
    <mergeCell ref="H18:H19"/>
    <mergeCell ref="H20:H21"/>
    <mergeCell ref="H22:H23"/>
    <mergeCell ref="H24:H25"/>
    <mergeCell ref="H26:H27"/>
    <mergeCell ref="H39:H40"/>
    <mergeCell ref="H41:H42"/>
    <mergeCell ref="H43:H44"/>
    <mergeCell ref="H45:H46"/>
    <mergeCell ref="H47:H48"/>
    <mergeCell ref="H49:H50"/>
    <mergeCell ref="H51:H52"/>
    <mergeCell ref="H64:H65"/>
    <mergeCell ref="H66:H67"/>
    <mergeCell ref="H68:H69"/>
    <mergeCell ref="H70:H71"/>
    <mergeCell ref="H72:H73"/>
    <mergeCell ref="H74:H75"/>
    <mergeCell ref="H87:H88"/>
    <mergeCell ref="H89:H90"/>
    <mergeCell ref="H91:H92"/>
    <mergeCell ref="H93:H94"/>
    <mergeCell ref="H95:H96"/>
    <mergeCell ref="H97:H98"/>
    <mergeCell ref="I3:I4"/>
    <mergeCell ref="I16:I17"/>
    <mergeCell ref="I18:I19"/>
    <mergeCell ref="I20:I21"/>
    <mergeCell ref="I22:I23"/>
    <mergeCell ref="I24:I25"/>
    <mergeCell ref="I26:I27"/>
    <mergeCell ref="I39:I40"/>
    <mergeCell ref="I41:I42"/>
    <mergeCell ref="I43:I44"/>
    <mergeCell ref="I45:I46"/>
    <mergeCell ref="I47:I48"/>
    <mergeCell ref="I49:I50"/>
    <mergeCell ref="I51:I52"/>
    <mergeCell ref="I64:I65"/>
    <mergeCell ref="I66:I67"/>
    <mergeCell ref="I68:I69"/>
    <mergeCell ref="I70:I71"/>
    <mergeCell ref="I72:I73"/>
    <mergeCell ref="I74:I75"/>
    <mergeCell ref="I87:I88"/>
    <mergeCell ref="I89:I90"/>
    <mergeCell ref="I91:I92"/>
    <mergeCell ref="I93:I94"/>
    <mergeCell ref="I95:I96"/>
    <mergeCell ref="I97:I98"/>
    <mergeCell ref="J3:J4"/>
    <mergeCell ref="J16:J17"/>
    <mergeCell ref="J18:J19"/>
    <mergeCell ref="J20:J21"/>
    <mergeCell ref="J22:J23"/>
    <mergeCell ref="J24:J25"/>
    <mergeCell ref="J26:J27"/>
    <mergeCell ref="J39:J40"/>
    <mergeCell ref="J41:J42"/>
    <mergeCell ref="J43:J44"/>
    <mergeCell ref="J45:J46"/>
    <mergeCell ref="J47:J48"/>
    <mergeCell ref="J49:J50"/>
    <mergeCell ref="J51:J52"/>
    <mergeCell ref="J64:J65"/>
    <mergeCell ref="J66:J67"/>
    <mergeCell ref="J68:J69"/>
    <mergeCell ref="J70:J71"/>
    <mergeCell ref="J72:J73"/>
    <mergeCell ref="J74:J75"/>
    <mergeCell ref="J87:J88"/>
    <mergeCell ref="J89:J90"/>
    <mergeCell ref="J91:J92"/>
    <mergeCell ref="J93:J94"/>
    <mergeCell ref="J95:J96"/>
    <mergeCell ref="J97:J98"/>
    <mergeCell ref="K3:K4"/>
    <mergeCell ref="K16:K17"/>
    <mergeCell ref="K18:K19"/>
    <mergeCell ref="K20:K21"/>
    <mergeCell ref="K22:K23"/>
    <mergeCell ref="K24:K25"/>
    <mergeCell ref="K26:K27"/>
    <mergeCell ref="K39:K40"/>
    <mergeCell ref="K41:K42"/>
    <mergeCell ref="K43:K44"/>
    <mergeCell ref="K45:K46"/>
    <mergeCell ref="K47:K48"/>
    <mergeCell ref="K49:K50"/>
    <mergeCell ref="K51:K52"/>
    <mergeCell ref="K64:K65"/>
    <mergeCell ref="K66:K67"/>
    <mergeCell ref="K68:K69"/>
    <mergeCell ref="K70:K71"/>
    <mergeCell ref="K72:K73"/>
    <mergeCell ref="K74:K75"/>
    <mergeCell ref="K87:K88"/>
    <mergeCell ref="K89:K90"/>
    <mergeCell ref="K91:K92"/>
    <mergeCell ref="K93:K94"/>
    <mergeCell ref="K95:K96"/>
    <mergeCell ref="K97:K98"/>
    <mergeCell ref="L3:L4"/>
    <mergeCell ref="L16:L17"/>
    <mergeCell ref="L18:L19"/>
    <mergeCell ref="L20:L21"/>
    <mergeCell ref="L22:L23"/>
    <mergeCell ref="L24:L25"/>
    <mergeCell ref="L26:L27"/>
    <mergeCell ref="L39:L40"/>
    <mergeCell ref="L41:L42"/>
    <mergeCell ref="L43:L44"/>
    <mergeCell ref="L45:L46"/>
    <mergeCell ref="L47:L48"/>
    <mergeCell ref="L49:L50"/>
    <mergeCell ref="L51:L52"/>
    <mergeCell ref="L64:L65"/>
    <mergeCell ref="L66:L67"/>
    <mergeCell ref="L68:L69"/>
    <mergeCell ref="L70:L71"/>
    <mergeCell ref="L72:L73"/>
    <mergeCell ref="L74:L75"/>
    <mergeCell ref="L87:L88"/>
    <mergeCell ref="L89:L90"/>
    <mergeCell ref="L91:L92"/>
    <mergeCell ref="L93:L94"/>
    <mergeCell ref="L95:L96"/>
    <mergeCell ref="L97:L98"/>
    <mergeCell ref="M3:M4"/>
    <mergeCell ref="M16:M17"/>
    <mergeCell ref="M18:M19"/>
    <mergeCell ref="M20:M21"/>
    <mergeCell ref="M22:M23"/>
    <mergeCell ref="M24:M25"/>
    <mergeCell ref="M26:M27"/>
    <mergeCell ref="M39:M40"/>
    <mergeCell ref="M41:M42"/>
    <mergeCell ref="M43:M44"/>
    <mergeCell ref="M45:M46"/>
    <mergeCell ref="M47:M48"/>
    <mergeCell ref="M49:M50"/>
    <mergeCell ref="M51:M52"/>
    <mergeCell ref="M64:M65"/>
    <mergeCell ref="M66:M67"/>
    <mergeCell ref="M68:M69"/>
    <mergeCell ref="M70:M71"/>
    <mergeCell ref="M72:M73"/>
    <mergeCell ref="M74:M75"/>
    <mergeCell ref="M87:M88"/>
    <mergeCell ref="M89:M90"/>
    <mergeCell ref="M91:M92"/>
    <mergeCell ref="M93:M94"/>
    <mergeCell ref="M95:M96"/>
    <mergeCell ref="M97:M98"/>
    <mergeCell ref="N3:N4"/>
    <mergeCell ref="N16:N17"/>
    <mergeCell ref="N18:N19"/>
    <mergeCell ref="N20:N21"/>
    <mergeCell ref="N22:N23"/>
    <mergeCell ref="N24:N25"/>
    <mergeCell ref="N26:N27"/>
    <mergeCell ref="N39:N40"/>
    <mergeCell ref="N41:N42"/>
    <mergeCell ref="N43:N44"/>
    <mergeCell ref="N45:N46"/>
    <mergeCell ref="N47:N48"/>
    <mergeCell ref="N49:N50"/>
    <mergeCell ref="N51:N52"/>
    <mergeCell ref="N64:N65"/>
    <mergeCell ref="N66:N67"/>
    <mergeCell ref="N68:N69"/>
    <mergeCell ref="N70:N71"/>
    <mergeCell ref="N72:N73"/>
    <mergeCell ref="N74:N75"/>
    <mergeCell ref="N87:N88"/>
    <mergeCell ref="N89:N90"/>
    <mergeCell ref="N91:N92"/>
    <mergeCell ref="N93:N94"/>
    <mergeCell ref="N95:N96"/>
    <mergeCell ref="N97:N98"/>
    <mergeCell ref="O3:O4"/>
    <mergeCell ref="P3:P4"/>
    <mergeCell ref="P16:P17"/>
    <mergeCell ref="P18:P19"/>
    <mergeCell ref="P20:P21"/>
    <mergeCell ref="P22:P23"/>
    <mergeCell ref="P24:P25"/>
    <mergeCell ref="P26:P27"/>
    <mergeCell ref="P39:P40"/>
    <mergeCell ref="P41:P42"/>
    <mergeCell ref="P43:P44"/>
    <mergeCell ref="P45:P46"/>
    <mergeCell ref="P47:P48"/>
    <mergeCell ref="P49:P50"/>
    <mergeCell ref="P64:P65"/>
    <mergeCell ref="P66:P67"/>
    <mergeCell ref="P68:P69"/>
    <mergeCell ref="P70:P71"/>
    <mergeCell ref="P72:P73"/>
    <mergeCell ref="P74:P75"/>
    <mergeCell ref="P87:P88"/>
    <mergeCell ref="P89:P90"/>
    <mergeCell ref="P91:P92"/>
    <mergeCell ref="P93:P94"/>
    <mergeCell ref="P95:P96"/>
    <mergeCell ref="P97:P98"/>
    <mergeCell ref="Q3:Q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F18" workbookViewId="0">
      <selection activeCell="K39" sqref="K39:K41"/>
    </sheetView>
  </sheetViews>
  <sheetFormatPr defaultColWidth="9" defaultRowHeight="15"/>
  <cols>
    <col min="1" max="1" width="3.85714285714286" customWidth="1"/>
    <col min="7" max="7" width="16.8571428571429" customWidth="1"/>
    <col min="8" max="8" width="22" customWidth="1"/>
    <col min="9" max="9" width="5.28571428571429" customWidth="1"/>
    <col min="10" max="10" width="40.7142857142857" customWidth="1"/>
    <col min="11" max="11" width="38.7142857142857" customWidth="1"/>
    <col min="12" max="12" width="28.2857142857143" customWidth="1"/>
    <col min="13" max="13" width="29.1428571428571" customWidth="1"/>
    <col min="14" max="14" width="85.4285714285714" customWidth="1"/>
  </cols>
  <sheetData>
    <row r="1" ht="15.75" spans="1:14">
      <c r="A1" s="1" t="s">
        <v>143</v>
      </c>
      <c r="B1" s="1" t="s">
        <v>144</v>
      </c>
      <c r="C1" s="2" t="s">
        <v>145</v>
      </c>
      <c r="D1" s="2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6</v>
      </c>
      <c r="J1" s="1" t="s">
        <v>151</v>
      </c>
      <c r="K1" s="1" t="s">
        <v>152</v>
      </c>
      <c r="L1" s="1" t="s">
        <v>153</v>
      </c>
      <c r="M1" s="1" t="s">
        <v>154</v>
      </c>
      <c r="N1" s="11" t="s">
        <v>155</v>
      </c>
    </row>
    <row r="2" ht="15.75" spans="1:15">
      <c r="A2" s="3">
        <v>1</v>
      </c>
      <c r="B2" s="4" t="s">
        <v>21</v>
      </c>
      <c r="C2" s="5" t="s">
        <v>22</v>
      </c>
      <c r="D2" s="5" t="s">
        <v>23</v>
      </c>
      <c r="E2" s="6" t="s">
        <v>24</v>
      </c>
      <c r="F2" s="7" t="s">
        <v>25</v>
      </c>
      <c r="G2" s="7">
        <v>4</v>
      </c>
      <c r="H2" s="8" t="s">
        <v>156</v>
      </c>
      <c r="I2" s="7">
        <v>2</v>
      </c>
      <c r="J2" s="12" t="s">
        <v>27</v>
      </c>
      <c r="K2" s="13" t="s">
        <v>157</v>
      </c>
      <c r="L2" s="13" t="s">
        <v>158</v>
      </c>
      <c r="M2" s="13" t="s">
        <v>159</v>
      </c>
      <c r="O2" s="14">
        <f t="shared" ref="O2:O10" si="0">D2-C2</f>
        <v>0.0694444444444445</v>
      </c>
    </row>
    <row r="3" ht="15.75" spans="1:15">
      <c r="A3" s="3">
        <v>2</v>
      </c>
      <c r="B3" s="4" t="s">
        <v>21</v>
      </c>
      <c r="C3" s="9">
        <v>0.40625</v>
      </c>
      <c r="D3" s="9">
        <v>0.475694444444444</v>
      </c>
      <c r="E3" s="6" t="s">
        <v>24</v>
      </c>
      <c r="F3" s="7" t="s">
        <v>31</v>
      </c>
      <c r="G3" s="7">
        <v>4</v>
      </c>
      <c r="H3" s="8" t="s">
        <v>156</v>
      </c>
      <c r="I3" s="7">
        <v>2</v>
      </c>
      <c r="J3" s="12" t="s">
        <v>27</v>
      </c>
      <c r="K3" s="13" t="s">
        <v>157</v>
      </c>
      <c r="L3" s="13" t="s">
        <v>158</v>
      </c>
      <c r="M3" s="13" t="s">
        <v>159</v>
      </c>
      <c r="O3" s="14">
        <f t="shared" si="0"/>
        <v>0.069444444444444</v>
      </c>
    </row>
    <row r="4" ht="15.75" spans="1:15">
      <c r="A4" s="3">
        <v>3</v>
      </c>
      <c r="B4" s="4" t="s">
        <v>21</v>
      </c>
      <c r="C4" s="9">
        <v>0.479166666666667</v>
      </c>
      <c r="D4" s="9">
        <v>0.548611111111111</v>
      </c>
      <c r="E4" s="6" t="s">
        <v>24</v>
      </c>
      <c r="F4" s="7" t="s">
        <v>32</v>
      </c>
      <c r="G4" s="7">
        <v>4</v>
      </c>
      <c r="H4" s="8" t="s">
        <v>156</v>
      </c>
      <c r="I4" s="7">
        <v>2</v>
      </c>
      <c r="J4" s="12" t="s">
        <v>27</v>
      </c>
      <c r="K4" s="13" t="s">
        <v>157</v>
      </c>
      <c r="L4" s="13" t="s">
        <v>158</v>
      </c>
      <c r="M4" s="13" t="s">
        <v>159</v>
      </c>
      <c r="O4" s="14">
        <f t="shared" si="0"/>
        <v>0.069444444444444</v>
      </c>
    </row>
    <row r="5" ht="15.75" spans="1:15">
      <c r="A5" s="3">
        <v>4</v>
      </c>
      <c r="B5" s="4" t="s">
        <v>21</v>
      </c>
      <c r="C5" s="9">
        <v>0.552083333333333</v>
      </c>
      <c r="D5" s="9">
        <v>0.621527777777778</v>
      </c>
      <c r="E5" s="6" t="s">
        <v>24</v>
      </c>
      <c r="F5" s="7" t="s">
        <v>25</v>
      </c>
      <c r="G5" s="7">
        <v>4</v>
      </c>
      <c r="H5" s="8" t="s">
        <v>156</v>
      </c>
      <c r="I5" s="7">
        <v>2</v>
      </c>
      <c r="J5" s="12" t="s">
        <v>34</v>
      </c>
      <c r="K5" s="12" t="s">
        <v>35</v>
      </c>
      <c r="L5" s="12" t="s">
        <v>36</v>
      </c>
      <c r="M5" s="12" t="s">
        <v>37</v>
      </c>
      <c r="O5" s="14">
        <f t="shared" si="0"/>
        <v>0.069444444444445</v>
      </c>
    </row>
    <row r="6" ht="15.75" spans="1:15">
      <c r="A6" s="3">
        <v>5</v>
      </c>
      <c r="B6" s="4" t="s">
        <v>21</v>
      </c>
      <c r="C6" s="9">
        <v>0.625</v>
      </c>
      <c r="D6" s="9">
        <v>0.694444444444444</v>
      </c>
      <c r="E6" s="6" t="s">
        <v>24</v>
      </c>
      <c r="F6" s="7" t="s">
        <v>31</v>
      </c>
      <c r="G6" s="7">
        <v>4</v>
      </c>
      <c r="H6" s="8" t="s">
        <v>156</v>
      </c>
      <c r="I6" s="7">
        <v>2</v>
      </c>
      <c r="J6" s="12" t="s">
        <v>34</v>
      </c>
      <c r="K6" s="12" t="s">
        <v>35</v>
      </c>
      <c r="L6" s="12" t="s">
        <v>36</v>
      </c>
      <c r="M6" s="12" t="s">
        <v>37</v>
      </c>
      <c r="O6" s="14">
        <f t="shared" si="0"/>
        <v>0.069444444444444</v>
      </c>
    </row>
    <row r="7" ht="15.75" spans="1:15">
      <c r="A7" s="3">
        <v>6</v>
      </c>
      <c r="B7" s="4" t="s">
        <v>21</v>
      </c>
      <c r="C7" s="5" t="s">
        <v>22</v>
      </c>
      <c r="D7" s="5" t="s">
        <v>23</v>
      </c>
      <c r="E7" s="10" t="s">
        <v>38</v>
      </c>
      <c r="F7" s="7" t="s">
        <v>32</v>
      </c>
      <c r="G7" s="7">
        <v>4</v>
      </c>
      <c r="H7" s="8" t="s">
        <v>156</v>
      </c>
      <c r="I7" s="7">
        <v>2</v>
      </c>
      <c r="J7" s="12" t="s">
        <v>34</v>
      </c>
      <c r="K7" s="12" t="s">
        <v>35</v>
      </c>
      <c r="L7" s="12" t="s">
        <v>36</v>
      </c>
      <c r="M7" s="12" t="s">
        <v>37</v>
      </c>
      <c r="O7" s="14">
        <f t="shared" si="0"/>
        <v>0.0694444444444445</v>
      </c>
    </row>
    <row r="8" ht="15.75" spans="1:15">
      <c r="A8" s="3">
        <v>7</v>
      </c>
      <c r="B8" s="4" t="s">
        <v>21</v>
      </c>
      <c r="C8" s="9">
        <v>0.40625</v>
      </c>
      <c r="D8" s="9">
        <v>0.475694444444444</v>
      </c>
      <c r="E8" s="10" t="s">
        <v>38</v>
      </c>
      <c r="F8" s="7" t="s">
        <v>25</v>
      </c>
      <c r="G8" s="7">
        <v>4</v>
      </c>
      <c r="H8" s="8" t="s">
        <v>156</v>
      </c>
      <c r="I8" s="7">
        <v>2</v>
      </c>
      <c r="J8" s="12" t="s">
        <v>40</v>
      </c>
      <c r="K8" s="13" t="s">
        <v>160</v>
      </c>
      <c r="L8" s="13" t="s">
        <v>161</v>
      </c>
      <c r="M8" s="12" t="s">
        <v>43</v>
      </c>
      <c r="O8" s="14">
        <f t="shared" si="0"/>
        <v>0.069444444444444</v>
      </c>
    </row>
    <row r="9" ht="15.75" spans="1:15">
      <c r="A9" s="3">
        <v>8</v>
      </c>
      <c r="B9" s="4" t="s">
        <v>21</v>
      </c>
      <c r="C9" s="9">
        <v>0.479166666666667</v>
      </c>
      <c r="D9" s="9">
        <v>0.548611111111111</v>
      </c>
      <c r="E9" s="10" t="s">
        <v>38</v>
      </c>
      <c r="F9" s="7" t="s">
        <v>31</v>
      </c>
      <c r="G9" s="7">
        <v>4</v>
      </c>
      <c r="H9" s="8" t="s">
        <v>156</v>
      </c>
      <c r="I9" s="7">
        <v>2</v>
      </c>
      <c r="J9" s="12" t="s">
        <v>40</v>
      </c>
      <c r="K9" s="13" t="s">
        <v>160</v>
      </c>
      <c r="L9" s="13" t="s">
        <v>161</v>
      </c>
      <c r="M9" s="12" t="s">
        <v>43</v>
      </c>
      <c r="O9" s="14">
        <f t="shared" si="0"/>
        <v>0.069444444444444</v>
      </c>
    </row>
    <row r="10" ht="15.75" spans="1:15">
      <c r="A10" s="3">
        <v>9</v>
      </c>
      <c r="B10" s="4" t="s">
        <v>21</v>
      </c>
      <c r="C10" s="9">
        <v>0.552083333333333</v>
      </c>
      <c r="D10" s="9">
        <v>0.621527777777778</v>
      </c>
      <c r="E10" s="10" t="s">
        <v>38</v>
      </c>
      <c r="F10" s="7" t="s">
        <v>32</v>
      </c>
      <c r="G10" s="7">
        <v>4</v>
      </c>
      <c r="H10" s="8" t="s">
        <v>156</v>
      </c>
      <c r="I10" s="7">
        <v>2</v>
      </c>
      <c r="J10" s="12" t="s">
        <v>40</v>
      </c>
      <c r="K10" s="13" t="s">
        <v>160</v>
      </c>
      <c r="L10" s="13" t="s">
        <v>161</v>
      </c>
      <c r="M10" s="12" t="s">
        <v>43</v>
      </c>
      <c r="O10" s="14">
        <f t="shared" si="0"/>
        <v>0.069444444444445</v>
      </c>
    </row>
    <row r="11" ht="15.75" spans="1:13">
      <c r="A11" s="3">
        <v>10</v>
      </c>
      <c r="B11" s="4" t="s">
        <v>53</v>
      </c>
      <c r="C11" s="5" t="s">
        <v>22</v>
      </c>
      <c r="D11" s="5" t="s">
        <v>23</v>
      </c>
      <c r="E11" s="6" t="s">
        <v>24</v>
      </c>
      <c r="F11" s="7" t="s">
        <v>45</v>
      </c>
      <c r="G11" s="7">
        <v>2</v>
      </c>
      <c r="H11" s="8" t="s">
        <v>156</v>
      </c>
      <c r="I11" s="7">
        <v>2</v>
      </c>
      <c r="J11" s="12" t="s">
        <v>63</v>
      </c>
      <c r="K11" s="12" t="s">
        <v>162</v>
      </c>
      <c r="L11" s="12" t="s">
        <v>65</v>
      </c>
      <c r="M11" s="12" t="s">
        <v>59</v>
      </c>
    </row>
    <row r="12" ht="15.75" spans="1:13">
      <c r="A12" s="3">
        <v>11</v>
      </c>
      <c r="B12" s="4" t="s">
        <v>53</v>
      </c>
      <c r="C12" s="9">
        <v>0.40625</v>
      </c>
      <c r="D12" s="9">
        <v>0.475694444444444</v>
      </c>
      <c r="E12" s="6" t="s">
        <v>24</v>
      </c>
      <c r="F12" s="7" t="s">
        <v>50</v>
      </c>
      <c r="G12" s="7">
        <v>2</v>
      </c>
      <c r="H12" s="8" t="s">
        <v>156</v>
      </c>
      <c r="I12" s="7">
        <v>2</v>
      </c>
      <c r="J12" s="12" t="s">
        <v>63</v>
      </c>
      <c r="K12" s="12" t="s">
        <v>162</v>
      </c>
      <c r="L12" s="12" t="s">
        <v>65</v>
      </c>
      <c r="M12" s="12" t="s">
        <v>59</v>
      </c>
    </row>
    <row r="13" ht="15.75" spans="1:13">
      <c r="A13" s="3">
        <v>12</v>
      </c>
      <c r="B13" s="4" t="s">
        <v>53</v>
      </c>
      <c r="C13" s="9">
        <v>0.479166666666667</v>
      </c>
      <c r="D13" s="9">
        <v>0.548611111111111</v>
      </c>
      <c r="E13" s="6" t="s">
        <v>24</v>
      </c>
      <c r="F13" s="7" t="s">
        <v>52</v>
      </c>
      <c r="G13" s="7">
        <v>2</v>
      </c>
      <c r="H13" s="8" t="s">
        <v>156</v>
      </c>
      <c r="I13" s="7">
        <v>2</v>
      </c>
      <c r="J13" s="12" t="s">
        <v>63</v>
      </c>
      <c r="K13" s="12" t="s">
        <v>162</v>
      </c>
      <c r="L13" s="12" t="s">
        <v>65</v>
      </c>
      <c r="M13" s="12" t="s">
        <v>59</v>
      </c>
    </row>
    <row r="14" ht="15.75" spans="1:13">
      <c r="A14" s="3">
        <v>13</v>
      </c>
      <c r="B14" s="4" t="s">
        <v>53</v>
      </c>
      <c r="C14" s="9">
        <v>0.552083333333333</v>
      </c>
      <c r="D14" s="9">
        <v>0.621527777777778</v>
      </c>
      <c r="E14" s="6" t="s">
        <v>24</v>
      </c>
      <c r="F14" s="7" t="s">
        <v>52</v>
      </c>
      <c r="G14" s="7">
        <v>2</v>
      </c>
      <c r="H14" s="8" t="s">
        <v>156</v>
      </c>
      <c r="I14" s="7">
        <v>2</v>
      </c>
      <c r="J14" s="12" t="s">
        <v>67</v>
      </c>
      <c r="K14" s="12" t="s">
        <v>68</v>
      </c>
      <c r="L14" s="12" t="s">
        <v>65</v>
      </c>
      <c r="M14" s="12" t="s">
        <v>69</v>
      </c>
    </row>
    <row r="15" ht="15.75" spans="1:13">
      <c r="A15" s="3">
        <v>14</v>
      </c>
      <c r="B15" s="4" t="s">
        <v>53</v>
      </c>
      <c r="C15" s="9">
        <v>0.625</v>
      </c>
      <c r="D15" s="9">
        <v>0.694444444444444</v>
      </c>
      <c r="E15" s="6" t="s">
        <v>24</v>
      </c>
      <c r="F15" s="7"/>
      <c r="G15" s="7"/>
      <c r="H15" s="8" t="s">
        <v>156</v>
      </c>
      <c r="I15" s="7"/>
      <c r="J15" s="12"/>
      <c r="K15" s="12"/>
      <c r="L15" s="12"/>
      <c r="M15" s="12"/>
    </row>
    <row r="16" ht="15.75" spans="1:13">
      <c r="A16" s="3">
        <v>15</v>
      </c>
      <c r="B16" s="4" t="s">
        <v>53</v>
      </c>
      <c r="C16" s="5" t="s">
        <v>22</v>
      </c>
      <c r="D16" s="5" t="s">
        <v>23</v>
      </c>
      <c r="E16" s="10" t="s">
        <v>38</v>
      </c>
      <c r="F16" s="7" t="s">
        <v>52</v>
      </c>
      <c r="G16" s="7">
        <v>2</v>
      </c>
      <c r="H16" s="8" t="s">
        <v>156</v>
      </c>
      <c r="I16" s="7">
        <v>2</v>
      </c>
      <c r="J16" s="12" t="s">
        <v>71</v>
      </c>
      <c r="K16" s="12" t="s">
        <v>163</v>
      </c>
      <c r="L16" s="12" t="s">
        <v>164</v>
      </c>
      <c r="M16" s="12" t="s">
        <v>58</v>
      </c>
    </row>
    <row r="17" ht="15.75" spans="1:13">
      <c r="A17" s="3">
        <v>16</v>
      </c>
      <c r="B17" s="4" t="s">
        <v>53</v>
      </c>
      <c r="C17" s="9">
        <v>0.40625</v>
      </c>
      <c r="D17" s="9">
        <v>0.475694444444444</v>
      </c>
      <c r="E17" s="10" t="s">
        <v>38</v>
      </c>
      <c r="F17" s="7" t="s">
        <v>45</v>
      </c>
      <c r="G17" s="7">
        <v>2</v>
      </c>
      <c r="H17" s="8" t="s">
        <v>156</v>
      </c>
      <c r="I17" s="7">
        <v>2</v>
      </c>
      <c r="J17" s="12" t="s">
        <v>71</v>
      </c>
      <c r="K17" s="12" t="s">
        <v>163</v>
      </c>
      <c r="L17" s="12" t="s">
        <v>164</v>
      </c>
      <c r="M17" s="12" t="s">
        <v>58</v>
      </c>
    </row>
    <row r="18" ht="15.75" spans="1:13">
      <c r="A18" s="3">
        <v>17</v>
      </c>
      <c r="B18" s="4" t="s">
        <v>53</v>
      </c>
      <c r="C18" s="9">
        <v>0.479166666666667</v>
      </c>
      <c r="D18" s="9">
        <v>0.548611111111111</v>
      </c>
      <c r="E18" s="10" t="s">
        <v>38</v>
      </c>
      <c r="F18" s="7" t="s">
        <v>50</v>
      </c>
      <c r="G18" s="7">
        <v>2</v>
      </c>
      <c r="H18" s="8" t="s">
        <v>156</v>
      </c>
      <c r="I18" s="7">
        <v>2</v>
      </c>
      <c r="J18" s="12" t="s">
        <v>71</v>
      </c>
      <c r="K18" s="12" t="s">
        <v>163</v>
      </c>
      <c r="L18" s="12" t="s">
        <v>164</v>
      </c>
      <c r="M18" s="12" t="s">
        <v>58</v>
      </c>
    </row>
    <row r="19" ht="15.75" spans="1:13">
      <c r="A19" s="3">
        <v>18</v>
      </c>
      <c r="B19" s="4" t="s">
        <v>53</v>
      </c>
      <c r="C19" s="9">
        <v>0.552083333333333</v>
      </c>
      <c r="D19" s="9">
        <v>0.621527777777778</v>
      </c>
      <c r="E19" s="10" t="s">
        <v>38</v>
      </c>
      <c r="F19" s="7" t="s">
        <v>45</v>
      </c>
      <c r="G19" s="7">
        <v>2</v>
      </c>
      <c r="H19" s="8" t="s">
        <v>156</v>
      </c>
      <c r="I19" s="7">
        <v>2</v>
      </c>
      <c r="J19" s="12" t="s">
        <v>67</v>
      </c>
      <c r="K19" s="12" t="s">
        <v>68</v>
      </c>
      <c r="L19" s="12" t="s">
        <v>65</v>
      </c>
      <c r="M19" s="12" t="s">
        <v>69</v>
      </c>
    </row>
    <row r="20" ht="15.75" spans="1:13">
      <c r="A20" s="3">
        <v>19</v>
      </c>
      <c r="B20" s="4" t="s">
        <v>53</v>
      </c>
      <c r="C20" s="9">
        <v>0.625</v>
      </c>
      <c r="D20" s="9">
        <v>0.694444444444444</v>
      </c>
      <c r="E20" s="10" t="s">
        <v>38</v>
      </c>
      <c r="F20" s="7" t="s">
        <v>50</v>
      </c>
      <c r="G20" s="7">
        <v>2</v>
      </c>
      <c r="H20" s="8" t="s">
        <v>156</v>
      </c>
      <c r="I20" s="7">
        <v>2</v>
      </c>
      <c r="J20" s="12" t="s">
        <v>67</v>
      </c>
      <c r="K20" s="12" t="s">
        <v>68</v>
      </c>
      <c r="L20" s="12" t="s">
        <v>65</v>
      </c>
      <c r="M20" s="12" t="s">
        <v>69</v>
      </c>
    </row>
    <row r="21" ht="15.75" spans="1:13">
      <c r="A21" s="3">
        <v>20</v>
      </c>
      <c r="B21" s="4" t="s">
        <v>60</v>
      </c>
      <c r="C21" s="5" t="s">
        <v>22</v>
      </c>
      <c r="D21" s="5" t="s">
        <v>23</v>
      </c>
      <c r="E21" s="6" t="s">
        <v>24</v>
      </c>
      <c r="F21" s="7" t="s">
        <v>25</v>
      </c>
      <c r="G21" s="7">
        <v>4</v>
      </c>
      <c r="H21" s="8" t="s">
        <v>156</v>
      </c>
      <c r="I21" s="7">
        <v>2</v>
      </c>
      <c r="J21" s="12" t="s">
        <v>86</v>
      </c>
      <c r="K21" s="13" t="s">
        <v>165</v>
      </c>
      <c r="L21" s="12" t="s">
        <v>87</v>
      </c>
      <c r="M21" s="12" t="s">
        <v>88</v>
      </c>
    </row>
    <row r="22" ht="15.75" spans="1:13">
      <c r="A22" s="3">
        <v>21</v>
      </c>
      <c r="B22" s="4" t="s">
        <v>60</v>
      </c>
      <c r="C22" s="9">
        <v>0.40625</v>
      </c>
      <c r="D22" s="9">
        <v>0.475694444444444</v>
      </c>
      <c r="E22" s="6" t="s">
        <v>24</v>
      </c>
      <c r="F22" s="7" t="s">
        <v>31</v>
      </c>
      <c r="G22" s="7">
        <v>4</v>
      </c>
      <c r="H22" s="8" t="s">
        <v>156</v>
      </c>
      <c r="I22" s="7">
        <v>2</v>
      </c>
      <c r="J22" s="12" t="s">
        <v>86</v>
      </c>
      <c r="K22" s="13" t="s">
        <v>165</v>
      </c>
      <c r="L22" s="12" t="s">
        <v>87</v>
      </c>
      <c r="M22" s="12" t="s">
        <v>88</v>
      </c>
    </row>
    <row r="23" ht="15.75" spans="1:13">
      <c r="A23" s="3">
        <v>22</v>
      </c>
      <c r="B23" s="4" t="s">
        <v>60</v>
      </c>
      <c r="C23" s="9">
        <v>0.479166666666667</v>
      </c>
      <c r="D23" s="9">
        <v>0.548611111111111</v>
      </c>
      <c r="E23" s="6" t="s">
        <v>24</v>
      </c>
      <c r="F23" s="7" t="s">
        <v>32</v>
      </c>
      <c r="G23" s="7">
        <v>4</v>
      </c>
      <c r="H23" s="8" t="s">
        <v>156</v>
      </c>
      <c r="I23" s="7">
        <v>2</v>
      </c>
      <c r="J23" s="12" t="s">
        <v>86</v>
      </c>
      <c r="K23" s="13" t="s">
        <v>165</v>
      </c>
      <c r="L23" s="12" t="s">
        <v>87</v>
      </c>
      <c r="M23" s="12" t="s">
        <v>88</v>
      </c>
    </row>
    <row r="24" ht="15.75" spans="1:13">
      <c r="A24" s="3">
        <v>23</v>
      </c>
      <c r="B24" s="4" t="s">
        <v>60</v>
      </c>
      <c r="C24" s="9">
        <v>0.552083333333333</v>
      </c>
      <c r="D24" s="9">
        <v>0.621527777777778</v>
      </c>
      <c r="E24" s="6" t="s">
        <v>24</v>
      </c>
      <c r="F24" s="7"/>
      <c r="G24" s="7"/>
      <c r="H24" s="8" t="s">
        <v>156</v>
      </c>
      <c r="I24" s="7"/>
      <c r="J24" s="12"/>
      <c r="K24" s="12"/>
      <c r="L24" s="12"/>
      <c r="M24" s="12"/>
    </row>
    <row r="25" ht="15.75" spans="1:13">
      <c r="A25" s="3">
        <v>24</v>
      </c>
      <c r="B25" s="4" t="s">
        <v>60</v>
      </c>
      <c r="C25" s="9">
        <v>0.625</v>
      </c>
      <c r="D25" s="9">
        <v>0.694444444444444</v>
      </c>
      <c r="E25" s="6" t="s">
        <v>24</v>
      </c>
      <c r="F25" s="7"/>
      <c r="G25" s="7"/>
      <c r="H25" s="8" t="s">
        <v>156</v>
      </c>
      <c r="I25" s="7"/>
      <c r="J25" s="12"/>
      <c r="K25" s="12"/>
      <c r="L25" s="12"/>
      <c r="M25" s="12"/>
    </row>
    <row r="26" ht="15.75" spans="1:13">
      <c r="A26" s="3">
        <v>25</v>
      </c>
      <c r="B26" s="4" t="s">
        <v>60</v>
      </c>
      <c r="C26" s="5" t="s">
        <v>22</v>
      </c>
      <c r="D26" s="5" t="s">
        <v>23</v>
      </c>
      <c r="E26" s="10" t="s">
        <v>38</v>
      </c>
      <c r="F26" s="7" t="s">
        <v>32</v>
      </c>
      <c r="G26" s="7">
        <v>4</v>
      </c>
      <c r="H26" s="8" t="s">
        <v>156</v>
      </c>
      <c r="I26" s="7">
        <v>2</v>
      </c>
      <c r="J26" s="12" t="s">
        <v>90</v>
      </c>
      <c r="K26" s="13" t="s">
        <v>165</v>
      </c>
      <c r="L26" s="12" t="s">
        <v>59</v>
      </c>
      <c r="M26" s="12" t="s">
        <v>69</v>
      </c>
    </row>
    <row r="27" ht="15.75" spans="1:13">
      <c r="A27" s="3">
        <v>26</v>
      </c>
      <c r="B27" s="4" t="s">
        <v>60</v>
      </c>
      <c r="C27" s="9">
        <v>0.40625</v>
      </c>
      <c r="D27" s="9">
        <v>0.475694444444444</v>
      </c>
      <c r="E27" s="10" t="s">
        <v>38</v>
      </c>
      <c r="F27" s="7" t="s">
        <v>25</v>
      </c>
      <c r="G27" s="7">
        <v>4</v>
      </c>
      <c r="H27" s="8" t="s">
        <v>156</v>
      </c>
      <c r="I27" s="7">
        <v>2</v>
      </c>
      <c r="J27" s="12" t="s">
        <v>90</v>
      </c>
      <c r="K27" s="13" t="s">
        <v>165</v>
      </c>
      <c r="L27" s="12" t="s">
        <v>59</v>
      </c>
      <c r="M27" s="12" t="s">
        <v>69</v>
      </c>
    </row>
    <row r="28" ht="15.75" spans="1:13">
      <c r="A28" s="3">
        <v>27</v>
      </c>
      <c r="B28" s="4" t="s">
        <v>60</v>
      </c>
      <c r="C28" s="9">
        <v>0.479166666666667</v>
      </c>
      <c r="D28" s="9">
        <v>0.548611111111111</v>
      </c>
      <c r="E28" s="10" t="s">
        <v>38</v>
      </c>
      <c r="F28" s="7" t="s">
        <v>31</v>
      </c>
      <c r="G28" s="7">
        <v>4</v>
      </c>
      <c r="H28" s="8" t="s">
        <v>156</v>
      </c>
      <c r="I28" s="7">
        <v>2</v>
      </c>
      <c r="J28" s="12" t="s">
        <v>90</v>
      </c>
      <c r="K28" s="13" t="s">
        <v>165</v>
      </c>
      <c r="L28" s="12" t="s">
        <v>59</v>
      </c>
      <c r="M28" s="12" t="s">
        <v>69</v>
      </c>
    </row>
    <row r="29" ht="15.75" spans="1:15">
      <c r="A29" s="3">
        <v>28</v>
      </c>
      <c r="B29" s="4" t="s">
        <v>97</v>
      </c>
      <c r="C29" s="5" t="s">
        <v>22</v>
      </c>
      <c r="D29" s="5" t="s">
        <v>23</v>
      </c>
      <c r="E29" s="6" t="s">
        <v>24</v>
      </c>
      <c r="F29" s="7" t="s">
        <v>45</v>
      </c>
      <c r="G29" s="7">
        <v>2</v>
      </c>
      <c r="H29" s="8" t="s">
        <v>156</v>
      </c>
      <c r="I29" s="7">
        <v>2</v>
      </c>
      <c r="J29" s="12" t="s">
        <v>99</v>
      </c>
      <c r="K29" s="12" t="s">
        <v>100</v>
      </c>
      <c r="L29" s="12" t="s">
        <v>101</v>
      </c>
      <c r="M29" s="12"/>
      <c r="O29" s="14">
        <f t="shared" ref="O29:O38" si="1">D29-C29</f>
        <v>0.0694444444444445</v>
      </c>
    </row>
    <row r="30" ht="15.75" spans="1:15">
      <c r="A30" s="3">
        <v>29</v>
      </c>
      <c r="B30" s="4" t="s">
        <v>97</v>
      </c>
      <c r="C30" s="9">
        <v>0.40625</v>
      </c>
      <c r="D30" s="9">
        <v>0.475694444444444</v>
      </c>
      <c r="E30" s="6" t="s">
        <v>24</v>
      </c>
      <c r="F30" s="7" t="s">
        <v>50</v>
      </c>
      <c r="G30" s="7">
        <v>2</v>
      </c>
      <c r="H30" s="8" t="s">
        <v>156</v>
      </c>
      <c r="I30" s="7">
        <v>2</v>
      </c>
      <c r="J30" s="12" t="s">
        <v>99</v>
      </c>
      <c r="K30" s="12" t="s">
        <v>102</v>
      </c>
      <c r="L30" s="12"/>
      <c r="M30" s="12"/>
      <c r="O30" s="14">
        <f t="shared" si="1"/>
        <v>0.069444444444444</v>
      </c>
    </row>
    <row r="31" ht="15.75" spans="1:15">
      <c r="A31" s="3">
        <v>30</v>
      </c>
      <c r="B31" s="4" t="s">
        <v>97</v>
      </c>
      <c r="C31" s="9">
        <v>0.479166666666667</v>
      </c>
      <c r="D31" s="9">
        <v>0.548611111111111</v>
      </c>
      <c r="E31" s="6" t="s">
        <v>24</v>
      </c>
      <c r="F31" s="7" t="s">
        <v>52</v>
      </c>
      <c r="G31" s="7">
        <v>2</v>
      </c>
      <c r="H31" s="8" t="s">
        <v>156</v>
      </c>
      <c r="I31" s="7">
        <v>2</v>
      </c>
      <c r="J31" s="12" t="s">
        <v>99</v>
      </c>
      <c r="K31" s="12" t="s">
        <v>102</v>
      </c>
      <c r="L31" s="12"/>
      <c r="M31" s="12"/>
      <c r="O31" s="14">
        <f t="shared" si="1"/>
        <v>0.069444444444444</v>
      </c>
    </row>
    <row r="32" ht="15.75" spans="1:15">
      <c r="A32" s="3">
        <v>31</v>
      </c>
      <c r="B32" s="4" t="s">
        <v>97</v>
      </c>
      <c r="C32" s="9">
        <v>0.552083333333333</v>
      </c>
      <c r="D32" s="9">
        <v>0.621527777777778</v>
      </c>
      <c r="E32" s="6" t="s">
        <v>24</v>
      </c>
      <c r="F32" s="7" t="s">
        <v>103</v>
      </c>
      <c r="G32" s="7">
        <v>6</v>
      </c>
      <c r="H32" s="8" t="s">
        <v>156</v>
      </c>
      <c r="I32" s="7">
        <v>2</v>
      </c>
      <c r="J32" s="12" t="s">
        <v>105</v>
      </c>
      <c r="K32" s="12" t="s">
        <v>68</v>
      </c>
      <c r="L32" s="12" t="s">
        <v>65</v>
      </c>
      <c r="M32" s="12" t="s">
        <v>69</v>
      </c>
      <c r="O32" s="14">
        <f t="shared" si="1"/>
        <v>0.069444444444445</v>
      </c>
    </row>
    <row r="33" ht="15.75" spans="1:15">
      <c r="A33" s="3">
        <v>32</v>
      </c>
      <c r="B33" s="4" t="s">
        <v>97</v>
      </c>
      <c r="C33" s="9">
        <v>0.625</v>
      </c>
      <c r="D33" s="9">
        <v>0.694444444444444</v>
      </c>
      <c r="E33" s="6" t="s">
        <v>24</v>
      </c>
      <c r="F33" s="7" t="s">
        <v>103</v>
      </c>
      <c r="G33" s="7">
        <v>6</v>
      </c>
      <c r="H33" s="8" t="s">
        <v>156</v>
      </c>
      <c r="I33" s="7">
        <v>2</v>
      </c>
      <c r="J33" s="12" t="s">
        <v>107</v>
      </c>
      <c r="K33" s="12" t="s">
        <v>162</v>
      </c>
      <c r="L33" s="12" t="s">
        <v>65</v>
      </c>
      <c r="M33" s="12" t="s">
        <v>37</v>
      </c>
      <c r="O33" s="14">
        <f t="shared" si="1"/>
        <v>0.069444444444444</v>
      </c>
    </row>
    <row r="34" ht="15.75" spans="1:15">
      <c r="A34" s="3">
        <v>33</v>
      </c>
      <c r="B34" s="4" t="s">
        <v>97</v>
      </c>
      <c r="C34" s="5" t="s">
        <v>22</v>
      </c>
      <c r="D34" s="5" t="s">
        <v>23</v>
      </c>
      <c r="E34" s="10" t="s">
        <v>38</v>
      </c>
      <c r="F34" s="7" t="s">
        <v>52</v>
      </c>
      <c r="G34" s="7">
        <v>2</v>
      </c>
      <c r="H34" s="8" t="s">
        <v>156</v>
      </c>
      <c r="I34" s="7">
        <v>2</v>
      </c>
      <c r="J34" s="12" t="s">
        <v>109</v>
      </c>
      <c r="K34" s="12" t="s">
        <v>35</v>
      </c>
      <c r="L34" s="12" t="s">
        <v>87</v>
      </c>
      <c r="M34" s="12" t="s">
        <v>88</v>
      </c>
      <c r="O34" s="14">
        <f t="shared" si="1"/>
        <v>0.0694444444444445</v>
      </c>
    </row>
    <row r="35" ht="15.75" spans="1:15">
      <c r="A35" s="3">
        <v>34</v>
      </c>
      <c r="B35" s="4" t="s">
        <v>97</v>
      </c>
      <c r="C35" s="9">
        <v>0.40625</v>
      </c>
      <c r="D35" s="9">
        <v>0.475694444444444</v>
      </c>
      <c r="E35" s="10" t="s">
        <v>38</v>
      </c>
      <c r="F35" s="7" t="s">
        <v>45</v>
      </c>
      <c r="G35" s="7">
        <v>2</v>
      </c>
      <c r="H35" s="8" t="s">
        <v>156</v>
      </c>
      <c r="I35" s="7">
        <v>2</v>
      </c>
      <c r="J35" s="12" t="s">
        <v>109</v>
      </c>
      <c r="K35" s="12" t="s">
        <v>35</v>
      </c>
      <c r="L35" s="12" t="s">
        <v>87</v>
      </c>
      <c r="M35" s="12" t="s">
        <v>88</v>
      </c>
      <c r="O35" s="14">
        <f t="shared" si="1"/>
        <v>0.069444444444444</v>
      </c>
    </row>
    <row r="36" ht="15.75" spans="1:15">
      <c r="A36" s="3">
        <v>35</v>
      </c>
      <c r="B36" s="4" t="s">
        <v>97</v>
      </c>
      <c r="C36" s="9">
        <v>0.479166666666667</v>
      </c>
      <c r="D36" s="9">
        <v>0.548611111111111</v>
      </c>
      <c r="E36" s="10" t="s">
        <v>38</v>
      </c>
      <c r="F36" s="7" t="s">
        <v>50</v>
      </c>
      <c r="G36" s="7">
        <v>2</v>
      </c>
      <c r="H36" s="8" t="s">
        <v>156</v>
      </c>
      <c r="I36" s="7">
        <v>2</v>
      </c>
      <c r="J36" s="12" t="s">
        <v>109</v>
      </c>
      <c r="K36" s="12" t="s">
        <v>35</v>
      </c>
      <c r="L36" s="12" t="s">
        <v>87</v>
      </c>
      <c r="M36" s="12" t="s">
        <v>88</v>
      </c>
      <c r="O36" s="14">
        <f t="shared" si="1"/>
        <v>0.069444444444444</v>
      </c>
    </row>
    <row r="37" ht="15.75" spans="1:15">
      <c r="A37" s="3">
        <v>36</v>
      </c>
      <c r="B37" s="4" t="s">
        <v>97</v>
      </c>
      <c r="C37" s="9">
        <v>0.552083333333333</v>
      </c>
      <c r="D37" s="9">
        <v>0.621527777777778</v>
      </c>
      <c r="E37" s="10" t="s">
        <v>38</v>
      </c>
      <c r="F37" s="7" t="s">
        <v>110</v>
      </c>
      <c r="G37" s="7">
        <v>0</v>
      </c>
      <c r="H37" s="8" t="s">
        <v>156</v>
      </c>
      <c r="I37" s="7">
        <v>2</v>
      </c>
      <c r="J37" s="12" t="s">
        <v>112</v>
      </c>
      <c r="K37" s="12" t="s">
        <v>73</v>
      </c>
      <c r="L37" s="12" t="s">
        <v>113</v>
      </c>
      <c r="M37" s="12"/>
      <c r="O37" s="14">
        <f t="shared" si="1"/>
        <v>0.069444444444445</v>
      </c>
    </row>
    <row r="38" ht="15.75" spans="1:15">
      <c r="A38" s="3">
        <v>37</v>
      </c>
      <c r="B38" s="4" t="s">
        <v>97</v>
      </c>
      <c r="C38" s="9">
        <v>0.625</v>
      </c>
      <c r="D38" s="9">
        <v>0.694444444444444</v>
      </c>
      <c r="E38" s="10" t="s">
        <v>38</v>
      </c>
      <c r="F38" s="7" t="s">
        <v>110</v>
      </c>
      <c r="G38" s="7">
        <v>0</v>
      </c>
      <c r="H38" s="8" t="s">
        <v>156</v>
      </c>
      <c r="I38" s="7">
        <v>2</v>
      </c>
      <c r="J38" s="12" t="s">
        <v>112</v>
      </c>
      <c r="K38" s="12" t="s">
        <v>73</v>
      </c>
      <c r="L38" s="12" t="s">
        <v>113</v>
      </c>
      <c r="M38" s="12"/>
      <c r="O38" s="14">
        <f t="shared" si="1"/>
        <v>0.069444444444444</v>
      </c>
    </row>
    <row r="39" ht="15.75" spans="1:13">
      <c r="A39" s="3">
        <v>38</v>
      </c>
      <c r="B39" s="4" t="s">
        <v>120</v>
      </c>
      <c r="C39" s="5" t="s">
        <v>22</v>
      </c>
      <c r="D39" s="5" t="s">
        <v>23</v>
      </c>
      <c r="E39" s="6" t="s">
        <v>24</v>
      </c>
      <c r="F39" s="7" t="s">
        <v>25</v>
      </c>
      <c r="G39" s="7">
        <v>4</v>
      </c>
      <c r="H39" s="8" t="s">
        <v>156</v>
      </c>
      <c r="I39" s="7">
        <v>2</v>
      </c>
      <c r="J39" s="12" t="s">
        <v>122</v>
      </c>
      <c r="K39" s="12" t="s">
        <v>123</v>
      </c>
      <c r="L39" s="12"/>
      <c r="M39" s="12"/>
    </row>
    <row r="40" ht="15.75" spans="1:13">
      <c r="A40" s="3">
        <v>39</v>
      </c>
      <c r="B40" s="4" t="s">
        <v>120</v>
      </c>
      <c r="C40" s="9">
        <v>0.40625</v>
      </c>
      <c r="D40" s="9">
        <v>0.475694444444444</v>
      </c>
      <c r="E40" s="6" t="s">
        <v>24</v>
      </c>
      <c r="F40" s="7" t="s">
        <v>31</v>
      </c>
      <c r="G40" s="7">
        <v>4</v>
      </c>
      <c r="H40" s="8" t="s">
        <v>156</v>
      </c>
      <c r="I40" s="7">
        <v>2</v>
      </c>
      <c r="J40" s="12" t="s">
        <v>122</v>
      </c>
      <c r="K40" s="12" t="s">
        <v>124</v>
      </c>
      <c r="L40" s="12"/>
      <c r="M40" s="12"/>
    </row>
    <row r="41" ht="15.75" spans="1:13">
      <c r="A41" s="3">
        <v>40</v>
      </c>
      <c r="B41" s="4" t="s">
        <v>120</v>
      </c>
      <c r="C41" s="9">
        <v>0.552083333333333</v>
      </c>
      <c r="D41" s="9">
        <v>0.621527777777778</v>
      </c>
      <c r="E41" s="6" t="s">
        <v>24</v>
      </c>
      <c r="F41" s="7" t="s">
        <v>32</v>
      </c>
      <c r="G41" s="7">
        <v>4</v>
      </c>
      <c r="H41" s="8" t="s">
        <v>156</v>
      </c>
      <c r="I41" s="7">
        <v>2</v>
      </c>
      <c r="J41" s="12" t="s">
        <v>122</v>
      </c>
      <c r="K41" s="12" t="s">
        <v>125</v>
      </c>
      <c r="L41" s="12"/>
      <c r="M41" s="12"/>
    </row>
    <row r="42" ht="15.75" spans="1:13">
      <c r="A42" s="3">
        <v>41</v>
      </c>
      <c r="B42" s="4" t="s">
        <v>120</v>
      </c>
      <c r="C42" s="9">
        <v>0.625</v>
      </c>
      <c r="D42" s="9">
        <v>0.694444444444444</v>
      </c>
      <c r="E42" s="6" t="s">
        <v>24</v>
      </c>
      <c r="F42" s="7" t="s">
        <v>126</v>
      </c>
      <c r="G42" s="7">
        <v>6</v>
      </c>
      <c r="H42" s="8" t="s">
        <v>156</v>
      </c>
      <c r="I42" s="7">
        <v>2</v>
      </c>
      <c r="J42" s="12" t="s">
        <v>105</v>
      </c>
      <c r="K42" s="12" t="s">
        <v>68</v>
      </c>
      <c r="L42" s="12" t="s">
        <v>65</v>
      </c>
      <c r="M42" s="12" t="s">
        <v>69</v>
      </c>
    </row>
    <row r="43" ht="15.75" spans="1:13">
      <c r="A43" s="3">
        <v>42</v>
      </c>
      <c r="B43" s="4" t="s">
        <v>120</v>
      </c>
      <c r="C43" s="5" t="s">
        <v>22</v>
      </c>
      <c r="D43" s="5" t="s">
        <v>23</v>
      </c>
      <c r="E43" s="10" t="s">
        <v>38</v>
      </c>
      <c r="F43" s="7" t="s">
        <v>45</v>
      </c>
      <c r="G43" s="7">
        <v>2</v>
      </c>
      <c r="H43" s="8" t="s">
        <v>156</v>
      </c>
      <c r="I43" s="7">
        <v>2</v>
      </c>
      <c r="J43" s="12" t="s">
        <v>128</v>
      </c>
      <c r="K43" s="12" t="s">
        <v>166</v>
      </c>
      <c r="L43" s="12"/>
      <c r="M43" s="12"/>
    </row>
    <row r="44" ht="15.75" spans="1:13">
      <c r="A44" s="3">
        <v>43</v>
      </c>
      <c r="B44" s="4" t="s">
        <v>120</v>
      </c>
      <c r="C44" s="9">
        <v>0.40625</v>
      </c>
      <c r="D44" s="9">
        <v>0.475694444444444</v>
      </c>
      <c r="E44" s="10" t="s">
        <v>38</v>
      </c>
      <c r="F44" s="7" t="s">
        <v>50</v>
      </c>
      <c r="G44" s="7">
        <v>2</v>
      </c>
      <c r="H44" s="8" t="s">
        <v>156</v>
      </c>
      <c r="I44" s="7">
        <v>2</v>
      </c>
      <c r="J44" s="12" t="s">
        <v>128</v>
      </c>
      <c r="K44" s="12" t="s">
        <v>167</v>
      </c>
      <c r="L44" s="12"/>
      <c r="M44" s="12"/>
    </row>
    <row r="45" ht="15.75" spans="1:13">
      <c r="A45" s="3">
        <v>44</v>
      </c>
      <c r="B45" s="4" t="s">
        <v>120</v>
      </c>
      <c r="C45" s="9">
        <v>0.552083333333333</v>
      </c>
      <c r="D45" s="9">
        <v>0.621527777777778</v>
      </c>
      <c r="E45" s="10" t="s">
        <v>38</v>
      </c>
      <c r="F45" s="7" t="s">
        <v>52</v>
      </c>
      <c r="G45" s="7">
        <v>2</v>
      </c>
      <c r="H45" s="8" t="s">
        <v>156</v>
      </c>
      <c r="I45" s="7">
        <v>2</v>
      </c>
      <c r="J45" s="12" t="s">
        <v>128</v>
      </c>
      <c r="K45" s="12" t="s">
        <v>166</v>
      </c>
      <c r="L45" s="12"/>
      <c r="M45" s="12"/>
    </row>
    <row r="46" ht="15.75" spans="1:13">
      <c r="A46" s="3">
        <v>45</v>
      </c>
      <c r="B46" s="4" t="s">
        <v>120</v>
      </c>
      <c r="C46" s="9">
        <v>0.625</v>
      </c>
      <c r="D46" s="9">
        <v>0.694444444444444</v>
      </c>
      <c r="E46" s="10" t="s">
        <v>38</v>
      </c>
      <c r="F46" s="7" t="s">
        <v>126</v>
      </c>
      <c r="G46" s="7">
        <v>6</v>
      </c>
      <c r="H46" s="8" t="s">
        <v>156</v>
      </c>
      <c r="I46" s="7">
        <v>2</v>
      </c>
      <c r="J46" s="12" t="s">
        <v>107</v>
      </c>
      <c r="K46" s="12" t="s">
        <v>162</v>
      </c>
      <c r="L46" s="12" t="s">
        <v>65</v>
      </c>
      <c r="M46" s="12" t="s">
        <v>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JADWAL</vt:lpstr>
      <vt:lpstr>ABSEN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Abdiansah</dc:creator>
  <cp:lastModifiedBy>ACER</cp:lastModifiedBy>
  <dcterms:created xsi:type="dcterms:W3CDTF">2015-06-05T18:17:00Z</dcterms:created>
  <dcterms:modified xsi:type="dcterms:W3CDTF">2025-02-18T07:50:03Z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B23AF2625C034005BA3C9BC63B84DACC_12</vt:lpwstr>
  </property>
  <property fmtid="{D5CDD505-2E9C-101B-9397-08002B2CF9AE}" pid="3" name="KSOProductBuildVer">
    <vt:lpwstr>1033-12.2.0.19805</vt:lpwstr>
  </property>
</Properties>
</file>